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rglass\Downloads\"/>
    </mc:Choice>
  </mc:AlternateContent>
  <xr:revisionPtr revIDLastSave="0" documentId="8_{759D2941-45E2-44A9-8701-A080424213F2}" xr6:coauthVersionLast="47" xr6:coauthVersionMax="47" xr10:uidLastSave="{00000000-0000-0000-0000-000000000000}"/>
  <bookViews>
    <workbookView xWindow="-120" yWindow="-120" windowWidth="29040" windowHeight="15720" tabRatio="761" activeTab="2" xr2:uid="{C2650D81-D4DC-453D-90E9-F688A4605424}"/>
  </bookViews>
  <sheets>
    <sheet name="TOC" sheetId="2" r:id="rId1"/>
    <sheet name="Input_EGEN" sheetId="78" r:id="rId2"/>
    <sheet name="EGEN_DPF_a_RONLER" sheetId="79" r:id="rId3"/>
    <sheet name="EGEN_DPF_b_RONLER" sheetId="80" r:id="rId4"/>
    <sheet name="EGENnoDPF_a_RONLER" sheetId="81" r:id="rId5"/>
    <sheet name="EGENnoDPF_b_RONLER" sheetId="82" r:id="rId6"/>
    <sheet name="FirePump_RONLER" sheetId="83" r:id="rId7"/>
    <sheet name="EGEN_ALOHA" sheetId="84" r:id="rId8"/>
    <sheet name="DAY TAC SumEGEN" sheetId="86" r:id="rId9"/>
    <sheet name="Annual TAC SumEGEN" sheetId="87"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c">#N/A</definedName>
    <definedName name="__123Graph_A" hidden="1">[1]PM3!$C$1:$C$18</definedName>
    <definedName name="__123Graph_B" hidden="1">[1]PM3!$D$1:$D$18</definedName>
    <definedName name="__123Graph_C" hidden="1">[1]PM3!$E$1:$E$19</definedName>
    <definedName name="__123Graph_LBL_A" hidden="1">[1]PM3!#REF!</definedName>
    <definedName name="__123Graph_LBL_APM3LEFT" hidden="1">'[2]PM3,4,5'!#REF!</definedName>
    <definedName name="__123Graph_LBL_B" hidden="1">[1]PM3!$F$1:$F$1</definedName>
    <definedName name="__123Graph_LBL_C" hidden="1">[1]PM3!$G$1:$G$1</definedName>
    <definedName name="__123Graph_X" hidden="1">[1]PM3!$B$1:$B$18</definedName>
    <definedName name="_1Q95">#REF!</definedName>
    <definedName name="_Fill" hidden="1">#REF!</definedName>
    <definedName name="_Fill2" hidden="1">#REF!</definedName>
    <definedName name="_xlnm._FilterDatabase" localSheetId="1" hidden="1">Input_EGEN!$A$6:$O$96</definedName>
    <definedName name="_Key1" hidden="1">#REF!</definedName>
    <definedName name="_Key2" hidden="1">#REF!</definedName>
    <definedName name="_ods1">#REF!</definedName>
    <definedName name="_ods2">'[3]Ozone Depleting Substances'!$B$8:$K$83</definedName>
    <definedName name="_ods3">'[4]Ozone Depleting Substances'!$B$7:$K$80</definedName>
    <definedName name="_Order1" hidden="1">255</definedName>
    <definedName name="_Order2" hidden="1">255</definedName>
    <definedName name="_Sort" hidden="1">#REF!</definedName>
    <definedName name="_Sort2" hidden="1">#REF!</definedName>
    <definedName name="a" hidden="1">#REF!</definedName>
    <definedName name="Aa">#REF!</definedName>
    <definedName name="Ab">#REF!</definedName>
    <definedName name="abc"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Ac">#REF!</definedName>
    <definedName name="AccessDatabase" hidden="1">"P:\Projects\2003\62948 - INCO\CCNickel Refinery\Emissions Inventory\Rev2 CCNR EI.mdb"</definedName>
    <definedName name="ACDU">'[5]Drop-Down Box Data'!$B$45:$B$48</definedName>
    <definedName name="AL">" "</definedName>
    <definedName name="all_fuels">'[6]Fuel Lookup'!$B$5:$B$35</definedName>
    <definedName name="alpha">#REF!</definedName>
    <definedName name="amf" hidden="1">#REF!</definedName>
    <definedName name="Annual">#REF!</definedName>
    <definedName name="Annual_Hours">8760</definedName>
    <definedName name="anscount" hidden="1">1</definedName>
    <definedName name="as" hidden="1">{#N/A,#N/A,FALSE,"Summary";#N/A,#N/A,FALSE,"Baghouses - Flow";#N/A,#N/A,FALSE,"2-95 Hot Press";#N/A,#N/A,FALSE,"3-95 I-Assembly";#N/A,#N/A,FALSE,"4-95 Hot Oil Heater";#N/A,#N/A,FALSE,"6-95 Diesel Tank";#N/A,#N/A,FALSE,"1-97 LVL Assembly";#N/A,#N/A,FALSE,"4-97 Glue Fugitives";#N/A,#N/A,FALSE,"5-97 LVL Surface Pre-Heaters";#N/A,#N/A,FALSE,"6-97 LVL Conditioning Heaters";#N/A,#N/A,FALSE,"8-97 Fugitive Inks";#N/A,#N/A,FALSE,"Tanks";#N/A,#N/A,FALSE,"I-Assembly Cond. Heaters"}</definedName>
    <definedName name="asdawsfd" hidden="1">#REF!</definedName>
    <definedName name="ASDFASF">'[7]Ozone Depleting Substances'!$B$8:$K$79</definedName>
    <definedName name="AT_List">[8]!Table13[[CAS Code]:[Pollutant Common Name]]</definedName>
    <definedName name="AT_List_Number">[9]!Table13[[CAS Code2]:[Pollutant Common Name]]</definedName>
    <definedName name="axcSACF">#REF!</definedName>
    <definedName name="BAG_SIZE">'[10]Cost-Baghouse'!$A$172:$A$173</definedName>
    <definedName name="bellamy" hidden="1">{#N/A,#N/A,FALSE,"Combust 5";#N/A,#N/A,FALSE,"Combust 4";#N/A,#N/A,FALSE,"Combust 2A";#N/A,#N/A,FALSE,"Combust 1";#N/A,#N/A,FALSE,"Combust 3"}</definedName>
    <definedName name="Bz_EF">#REF!</definedName>
    <definedName name="CAS_numbers">'[11]DEQ Pollutant List'!$B$3:$B$607</definedName>
    <definedName name="center" hidden="1">{#N/A,#N/A,FALSE,"Combust 5";#N/A,#N/A,FALSE,"Combust 4";#N/A,#N/A,FALSE,"Combust 2A";#N/A,#N/A,FALSE,"Combust 1";#N/A,#N/A,FALSE,"Combust 3"}</definedName>
    <definedName name="CFA">#REF!</definedName>
    <definedName name="CFB">#REF!</definedName>
    <definedName name="CFF">#REF!</definedName>
    <definedName name="Cg">#REF!</definedName>
    <definedName name="chemical_names">'[12]DEQ Pollutant List'!$C$3:$C$607</definedName>
    <definedName name="ChemList">'[13]Toxic Chemical Listing'!$B$33:$B$612</definedName>
    <definedName name="ChemRange">'[13]Toxic Chemical Listing'!$B:$D</definedName>
    <definedName name="childNRAFc">'[14]RBC Table 5'!$J$635</definedName>
    <definedName name="childNRAFnc">'[14]RBC Table 5'!$J$636</definedName>
    <definedName name="Choice">'[5]Drop-Down Box Data'!$A$4:$A$5</definedName>
    <definedName name="Circ_Fractions_Table">'[15]Fraction of Diameter'!$A$10:$H$23</definedName>
    <definedName name="CMP">'[5]Drop-Down Box Data'!$B$159:$B$161</definedName>
    <definedName name="Cn">#REF!</definedName>
    <definedName name="CO_AP42">#REF!</definedName>
    <definedName name="CO_EF">#REF!</definedName>
    <definedName name="ContinuousCompliance">'[5]Drop-Down Box Data'!$B$50:$B$54</definedName>
    <definedName name="Control">'[5]Drop-Down Box Data'!$B$55:$B$156</definedName>
    <definedName name="Control_Option" localSheetId="0">[16]Lookup!#REF!</definedName>
    <definedName name="Control_Option">[16]Lookup!#REF!</definedName>
    <definedName name="CONV_tpy_to_gs">907184.7/31536000</definedName>
    <definedName name="ctfuels">'[17]Emission Factors'!$I$6:$I$7</definedName>
    <definedName name="D">#REF!</definedName>
    <definedName name="Daily_Factor">1</definedName>
    <definedName name="Data">#REF!</definedName>
    <definedName name="_xlnm.Database">#REF!</definedName>
    <definedName name="DATS02">#REF!</definedName>
    <definedName name="Datum">'[5]Drop-Down Box Data'!$C$1:$C$4</definedName>
    <definedName name="Day">'[5]Drop-Down Box Data'!$A$23:$A$53</definedName>
    <definedName name="De">#REF!</definedName>
    <definedName name="def"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delimiter">[12]constants!$A$3</definedName>
    <definedName name="dfasdf" hidden="1">#REF!</definedName>
    <definedName name="Di">#REF!</definedName>
    <definedName name="dieselIC">#REF!</definedName>
    <definedName name="Dome">#REF!</definedName>
    <definedName name="DPb">#REF!</definedName>
    <definedName name="DPv">#REF!</definedName>
    <definedName name="DTv">#REF!</definedName>
    <definedName name="DUST_TYPES">'[10]Size-Baghouse'!$F$80:$F$81</definedName>
    <definedName name="ELAFnr">[18]RBC!#REF!</definedName>
    <definedName name="ELAFr">[18]RBC!#REF!</definedName>
    <definedName name="EndTime">#REF!</definedName>
    <definedName name="ENG_BI_EXE_NAME" hidden="1">"BICORE.EXE"</definedName>
    <definedName name="ENG_BI_EXEC_CMD_ARGS" hidden="1">"03304607809910112010113011703204907403304607812308807407807408508509507608006907406108107008310407707007713012406907008409308506907006012612310411311511011810112110107707508307308708707008606107209209110410209408309007705009609509909806509910108306907"</definedName>
    <definedName name="ENG_BI_EXEC_CMD_ARGS_2" hidden="1">"60700500520481291280951211211061181061171020730660710700840740850790750660780660870950720750731341300961121231061191021161050730660940920690860660780660870950861061121201211171151341240961171141091230971251100680700850660840870870830870680700900680820"</definedName>
    <definedName name="ENG_BI_EXEC_CMD_ARGS_3" hidden="1">"74078059054048052064049066063059056058060050060049063061051068057055048068050053059059054058057068064049063054051053063051056064050061057060049063051060054055052064050058061059056054060051058050063054052066066051050063060051059048063054052062068050055"</definedName>
    <definedName name="ENG_BI_EXEC_CMD_ARGS_4" hidden="1">"05406005005805206305505106506605305206805005105605906005905906006505905305404906005405305306404906005806004905905306005404805506405005706205905405405606005304905806405006106406004906304906005505305306405005906105905405705206005405105206405005805906005"</definedName>
    <definedName name="ENG_BI_EXEC_CMD_ARGS_5" hidden="1">"0064058060054052058064050063065059054055058060054049059130123104119118098117106100081065082076067088077069065106111126127079086073069091076069080074083066082083065054125"</definedName>
    <definedName name="ENG_BI_GEN_LIC" hidden="1">"0"</definedName>
    <definedName name="ENG_BI_GEN_LIC_WS" hidden="1">"False"</definedName>
    <definedName name="ENG_BI_LANG_CODE" hidden="1">"en"</definedName>
    <definedName name="ENG_BI_LBI" hidden="1">"WB4X7F22TK"</definedName>
    <definedName name="ENG_BI_REPOS_FILE" hidden="1">"\\dw-sage-az\Sage100P\MAS90\SMI\alchemex.svd"</definedName>
    <definedName name="ENG_BI_REPOS_PATH" hidden="1">"\\dw-sage-az\Sage100P\MAS90\SMI\"</definedName>
    <definedName name="ENG_BI_TLA" hidden="1">"100;41;93;220;249;99;80;220;261;60;61;25;160;191;147;228;262;29;192;236;34;276;112;85;83;120;119;167;233;256;132;160"</definedName>
    <definedName name="ENG_BI_TLA2" hidden="1">"107;54;173;44;192;75;238;140;34;4;6;147;23;185;139;180;146;173;111;198;208;31;229;106;32;95;120;145;39;138;13;170"</definedName>
    <definedName name="ert" hidden="1">#REF!</definedName>
    <definedName name="ESP_TYPES">'[10]Size-ESP'!$B$74:$B$76</definedName>
    <definedName name="FF_TYPES">'[10]Size-Baghouse'!$F$76:$F$77</definedName>
    <definedName name="fg"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fgcfghj">'[19]HAP EF'!#REF!</definedName>
    <definedName name="Form_EF">#REF!</definedName>
    <definedName name="fr">'[20]Ozone Depleting Substances'!$B$8:$K$80</definedName>
    <definedName name="Frequency">#REF!</definedName>
    <definedName name="fuels">'[17]Emission Factors'!$I$3:$I$7</definedName>
    <definedName name="FuelType">#REF!</definedName>
    <definedName name="gas">'[21]Ozone Depleting Substances'!$B$8:$K$83</definedName>
    <definedName name="Gas4Eq">'[22]Nonroad Engines'!$H$107:$H$192</definedName>
    <definedName name="gfa">#REF!</definedName>
    <definedName name="ghghg">#REF!</definedName>
    <definedName name="gibberish">[23]Lookups!$A$2:$A$3</definedName>
    <definedName name="HAP">#REF!</definedName>
    <definedName name="HAP_EF_SRC">'[19]HAP EF'!#REF!</definedName>
    <definedName name="HAPs">'[24]DEQ Pollutant List'!$D$617:$D$625</definedName>
    <definedName name="help2"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ex_EF">#REF!</definedName>
    <definedName name="hhhh">#REF!</definedName>
    <definedName name="Hl">#REF!</definedName>
    <definedName name="Hlx">#REF!</definedName>
    <definedName name="Hrd">#REF!</definedName>
    <definedName name="Hro">#REF!</definedName>
    <definedName name="Hroc">#REF!</definedName>
    <definedName name="Hrod">#REF!</definedName>
    <definedName name="Hs">#REF!</definedName>
    <definedName name="Hvo">#REF!</definedName>
    <definedName name="I">#REF!</definedName>
    <definedName name="INFO_BI_EXE_NAME" hidden="1">"BICORE.EXE"</definedName>
    <definedName name="INFO_EXE_SERVER_PATH" hidden="1">"C:\Sage\Sage 100 Workstation\MAS90\Home\Intelligence\BICORE.EXE"</definedName>
    <definedName name="INFO_INSTANCE_ID" hidden="1">"0"</definedName>
    <definedName name="INFO_INSTANCE_NAME" hidden="1">"New Report_20181114_07_50_56_5050.xls"</definedName>
    <definedName name="INFO_REPORT_CODE" hidden="1">"-CUSTOM"</definedName>
    <definedName name="INFO_REPORT_ID" hidden="1">"8"</definedName>
    <definedName name="INFO_REPORT_NAME" hidden="1">"New Report"</definedName>
    <definedName name="INFO_RUN_USER" hidden="1">""</definedName>
    <definedName name="INFO_RUN_WORKSTATION" hidden="1">"DW-TERM1-AZ"</definedName>
    <definedName name="IR">" "</definedName>
    <definedName name="IS">" "</definedName>
    <definedName name="kb" hidden="1">{#N/A,#N/A,FALSE,"F1-Currrent";#N/A,#N/A,FALSE,"F2-Current";#N/A,#N/A,FALSE,"F2-Proposed";#N/A,#N/A,FALSE,"F3-Current";#N/A,#N/A,FALSE,"F4-Current";#N/A,#N/A,FALSE,"F4-Proposed";#N/A,#N/A,FALSE,"Controls"}</definedName>
    <definedName name="Ke">#REF!</definedName>
    <definedName name="KILN_HL">'[19]HAP EF'!#REF!</definedName>
    <definedName name="Kn">#REF!</definedName>
    <definedName name="Kp">#REF!</definedName>
    <definedName name="Ks">#REF!</definedName>
    <definedName name="lbsPerTon">[25]ConversionFactors!$C$9</definedName>
    <definedName name="LOCAL_MYSQL_DATE_FORMA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S">#REF!</definedName>
    <definedName name="Lw">#REF!</definedName>
    <definedName name="m" localSheetId="0" hidden="1">{#N/A,#N/A,FALSE,"Combust 5";#N/A,#N/A,FALSE,"Combust 4";#N/A,#N/A,FALSE,"Combust 2A";#N/A,#N/A,FALSE,"Combust 1";#N/A,#N/A,FALSE,"Combust 3"}</definedName>
    <definedName name="m" hidden="1">{#N/A,#N/A,FALSE,"Combust 5";#N/A,#N/A,FALSE,"Combust 4";#N/A,#N/A,FALSE,"Combust 2A";#N/A,#N/A,FALSE,"Combust 1";#N/A,#N/A,FALSE,"Combust 3"}</definedName>
    <definedName name="m7_calc10_result">'[26]2012 MDI Tool'!#REF!</definedName>
    <definedName name="m7_calc2_result">'[26]2012 MDI Tool'!#REF!</definedName>
    <definedName name="m7_calc3_result">'[26]2012 MDI Tool'!#REF!</definedName>
    <definedName name="m7_calc4_result">'[26]2012 MDI Tool'!#REF!</definedName>
    <definedName name="m7_calc5_result">'[26]2012 MDI Tool'!#REF!</definedName>
    <definedName name="m7_calc6_result">'[26]2012 MDI Tool'!#REF!</definedName>
    <definedName name="m7_calc7_result">'[26]2012 MDI Tool'!#REF!</definedName>
    <definedName name="m7_calc8_result">'[26]2012 MDI Tool'!#REF!</definedName>
    <definedName name="m7_calc9_result">'[26]2012 MDI Tool'!#REF!</definedName>
    <definedName name="MASTER_SUMMARY_TABLE_OF_NCASI_EMISSION_FACTORS_FOR_PULP_AND_PAPER_MILLS___AIR_TOXICS__Jan._2013_Version">#REF!</definedName>
    <definedName name="me" hidden="1">{#N/A,#N/A,FALSE,"Summary";#N/A,#N/A,FALSE,"Baghouses - Flow";#N/A,#N/A,FALSE,"2-95 Hot Press";#N/A,#N/A,FALSE,"3-95 I-Assembly";#N/A,#N/A,FALSE,"4-95 Hot Oil Heater";#N/A,#N/A,FALSE,"6-95 Diesel Tank";#N/A,#N/A,FALSE,"1-97 LVL Assembly";#N/A,#N/A,FALSE,"4-97 Glue Fugitives";#N/A,#N/A,FALSE,"5-97 LVL Surface Pre-Heaters";#N/A,#N/A,FALSE,"6-97 LVL Conditioning Heaters";#N/A,#N/A,FALSE,"8-97 Fugitive Inks";#N/A,#N/A,FALSE,"Tanks";#N/A,#N/A,FALSE,"I-Assembly Cond. Heaters"}</definedName>
    <definedName name="Method">'[5]Drop-Down Box Data'!$B$1:$B$39</definedName>
    <definedName name="mg" hidden="1">{#N/A,#N/A,FALSE,"F1-Currrent";#N/A,#N/A,FALSE,"F2-Current";#N/A,#N/A,FALSE,"F2-Proposed";#N/A,#N/A,FALSE,"F3-Current";#N/A,#N/A,FALSE,"F4-Current";#N/A,#N/A,FALSE,"F4-Proposed";#N/A,#N/A,FALSE,"Controls"}</definedName>
    <definedName name="mmmm" localSheetId="0" hidden="1">{#N/A,#N/A,FALSE,"Emission Calcs";#N/A,#N/A,FALSE,"Equipment Summary";#N/A,#N/A,FALSE,"PRODUCTION SUMMARY "}</definedName>
    <definedName name="mmmm" hidden="1">{#N/A,#N/A,FALSE,"Emission Calcs";#N/A,#N/A,FALSE,"Equipment Summary";#N/A,#N/A,FALSE,"PRODUCTION SUMMARY "}</definedName>
    <definedName name="Month">'[5]Drop-Down Box Data'!$A$10:$A$21</definedName>
    <definedName name="Mv">#REF!</definedName>
    <definedName name="N">#REF!</definedName>
    <definedName name="newPollutantList"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NM">" "</definedName>
    <definedName name="nods">#REF!</definedName>
    <definedName name="NOx_AP42">#REF!</definedName>
    <definedName name="NOx_EF">#REF!</definedName>
    <definedName name="OC">" "</definedName>
    <definedName name="ods">#REF!</definedName>
    <definedName name="Pa">#REF!</definedName>
    <definedName name="Pb_EF">#REF!</definedName>
    <definedName name="Pbp">#REF!</definedName>
    <definedName name="Pbv">#REF!</definedName>
    <definedName name="PJ_BG_TYPE">'[10]Cost-Baghouse'!$F$173:$F$174</definedName>
    <definedName name="PJ_TYPE">'[10]Cost-Baghouse'!$C$168:$C$169</definedName>
    <definedName name="PM_EF">#REF!</definedName>
    <definedName name="pm25_bg" localSheetId="0">[27]PM25_Runs!$P$1</definedName>
    <definedName name="pm25_bg">[27]PM25_Runs!$P$1</definedName>
    <definedName name="portrait" hidden="1">#REF!</definedName>
    <definedName name="Prange">#REF!</definedName>
    <definedName name="_xlnm.Print_Area" localSheetId="9">'Annual TAC SumEGEN'!$A$1:$CS$66</definedName>
    <definedName name="_xlnm.Print_Area" localSheetId="8">'DAY TAC SumEGEN'!$A$1:$CS$66</definedName>
    <definedName name="_xlnm.Print_Area" localSheetId="7">EGEN_ALOHA!$A$1:$Z$76</definedName>
    <definedName name="_xlnm.Print_Area" localSheetId="2">EGEN_DPF_a_RONLER!$A$1:$P$83</definedName>
    <definedName name="_xlnm.Print_Area" localSheetId="3">EGEN_DPF_b_RONLER!$A$1:$FZ$102</definedName>
    <definedName name="_xlnm.Print_Area" localSheetId="4">EGENnoDPF_a_RONLER!$A$1:$CL$76</definedName>
    <definedName name="_xlnm.Print_Area" localSheetId="5">EGENnoDPF_b_RONLER!$A$1:$BN$92</definedName>
    <definedName name="_xlnm.Print_Area" localSheetId="6">FirePump_RONLER!$A$1:$V$76</definedName>
    <definedName name="_xlnm.Print_Area" localSheetId="1">Input_EGEN!$A$1:$N$102</definedName>
    <definedName name="_xlnm.Print_Area" localSheetId="0">TOC!$A$1:$C$16</definedName>
    <definedName name="_xlnm.Print_Area">#REF!</definedName>
    <definedName name="Print_Area_MI">#REF!</definedName>
    <definedName name="_xlnm.Print_Titles" localSheetId="9">'Annual TAC SumEGEN'!$A:$D</definedName>
    <definedName name="_xlnm.Print_Titles" localSheetId="8">'DAY TAC SumEGEN'!$A:$D</definedName>
    <definedName name="_xlnm.Print_Titles" localSheetId="2">EGEN_DPF_a_RONLER!$1:$4</definedName>
    <definedName name="_xlnm.Print_Titles">#REF!</definedName>
    <definedName name="PRINT_TITLES_MI">#REF!</definedName>
    <definedName name="Production_Types" localSheetId="0">#REF!</definedName>
    <definedName name="Production_Types">#REF!</definedName>
    <definedName name="ptemax" hidden="1">{#N/A,#N/A,FALSE,"Summary";#N/A,#N/A,FALSE,"Fixed (94)";#N/A,#N/A,FALSE,"fixed (P)";#N/A,#N/A,FALSE,"ExtFloat(94)";#N/A,#N/A,FALSE,"ExtFloat(P)";#N/A,#N/A,FALSE,"IntFloat(94)";#N/A,#N/A,FALSE,"IntFloat(P)";#N/A,#N/A,FALSE,"LD(94)";#N/A,#N/A,FALSE,"LD(P)";#N/A,#N/A,FALSE,"Fugitives";#N/A,#N/A,FALSE,"Speciate (94)";#N/A,#N/A,FALSE,"Speciate (P)"}</definedName>
    <definedName name="Pva">#REF!</definedName>
    <definedName name="Pvap">#REF!</definedName>
    <definedName name="Pvn">#REF!</definedName>
    <definedName name="Pvx">#REF!</definedName>
    <definedName name="Q">#REF!</definedName>
    <definedName name="Qg">#REF!</definedName>
    <definedName name="RA">" "</definedName>
    <definedName name="RA_BG_TYPE">'[10]Cost-Baghouse'!$F$178:$F$179</definedName>
    <definedName name="RBCs">[12]RBCs!$B$5:$J$266</definedName>
    <definedName name="Recovery" hidden="1">#REF!</definedName>
    <definedName name="refLookup_conc_units">'[28]R1 Reference Lookups'!$P$22:$P$23</definedName>
    <definedName name="refLookup_NumberOfProcesses">'[29]R1 Reference Lookups'!$M$15:$M$25</definedName>
    <definedName name="refLookup_tempRangeCMinMax">'[29]R1 Reference Lookups'!$T$15:$T$16</definedName>
    <definedName name="refLookup_validTempUnits">'[29]R1 Reference Lookups'!$P$15:$P$17</definedName>
    <definedName name="refLookup_validVolUnits">'[29]R1 Reference Lookups'!$R$15:$R$16</definedName>
    <definedName name="refTable1_tempRangeC">'[29]R2 Reference Tables'!$B$28:$B$215</definedName>
    <definedName name="refTable1_vapor_press_Hg">'[29]R2 Reference Tables'!$C$28:$C$215</definedName>
    <definedName name="refTable2_adjustFactorArray">'[29]R2 Reference Tables'!$K$28:$U$52</definedName>
    <definedName name="refTable2_MdiRngPct">'[29]R2 Reference Tables'!$K$25:$U$25</definedName>
    <definedName name="refTable2_tempRngC">'[29]R2 Reference Tables'!$I$28:$I$52</definedName>
    <definedName name="REV_TYPE">'[10]Cost-Baghouse'!$C$173:$C$174</definedName>
    <definedName name="Rr">#REF!</definedName>
    <definedName name="rrrrr" hidden="1">#REF!</definedName>
    <definedName name="s">#REF!</definedName>
    <definedName name="sarah" hidden="1">{#N/A,#N/A,FALSE,"Summary";#N/A,#N/A,FALSE,"Baghouses - Flow";#N/A,#N/A,FALSE,"2-95 Hot Press";#N/A,#N/A,FALSE,"3-95 I-Assembly";#N/A,#N/A,FALSE,"4-95 Hot Oil Heater";#N/A,#N/A,FALSE,"6-95 Diesel Tank";#N/A,#N/A,FALSE,"1-97 LVL Assembly";#N/A,#N/A,FALSE,"4-97 Glue Fugitives";#N/A,#N/A,FALSE,"5-97 LVL Surface Pre-Heaters";#N/A,#N/A,FALSE,"6-97 LVL Conditioning Heaters";#N/A,#N/A,FALSE,"8-97 Fugitive Inks";#N/A,#N/A,FALSE,"Tanks";#N/A,#N/A,FALSE,"I-Assembly Cond. Heaters"}</definedName>
    <definedName name="sdf" hidden="1">#REF!</definedName>
    <definedName name="sdsa" hidden="1">#REF!</definedName>
    <definedName name="sequence_IDs">'[12]DEQ Pollutant List'!$A$3:$A$607</definedName>
    <definedName name="SiteList">#REF!</definedName>
    <definedName name="SmplPnts">[30]Menu!$A$1:$A$13</definedName>
    <definedName name="SO2_EF">#REF!</definedName>
    <definedName name="Sr">#REF!</definedName>
    <definedName name="SRC_TYPE" localSheetId="0">'[31]Size-RTO'!$B$60:$B$61</definedName>
    <definedName name="SRC_TYPE">'[31]Size-RTO'!$B$60:$B$61</definedName>
    <definedName name="ssss">#REF!</definedName>
    <definedName name="St">#REF!</definedName>
    <definedName name="StartTime">#REF!</definedName>
    <definedName name="SV_AUTO_CONN_CATALOG" hidden="1">"MAS_DFI"</definedName>
    <definedName name="SV_AUTO_CONN_SERVER" hidden="1">"DW-SQL1-AZ\SAGE100"</definedName>
    <definedName name="SV_ENCPT_AUTO_CONN_PASSWORD" hidden="1">"083096084083070074104055073053092123071123111080106130116103073076078078058113054085043116038050106040056"</definedName>
    <definedName name="SV_ENCPT_AUTO_CONN_USER" hidden="1">"095094088070084083066084097082105114111123123115"</definedName>
    <definedName name="SV_ENCPT_LOGON_PWD" hidden="1">"078104085088070"</definedName>
    <definedName name="SV_ENCPT_LOGON_USER" hidden="1">"095094088070084105098116103121112"</definedName>
    <definedName name="Taa">#REF!</definedName>
    <definedName name="TABLE_NO">'[32]Table No.'!$A$1:$E$169</definedName>
    <definedName name="TAC">[33]TACs!$B$3:$B$610</definedName>
    <definedName name="TACcas">[33]TACs!$B$2:$D$610</definedName>
    <definedName name="Tan">#REF!</definedName>
    <definedName name="TAPHAP">'[5]Drop-Down Box Data'!$E$1:$E$226</definedName>
    <definedName name="Tax">#REF!</definedName>
    <definedName name="Tb">#REF!</definedName>
    <definedName name="Temp">#REF!</definedName>
    <definedName name="Test1">#REF!</definedName>
    <definedName name="Tier3Fuels">#REF!</definedName>
    <definedName name="Tla">#REF!</definedName>
    <definedName name="Tln">#REF!</definedName>
    <definedName name="Tlx">#REF!</definedName>
    <definedName name="Tol_EF">#REF!</definedName>
    <definedName name="Ton.Lbs">#REF!</definedName>
    <definedName name="Tr">#REF!</definedName>
    <definedName name="Trange">#REF!</definedName>
    <definedName name="Ts">#REF!</definedName>
    <definedName name="Type">#REF!</definedName>
    <definedName name="UNI_AA_VERSION" hidden="1">"150.2.0"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PRES_TRANSPOSE" hidden="1">4096</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1R1C3" hidden="1">#REF!</definedName>
    <definedName name="UNIFORMANCES1R2C3" hidden="1">#REF!</definedName>
    <definedName name="UNIFORMANCES1R3C3" hidden="1">#REF!</definedName>
    <definedName name="UNIFORMANCES2R1C3" hidden="1">#REF!</definedName>
    <definedName name="UNIFORMANCES2R3C3" hidden="1">#REF!</definedName>
    <definedName name="units">'[6]Units Lookup'!$B$4:$B$12</definedName>
    <definedName name="UTMZone">'[5]Drop-Down Box Data'!$A$1:$A$2</definedName>
    <definedName name="version_date">[11]constants!$A$9</definedName>
    <definedName name="version_number">[11]constants!$A$10</definedName>
    <definedName name="Vlx">#REF!</definedName>
    <definedName name="VOC_EF">#REF!</definedName>
    <definedName name="Vv">#REF!</definedName>
    <definedName name="Wax.Metal">#REF!</definedName>
    <definedName name="workNRAFc">'[14]RBC Table 5'!$J$637</definedName>
    <definedName name="workNRAFnc">'[14]RBC Table 5'!$J$638</definedName>
    <definedName name="worksheet_linkList">'[29]R1 Reference Lookups'!$G$15:$J$48</definedName>
    <definedName name="wrn.1996._.EIS._.Report."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mission._.Inventory."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Bellamy._.Calcs." localSheetId="0" hidden="1">{#N/A,#N/A,FALSE,"Combust 5";#N/A,#N/A,FALSE,"Combust 4";#N/A,#N/A,FALSE,"Combust 2A";#N/A,#N/A,FALSE,"Combust 1";#N/A,#N/A,FALSE,"Combust 3"}</definedName>
    <definedName name="wrn.Bellamy._.Calcs." hidden="1">{#N/A,#N/A,FALSE,"Combust 5";#N/A,#N/A,FALSE,"Combust 4";#N/A,#N/A,FALSE,"Combust 2A";#N/A,#N/A,FALSE,"Combust 1";#N/A,#N/A,FALSE,"Combust 3"}</definedName>
    <definedName name="wrn.Calcs." hidden="1">{#N/A,#N/A,FALSE,"Summary";#N/A,#N/A,FALSE,"Baghouses - Flow";#N/A,#N/A,FALSE,"2-95 Hot Press";#N/A,#N/A,FALSE,"3-95 I-Assembly";#N/A,#N/A,FALSE,"4-95 Hot Oil Heater";#N/A,#N/A,FALSE,"6-95 Diesel Tank";#N/A,#N/A,FALSE,"1-97 LVL Assembly";#N/A,#N/A,FALSE,"4-97 Glue Fugitives";#N/A,#N/A,FALSE,"5-97 LVL Surface Pre-Heaters";#N/A,#N/A,FALSE,"6-97 LVL Conditioning Heaters";#N/A,#N/A,FALSE,"8-97 Fugitive Inks";#N/A,#N/A,FALSE,"Tanks";#N/A,#N/A,FALSE,"I-Assembly Cond. Heaters"}</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G6input." localSheetId="0" hidden="1">{#N/A,#N/A,FALSE,"Emission Calcs";#N/A,#N/A,FALSE,"Equipment Summary";#N/A,#N/A,FALSE,"PRODUCTION SUMMARY "}</definedName>
    <definedName name="wrn.G6input." hidden="1">{#N/A,#N/A,FALSE,"Emission Calcs";#N/A,#N/A,FALSE,"Equipment Summary";#N/A,#N/A,FALSE,"PRODUCTION SUMMARY "}</definedName>
    <definedName name="wrn.MACTDATA." hidden="1">{#N/A,#N/A,TRUE,"COVER";#N/A,#N/A,TRUE,"NOTES";"oda",#N/A,TRUE,"OD-INDEX";"odb",#N/A,TRUE,"OD-INDEX";"odc",#N/A,TRUE,"OD-INDEX";"odd",#N/A,TRUE,"OD-INDEX";"od1",#N/A,TRUE,"OD";"od2",#N/A,TRUE,"OD";"od3",#N/A,TRUE,"OD";"od4",#N/A,TRUE,"OD";"od5",#N/A,TRUE,"OD";"od6",#N/A,TRUE,"OD";"od7",#N/A,TRUE,"OD"}</definedName>
    <definedName name="wrn.NSR._.Calculations._.Report." hidden="1">{#N/A,#N/A,FALSE,"PSD";"boiler criteria",#N/A,FALSE,"Boiler (T5)";"boiler toxic",#N/A,FALSE,"Boiler (T5)";#N/A,#N/A,FALSE,"Boiler (1994)";#N/A,#N/A,FALSE,"Boiler (1995)";#N/A,#N/A,FALSE,"Cyclones";"title v",#N/A,FALSE,"DRYERS1";"actual",#N/A,FALSE,"DRYERS1";"title v",#N/A,FALSE,"DRYERS2";"actual",#N/A,FALSE,"DRYERS2";#N/A,#N/A,FALSE,"Press"}</definedName>
    <definedName name="wrn.ODMACT." hidden="1">{"ODVF1",#N/A,FALSE,"VF1";"ODVC1R",#N/A,FALSE,"VC1";"ODVB1",#N/A,FALSE,"VB1";"ODVD1",#N/A,FALSE,"VD1";"ODVE1",#N/A,FALSE,"VE1";"ODVG1",#N/A,FALSE,"VG12";"ODVG2",#N/A,FALSE,"VG12";"ODVA1",#N/A,FALSE,"VA1";"ODVH1",#N/A,FALSE,"VH1-VI1";"ODVI1",#N/A,FALSE,"VH1-VI1";"ODVE2",#N/A,FALSE,"VE2"}</definedName>
    <definedName name="wrn.PENDENCIAS." localSheetId="0"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rn.Permit._.Mod."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eter_calc" hidden="1">{#N/A,#N/A,FALSE,"Combust 5";#N/A,#N/A,FALSE,"Combust 4";#N/A,#N/A,FALSE,"Combust 2A";#N/A,#N/A,FALSE,"Combust 1";#N/A,#N/A,FALSE,"Combust 3"}</definedName>
    <definedName name="wrn.PrintPulp." hidden="1">{"ppage1 (GRAPH)",#N/A,FALSE,"GRAPH";"ppage2 (GRAPH)",#N/A,FALSE,"GRAPH";"ppage3 (GRAPH)",#N/A,FALSE,"GRAPH";"ppage4 (GRAPH)",#N/A,FALSE,"GRAPH";"ppage5 (GRAPH)",#N/A,FALSE,"GRAPH";"ppage6",#N/A,FALSE,"GRAPH";"ppage7",#N/A,FALSE,"GRAPH"}</definedName>
    <definedName name="wrn.PrintUtil" hidden="1">{"ppage1 (GRAPH)",#N/A,FALSE,"GRAPH";"ppage2 (GRAPH)",#N/A,FALSE,"GRAPH";"ppage3 (GRAPH)",#N/A,FALSE,"GRAPH";"ppage4 (GRAPH)",#N/A,FALSE,"GRAPH";"ppage5 (GRAPH)",#N/A,FALSE,"GRAPH";"ppage6",#N/A,FALSE,"GRAPH";"ppage7",#N/A,FALSE,"GRAPH"}</definedName>
    <definedName name="wrn.r1." hidden="1">{"boiler",#N/A,TRUE,"Hogged Fuel Boiler (B1)";"boiltox",#N/A,TRUE,"Hogged Fuel Boiler (B1)";"natgas",#N/A,TRUE,"Nat. Gas Package Boiler (B2)";"cyclones",#N/A,TRUE,"Cyclones";"dryview1",#N/A,TRUE,"Dryers (1-4)";"dryview2",#N/A,TRUE,"Dryers (1-4)";"glue",#N/A,TRUE,"Press Vents (PV)";"vc",#N/A,TRUE,"Press Vents (PV)"}</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port." hidden="1">{#N/A,#N/A,FALSE,"F1-Currrent";#N/A,#N/A,FALSE,"F2-Current";#N/A,#N/A,FALSE,"F2-Proposed";#N/A,#N/A,FALSE,"F3-Current";#N/A,#N/A,FALSE,"F4-Current";#N/A,#N/A,FALSE,"F4-Proposed";#N/A,#N/A,FALSE,"Controls"}</definedName>
    <definedName name="wrn.State._.Permit._.Modification."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ummary." hidden="1">{"CO",#N/A,FALSE,"Summary Sheet";"H2S",#N/A,FALSE,"Summary Sheet";"NOx",#N/A,FALSE,"Summary Sheet";"SO2",#N/A,FALSE,"Summary Sheet";"PM",#N/A,FALSE,"Summary Sheet";"TRS",#N/A,FALSE,"Summary Sheet";"VOCs",#N/A,FALSE,"Summary Sheet"}</definedName>
    <definedName name="wrn.T5COMBO._.Report." hidden="1">{#N/A,#N/A,FALSE,"Reconciled Quantified Sources";#N/A,#N/A,FALSE,"Source Group Splitting";#N/A,#N/A,FALSE,"CO";#N/A,#N/A,FALSE,"H2S";#N/A,#N/A,FALSE,"NOx";#N/A,#N/A,FALSE,"Other TRS";#N/A,#N/A,FALSE,"SO2";#N/A,#N/A,FALSE,"PM";#N/A,#N/A,FALSE,"VOC";#N/A,#N/A,FALSE,"Other Toxics"}</definedName>
    <definedName name="wrn.Tank._.Emissions."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itle._.V._.Emissions._.Report."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UtilGraph." hidden="1">{"upage1",#N/A,FALSE,"GRAPH";"upage2",#N/A,FALSE,"GRAPH";"upage3",#N/A,FALSE,"GRAPH";"upage4",#N/A,FALSE,"GRAPH";"upage5",#N/A,FALSE,"GRAPH"}</definedName>
    <definedName name="ws_2">#REF!</definedName>
    <definedName name="ws3_EU_ID_blank">[34]constants!$A$5</definedName>
    <definedName name="ws3_matching_error_msg">[34]constants!$A$4</definedName>
    <definedName name="ws5_EU_ID_MaterialName_blank">[12]constants!$A$7</definedName>
    <definedName name="ws5_matching_error_msg">[12]constants!$A$6</definedName>
    <definedName name="Wv">#REF!</definedName>
    <definedName name="wwwwww">#REF!</definedName>
    <definedName name="X">#REF!</definedName>
    <definedName name="xxx" hidden="1">{#N/A,#N/A,FALSE,"F1-Currrent";#N/A,#N/A,FALSE,"F2-Current";#N/A,#N/A,FALSE,"F2-Proposed";#N/A,#N/A,FALSE,"F3-Current";#N/A,#N/A,FALSE,"F4-Current";#N/A,#N/A,FALSE,"F4-Proposed";#N/A,#N/A,FALSE,"Controls"}</definedName>
    <definedName name="Year">'[5]Drop-Down Box Data'!$A$55:$A$177</definedName>
    <definedName name="YES_NO">'[10]Cost-Baghouse'!$A$179:$A$180</definedName>
    <definedName name="youyh" hidden="1">#REF!</definedName>
    <definedName name="yyy" hidden="1">{#N/A,#N/A,FALSE,"F1-Currrent";#N/A,#N/A,FALSE,"F2-Current";#N/A,#N/A,FALSE,"F2-Proposed";#N/A,#N/A,FALSE,"F3-Current";#N/A,#N/A,FALSE,"F4-Current";#N/A,#N/A,FALSE,"F4-Proposed";#N/A,#N/A,FALSE,"Controls"}</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5" i="81" l="1"/>
  <c r="Q73" i="80"/>
  <c r="O56" i="79"/>
  <c r="I31" i="79"/>
  <c r="I25" i="80" l="1"/>
  <c r="I24" i="80"/>
  <c r="I23" i="80"/>
  <c r="I22" i="80"/>
  <c r="I20" i="80"/>
  <c r="I19" i="80"/>
  <c r="I18" i="80"/>
  <c r="I16" i="80"/>
  <c r="G24" i="79" l="1"/>
  <c r="G22" i="79"/>
  <c r="G19" i="79"/>
  <c r="G18" i="79"/>
  <c r="G15" i="79"/>
  <c r="G23" i="79"/>
  <c r="G21" i="79"/>
  <c r="G17" i="79"/>
  <c r="S5" i="80" l="1"/>
  <c r="BK5" i="82"/>
  <c r="W5" i="84" l="1"/>
  <c r="S5" i="84"/>
  <c r="O5" i="84"/>
  <c r="K5" i="84"/>
  <c r="G5" i="84"/>
  <c r="S5" i="83"/>
  <c r="O5" i="83"/>
  <c r="K5" i="83"/>
  <c r="G5" i="83"/>
  <c r="BK11" i="82"/>
  <c r="BG5" i="82"/>
  <c r="BG11" i="82" s="1"/>
  <c r="BC5" i="82"/>
  <c r="BC11" i="82" s="1"/>
  <c r="AY5" i="82"/>
  <c r="AY11" i="82" s="1"/>
  <c r="AU5" i="82"/>
  <c r="AU11" i="82" s="1"/>
  <c r="AQ5" i="82"/>
  <c r="AQ11" i="82" s="1"/>
  <c r="AM5" i="82"/>
  <c r="AM11" i="82" s="1"/>
  <c r="AI5" i="82"/>
  <c r="AE5" i="82"/>
  <c r="AE11" i="82" s="1"/>
  <c r="AA5" i="82"/>
  <c r="AA11" i="82" s="1"/>
  <c r="W5" i="82"/>
  <c r="W11" i="82" s="1"/>
  <c r="S5" i="82"/>
  <c r="S11" i="82" s="1"/>
  <c r="O5" i="82"/>
  <c r="O11" i="82" s="1"/>
  <c r="K5" i="82"/>
  <c r="K11" i="82" s="1"/>
  <c r="G5" i="82"/>
  <c r="CI5" i="81"/>
  <c r="CI11" i="81" s="1"/>
  <c r="CE5" i="81"/>
  <c r="CE11" i="81" s="1"/>
  <c r="CA5" i="81"/>
  <c r="CA11" i="81" s="1"/>
  <c r="BW5" i="81"/>
  <c r="BW11" i="81" s="1"/>
  <c r="BS5" i="81"/>
  <c r="BS11" i="81" s="1"/>
  <c r="BO5" i="81"/>
  <c r="BO11" i="81" s="1"/>
  <c r="BK5" i="81"/>
  <c r="BK11" i="81" s="1"/>
  <c r="BG5" i="81"/>
  <c r="BG11" i="81" s="1"/>
  <c r="BC5" i="81"/>
  <c r="BC11" i="81" s="1"/>
  <c r="AY5" i="81"/>
  <c r="AY11" i="81" s="1"/>
  <c r="AU5" i="81"/>
  <c r="AU11" i="81" s="1"/>
  <c r="AQ5" i="81"/>
  <c r="AQ11" i="81" s="1"/>
  <c r="AM5" i="81"/>
  <c r="AM11" i="81" s="1"/>
  <c r="AI5" i="81"/>
  <c r="AI11" i="81" s="1"/>
  <c r="AE5" i="81"/>
  <c r="AE11" i="81" s="1"/>
  <c r="AA5" i="81"/>
  <c r="AA11" i="81" s="1"/>
  <c r="W5" i="81"/>
  <c r="W11" i="81" s="1"/>
  <c r="S5" i="81"/>
  <c r="S11" i="81" s="1"/>
  <c r="O5" i="81"/>
  <c r="O11" i="81" s="1"/>
  <c r="K5" i="81"/>
  <c r="K11" i="81" s="1"/>
  <c r="G5" i="81"/>
  <c r="G11" i="81" s="1"/>
  <c r="FW5" i="80"/>
  <c r="FS5" i="80"/>
  <c r="FO5" i="80"/>
  <c r="FK5" i="80"/>
  <c r="FG5" i="80"/>
  <c r="FC5" i="80"/>
  <c r="EY5" i="80"/>
  <c r="EU5" i="80"/>
  <c r="EQ5" i="80"/>
  <c r="EM5" i="80"/>
  <c r="EI5" i="80"/>
  <c r="EE5" i="80"/>
  <c r="EA5" i="80"/>
  <c r="DW5" i="80"/>
  <c r="DS5" i="80"/>
  <c r="DO5" i="80"/>
  <c r="DK5" i="80"/>
  <c r="DG5" i="80"/>
  <c r="DC5" i="80"/>
  <c r="CY5" i="80"/>
  <c r="CU5" i="80"/>
  <c r="CQ5" i="80"/>
  <c r="CM5" i="80"/>
  <c r="CI5" i="80"/>
  <c r="CE5" i="80"/>
  <c r="CA5" i="80"/>
  <c r="BW5" i="80"/>
  <c r="BS5" i="80"/>
  <c r="BO5" i="80"/>
  <c r="BK5" i="80"/>
  <c r="BG5" i="80"/>
  <c r="BC5" i="80"/>
  <c r="AY5" i="80"/>
  <c r="AU5" i="80"/>
  <c r="AQ5" i="80"/>
  <c r="AM5" i="80"/>
  <c r="AI5" i="80"/>
  <c r="AE5" i="80"/>
  <c r="AA5" i="80"/>
  <c r="W5" i="80"/>
  <c r="O5" i="80"/>
  <c r="K5" i="80"/>
  <c r="M5" i="79"/>
  <c r="H8" i="87" s="1"/>
  <c r="I5" i="79"/>
  <c r="G8" i="87" s="1"/>
  <c r="G11" i="82" l="1"/>
  <c r="AI11" i="82"/>
  <c r="I8" i="79"/>
  <c r="G8" i="86"/>
  <c r="G9" i="86" s="1"/>
  <c r="H8" i="86"/>
  <c r="H61" i="86" s="1" a="1"/>
  <c r="H61" i="86" s="1"/>
  <c r="I7" i="79"/>
  <c r="I6" i="79"/>
  <c r="H9" i="87"/>
  <c r="K17" i="79" l="1"/>
  <c r="I20" i="79"/>
  <c r="K16" i="79"/>
  <c r="I19" i="79"/>
  <c r="K29" i="79"/>
  <c r="K15" i="79"/>
  <c r="I18" i="79"/>
  <c r="K28" i="79"/>
  <c r="K14" i="79"/>
  <c r="I17" i="79"/>
  <c r="K24" i="79"/>
  <c r="I13" i="79"/>
  <c r="I26" i="79"/>
  <c r="K27" i="79"/>
  <c r="K13" i="79"/>
  <c r="I16" i="79"/>
  <c r="I27" i="79"/>
  <c r="K26" i="79"/>
  <c r="I29" i="79"/>
  <c r="I15" i="79"/>
  <c r="K25" i="79"/>
  <c r="I28" i="79"/>
  <c r="I14" i="79"/>
  <c r="K22" i="79"/>
  <c r="I25" i="79"/>
  <c r="K23" i="79"/>
  <c r="K21" i="79"/>
  <c r="I24" i="79"/>
  <c r="K20" i="79"/>
  <c r="I23" i="79"/>
  <c r="K19" i="79"/>
  <c r="I22" i="79"/>
  <c r="K18" i="79"/>
  <c r="I21" i="79"/>
  <c r="K37" i="79"/>
  <c r="I37" i="79"/>
  <c r="K31" i="79"/>
  <c r="I44" i="79"/>
  <c r="K46" i="79"/>
  <c r="I43" i="79"/>
  <c r="I46" i="79"/>
  <c r="I47" i="79"/>
  <c r="K44" i="79"/>
  <c r="I48" i="79"/>
  <c r="K36" i="79"/>
  <c r="K43" i="79"/>
  <c r="K50" i="79"/>
  <c r="K35" i="79"/>
  <c r="I50" i="79"/>
  <c r="I41" i="79"/>
  <c r="K41" i="79"/>
  <c r="I40" i="79"/>
  <c r="K34" i="79"/>
  <c r="I38" i="79"/>
  <c r="I39" i="79"/>
  <c r="K40" i="79"/>
  <c r="K48" i="79"/>
  <c r="I32" i="79"/>
  <c r="K47" i="79"/>
  <c r="K39" i="79"/>
  <c r="K38" i="79"/>
  <c r="K33" i="79"/>
  <c r="K32" i="79"/>
  <c r="I36" i="79"/>
  <c r="I35" i="79"/>
  <c r="I34" i="79"/>
  <c r="I33" i="79"/>
  <c r="G56" i="86" a="1"/>
  <c r="G56" i="86" s="1"/>
  <c r="H50" i="86" a="1"/>
  <c r="H50" i="86" s="1"/>
  <c r="G48" i="86" a="1"/>
  <c r="G48" i="86" s="1"/>
  <c r="G31" i="86" a="1"/>
  <c r="G31" i="86" s="1"/>
  <c r="H58" i="86" a="1"/>
  <c r="H58" i="86" s="1"/>
  <c r="G53" i="86" a="1"/>
  <c r="G53" i="86" s="1"/>
  <c r="H48" i="86" a="1"/>
  <c r="H48" i="86" s="1"/>
  <c r="G52" i="86" a="1"/>
  <c r="G52" i="86" s="1"/>
  <c r="H60" i="86" a="1"/>
  <c r="H60" i="86" s="1"/>
  <c r="H30" i="86" a="1"/>
  <c r="H30" i="86" s="1"/>
  <c r="G60" i="86" a="1"/>
  <c r="G60" i="86" s="1"/>
  <c r="G61" i="86" a="1"/>
  <c r="G61" i="86" s="1"/>
  <c r="H35" i="86" a="1"/>
  <c r="H35" i="86" s="1"/>
  <c r="G54" i="86" a="1"/>
  <c r="G54" i="86" s="1"/>
  <c r="G62" i="86" a="1"/>
  <c r="G62" i="86" s="1"/>
  <c r="H52" i="86" a="1"/>
  <c r="H52" i="86" s="1"/>
  <c r="H57" i="86" a="1"/>
  <c r="H57" i="86" s="1"/>
  <c r="G35" i="86" a="1"/>
  <c r="G35" i="86" s="1"/>
  <c r="G58" i="86" a="1"/>
  <c r="G58" i="86" s="1"/>
  <c r="H62" i="86" a="1"/>
  <c r="H62" i="86" s="1"/>
  <c r="G32" i="86" a="1"/>
  <c r="G32" i="86" s="1"/>
  <c r="G57" i="86" a="1"/>
  <c r="G57" i="86" s="1"/>
  <c r="H56" i="86" a="1"/>
  <c r="H56" i="86" s="1"/>
  <c r="H31" i="86" a="1"/>
  <c r="H31" i="86" s="1"/>
  <c r="G51" i="86" a="1"/>
  <c r="G51" i="86" s="1"/>
  <c r="H55" i="86" a="1"/>
  <c r="H55" i="86" s="1"/>
  <c r="H54" i="86" a="1"/>
  <c r="H54" i="86" s="1"/>
  <c r="G30" i="86" a="1"/>
  <c r="G30" i="86" s="1"/>
  <c r="H53" i="86" a="1"/>
  <c r="H53" i="86" s="1"/>
  <c r="G50" i="86" a="1"/>
  <c r="G50" i="86" s="1"/>
  <c r="H51" i="86" a="1"/>
  <c r="H51" i="86" s="1"/>
  <c r="G55" i="86" a="1"/>
  <c r="G55" i="86" s="1"/>
  <c r="H32" i="86" a="1"/>
  <c r="H32" i="86" s="1"/>
  <c r="H9" i="86"/>
  <c r="G23" i="86" l="1" a="1"/>
  <c r="G23" i="86" s="1"/>
  <c r="G37" i="86" a="1"/>
  <c r="G37" i="86" s="1"/>
  <c r="G59" i="86" a="1"/>
  <c r="G59" i="86" s="1"/>
  <c r="G40" i="86" a="1"/>
  <c r="G40" i="86" s="1"/>
  <c r="G11" i="86" a="1"/>
  <c r="G11" i="86" s="1"/>
  <c r="G41" i="86" a="1"/>
  <c r="G41" i="86" s="1"/>
  <c r="G36" i="86" a="1"/>
  <c r="G36" i="86" s="1"/>
  <c r="G39" i="86" a="1"/>
  <c r="G39" i="86" s="1"/>
  <c r="G27" i="86" a="1"/>
  <c r="G27" i="86" s="1"/>
  <c r="G29" i="86" a="1"/>
  <c r="G29" i="86" s="1"/>
  <c r="G26" i="86" a="1"/>
  <c r="G26" i="86" s="1"/>
  <c r="G22" i="86" a="1"/>
  <c r="G22" i="86" s="1"/>
  <c r="G38" i="86" a="1"/>
  <c r="G38" i="86" s="1"/>
  <c r="G21" i="86" a="1"/>
  <c r="G21" i="86" s="1"/>
  <c r="G24" i="86" a="1"/>
  <c r="G24" i="86" s="1"/>
  <c r="G15" i="86" a="1"/>
  <c r="G15" i="86" s="1"/>
  <c r="G25" i="86" a="1"/>
  <c r="G25" i="86" s="1"/>
  <c r="G17" i="86" a="1"/>
  <c r="G17" i="86" s="1"/>
  <c r="G33" i="86" a="1"/>
  <c r="G33" i="86" s="1"/>
  <c r="G19" i="86" a="1"/>
  <c r="G19" i="86" s="1"/>
  <c r="G42" i="86" a="1"/>
  <c r="G42" i="86" s="1"/>
  <c r="G34" i="86" a="1"/>
  <c r="G34" i="86" s="1"/>
  <c r="G43" i="86" a="1"/>
  <c r="G43" i="86" s="1"/>
  <c r="G63" i="86" a="1"/>
  <c r="G63" i="86" s="1"/>
  <c r="G20" i="86" a="1"/>
  <c r="G20" i="86" s="1"/>
  <c r="G12" i="86" a="1"/>
  <c r="G12" i="86" s="1"/>
  <c r="G46" i="86" a="1"/>
  <c r="G46" i="86" s="1"/>
  <c r="G13" i="86" a="1"/>
  <c r="G13" i="86" s="1"/>
  <c r="G49" i="86" a="1"/>
  <c r="G49" i="86" s="1"/>
  <c r="G65" i="86" a="1"/>
  <c r="G65" i="86" s="1"/>
  <c r="G14" i="86" a="1"/>
  <c r="G14" i="86" s="1"/>
  <c r="G16" i="86" a="1"/>
  <c r="G16" i="86" s="1"/>
  <c r="G18" i="86" a="1"/>
  <c r="G18" i="86" s="1"/>
  <c r="G45" i="86" a="1"/>
  <c r="G45" i="86" s="1"/>
  <c r="CR8" i="87" l="1"/>
  <c r="CQ8" i="87"/>
  <c r="CP8" i="87"/>
  <c r="CO8" i="87"/>
  <c r="CN8" i="87"/>
  <c r="CM8" i="87"/>
  <c r="CL8" i="87"/>
  <c r="CK8" i="87"/>
  <c r="CJ8" i="87"/>
  <c r="CI8" i="87"/>
  <c r="CH8" i="87"/>
  <c r="CG8" i="87"/>
  <c r="CF8" i="87"/>
  <c r="CE8" i="87"/>
  <c r="CD8" i="87"/>
  <c r="CC8" i="87"/>
  <c r="CB8" i="87"/>
  <c r="CA8" i="87"/>
  <c r="BZ8" i="87"/>
  <c r="BY8" i="87"/>
  <c r="BX8" i="87"/>
  <c r="BW8" i="87"/>
  <c r="BV8" i="87"/>
  <c r="BU8" i="87"/>
  <c r="BT8" i="87"/>
  <c r="BS8" i="87"/>
  <c r="BR8" i="87"/>
  <c r="BQ8" i="87"/>
  <c r="BP8" i="87"/>
  <c r="BO8" i="87"/>
  <c r="BN8" i="87"/>
  <c r="BM8" i="87"/>
  <c r="BL8" i="87"/>
  <c r="BK8" i="87"/>
  <c r="BJ8" i="87"/>
  <c r="BI8" i="87"/>
  <c r="BH8" i="87"/>
  <c r="BG8" i="87"/>
  <c r="BF8" i="87"/>
  <c r="BE8" i="87"/>
  <c r="BD8" i="87"/>
  <c r="BC8" i="87"/>
  <c r="BB8" i="87"/>
  <c r="BA8" i="87"/>
  <c r="AZ8" i="87"/>
  <c r="AY8" i="87"/>
  <c r="AX8" i="87"/>
  <c r="AW8" i="87"/>
  <c r="AV8" i="87"/>
  <c r="AU8" i="87"/>
  <c r="AT8" i="87"/>
  <c r="AS8" i="87"/>
  <c r="AR8" i="87"/>
  <c r="AQ8" i="87"/>
  <c r="AP8" i="87"/>
  <c r="AO8" i="87"/>
  <c r="AN8" i="87"/>
  <c r="AM8" i="87"/>
  <c r="AL8" i="87"/>
  <c r="AK8" i="87"/>
  <c r="AJ8" i="87"/>
  <c r="AI8" i="87"/>
  <c r="AH8" i="87"/>
  <c r="AG8" i="87"/>
  <c r="AF8" i="87"/>
  <c r="AE8" i="87"/>
  <c r="AD8" i="87"/>
  <c r="AC8" i="87"/>
  <c r="AB8" i="87"/>
  <c r="AA8" i="87"/>
  <c r="Z8" i="87"/>
  <c r="Y8" i="87"/>
  <c r="X8" i="87"/>
  <c r="W8" i="87"/>
  <c r="V8" i="87"/>
  <c r="U8" i="87"/>
  <c r="T8" i="87"/>
  <c r="S8" i="87"/>
  <c r="R8" i="87"/>
  <c r="Q8" i="87"/>
  <c r="P8" i="87"/>
  <c r="O8" i="87"/>
  <c r="N8" i="87"/>
  <c r="M8" i="87"/>
  <c r="L8" i="87"/>
  <c r="K8" i="87"/>
  <c r="J8" i="87"/>
  <c r="I8" i="87"/>
  <c r="CR8" i="86"/>
  <c r="CR48" i="86" s="1" a="1"/>
  <c r="CR48" i="86" s="1"/>
  <c r="CQ8" i="86"/>
  <c r="CQ52" i="86" s="1" a="1"/>
  <c r="CQ52" i="86" s="1"/>
  <c r="CP8" i="86"/>
  <c r="CP50" i="86" s="1" a="1"/>
  <c r="CP50" i="86" s="1"/>
  <c r="CO8" i="86"/>
  <c r="CO58" i="86" s="1" a="1"/>
  <c r="CO58" i="86" s="1"/>
  <c r="CN8" i="86"/>
  <c r="CM8" i="86"/>
  <c r="CM51" i="86" s="1" a="1"/>
  <c r="CM51" i="86" s="1"/>
  <c r="CL8" i="86"/>
  <c r="CL51" i="86" s="1" a="1"/>
  <c r="CL51" i="86" s="1"/>
  <c r="CK8" i="86"/>
  <c r="CK32" i="86" s="1" a="1"/>
  <c r="CK32" i="86" s="1"/>
  <c r="CJ8" i="86"/>
  <c r="CJ54" i="86" s="1" a="1"/>
  <c r="CJ54" i="86" s="1"/>
  <c r="CI8" i="86"/>
  <c r="CH8" i="86"/>
  <c r="CG8" i="86"/>
  <c r="CF8" i="86"/>
  <c r="CE8" i="86"/>
  <c r="CD8" i="86"/>
  <c r="CC8" i="86"/>
  <c r="CB8" i="86"/>
  <c r="CA8" i="86"/>
  <c r="BZ8" i="86"/>
  <c r="BY8" i="86"/>
  <c r="BX8" i="86"/>
  <c r="BX63" i="86" s="1" a="1"/>
  <c r="BX63" i="86" s="1"/>
  <c r="BW8" i="86"/>
  <c r="BV8" i="86"/>
  <c r="BU8" i="86"/>
  <c r="BT8" i="86"/>
  <c r="BS8" i="86"/>
  <c r="BR8" i="86"/>
  <c r="BQ8" i="86"/>
  <c r="BP8" i="86"/>
  <c r="BO8" i="86"/>
  <c r="BN8" i="86"/>
  <c r="BM8" i="86"/>
  <c r="BL8" i="86"/>
  <c r="BK8" i="86"/>
  <c r="BJ8" i="86"/>
  <c r="BI8" i="86"/>
  <c r="BH8" i="86"/>
  <c r="BG8" i="86"/>
  <c r="BF8" i="86"/>
  <c r="BE8" i="86"/>
  <c r="BD8" i="86"/>
  <c r="BC8" i="86"/>
  <c r="BB8" i="86"/>
  <c r="BA8" i="86"/>
  <c r="AZ8" i="86"/>
  <c r="AY8" i="86"/>
  <c r="AX8" i="86"/>
  <c r="AW8" i="86"/>
  <c r="AV8" i="86"/>
  <c r="AU8" i="86"/>
  <c r="AT8" i="86"/>
  <c r="AS8" i="86"/>
  <c r="AH8" i="86"/>
  <c r="AR8" i="86"/>
  <c r="AR63" i="86" s="1" a="1"/>
  <c r="AR63" i="86" s="1"/>
  <c r="AQ8" i="86"/>
  <c r="AP8" i="86"/>
  <c r="AO8" i="86"/>
  <c r="AN8" i="86"/>
  <c r="AN63" i="86" s="1" a="1"/>
  <c r="AN63" i="86" s="1"/>
  <c r="AM8" i="86"/>
  <c r="AL8" i="86"/>
  <c r="AK8" i="86"/>
  <c r="AJ8" i="86"/>
  <c r="AJ63" i="86" s="1" a="1"/>
  <c r="AJ63" i="86" s="1"/>
  <c r="AI8" i="86"/>
  <c r="AI63" i="86" s="1" a="1"/>
  <c r="AI63" i="86" s="1"/>
  <c r="AG8" i="86"/>
  <c r="AR9" i="87" l="1"/>
  <c r="AT9" i="87"/>
  <c r="BR9" i="87"/>
  <c r="BS9" i="87"/>
  <c r="BO9" i="87"/>
  <c r="BJ9" i="87"/>
  <c r="BK9" i="87"/>
  <c r="BM9" i="87"/>
  <c r="BN9" i="87"/>
  <c r="CC9" i="87"/>
  <c r="CD9" i="87"/>
  <c r="CP61" i="86" a="1"/>
  <c r="CP61" i="86" s="1"/>
  <c r="CO35" i="86" a="1"/>
  <c r="CO35" i="86" s="1"/>
  <c r="CM57" i="86" a="1"/>
  <c r="CM57" i="86" s="1"/>
  <c r="CL56" i="86" a="1"/>
  <c r="CL56" i="86" s="1"/>
  <c r="CL57" i="86" a="1"/>
  <c r="CL57" i="86" s="1"/>
  <c r="BD50" i="86" a="1"/>
  <c r="BD50" i="86" s="1"/>
  <c r="BD55" i="86" a="1"/>
  <c r="BD55" i="86" s="1"/>
  <c r="BD54" i="86" a="1"/>
  <c r="BD54" i="86" s="1"/>
  <c r="BD61" i="86" a="1"/>
  <c r="BD61" i="86" s="1"/>
  <c r="BD30" i="86" a="1"/>
  <c r="BD30" i="86" s="1"/>
  <c r="BD35" i="86" a="1"/>
  <c r="BD35" i="86" s="1"/>
  <c r="BD53" i="86" a="1"/>
  <c r="BD53" i="86" s="1"/>
  <c r="BD51" i="86" a="1"/>
  <c r="BD51" i="86" s="1"/>
  <c r="BD48" i="86" a="1"/>
  <c r="BD48" i="86" s="1"/>
  <c r="BD58" i="86" a="1"/>
  <c r="BD58" i="86" s="1"/>
  <c r="BD32" i="86" a="1"/>
  <c r="BD32" i="86" s="1"/>
  <c r="BD56" i="86" a="1"/>
  <c r="BD56" i="86" s="1"/>
  <c r="BD57" i="86" a="1"/>
  <c r="BD57" i="86" s="1"/>
  <c r="BD60" i="86" a="1"/>
  <c r="BD60" i="86" s="1"/>
  <c r="BD52" i="86" a="1"/>
  <c r="BD52" i="86" s="1"/>
  <c r="BD31" i="86" a="1"/>
  <c r="BD31" i="86" s="1"/>
  <c r="BD62" i="86" a="1"/>
  <c r="BD62" i="86" s="1"/>
  <c r="BI56" i="86" a="1"/>
  <c r="BI56" i="86" s="1"/>
  <c r="BI54" i="86" a="1"/>
  <c r="BI54" i="86" s="1"/>
  <c r="BI60" i="86" a="1"/>
  <c r="BI60" i="86" s="1"/>
  <c r="BI61" i="86" a="1"/>
  <c r="BI61" i="86" s="1"/>
  <c r="BI48" i="86" a="1"/>
  <c r="BI48" i="86" s="1"/>
  <c r="BI55" i="86" a="1"/>
  <c r="BI55" i="86" s="1"/>
  <c r="BI51" i="86" a="1"/>
  <c r="BI51" i="86" s="1"/>
  <c r="BI32" i="86" a="1"/>
  <c r="BI32" i="86" s="1"/>
  <c r="BI62" i="86" a="1"/>
  <c r="BI62" i="86" s="1"/>
  <c r="BI57" i="86" a="1"/>
  <c r="BI57" i="86" s="1"/>
  <c r="BI52" i="86" a="1"/>
  <c r="BI52" i="86" s="1"/>
  <c r="BI35" i="86" a="1"/>
  <c r="BI35" i="86" s="1"/>
  <c r="BI30" i="86" a="1"/>
  <c r="BI30" i="86" s="1"/>
  <c r="BI58" i="86" a="1"/>
  <c r="BI58" i="86" s="1"/>
  <c r="BI50" i="86" a="1"/>
  <c r="BI50" i="86" s="1"/>
  <c r="BI31" i="86" a="1"/>
  <c r="BI31" i="86" s="1"/>
  <c r="BI53" i="86" a="1"/>
  <c r="BI53" i="86" s="1"/>
  <c r="CO32" i="86" a="1"/>
  <c r="CO32" i="86" s="1"/>
  <c r="BJ48" i="86" a="1"/>
  <c r="BJ48" i="86" s="1"/>
  <c r="BJ62" i="86" a="1"/>
  <c r="BJ62" i="86" s="1"/>
  <c r="BJ57" i="86" a="1"/>
  <c r="BJ57" i="86" s="1"/>
  <c r="BJ61" i="86" a="1"/>
  <c r="BJ61" i="86" s="1"/>
  <c r="BJ56" i="86" a="1"/>
  <c r="BJ56" i="86" s="1"/>
  <c r="BJ51" i="86" a="1"/>
  <c r="BJ51" i="86" s="1"/>
  <c r="BJ52" i="86" a="1"/>
  <c r="BJ52" i="86" s="1"/>
  <c r="BJ35" i="86" a="1"/>
  <c r="BJ35" i="86" s="1"/>
  <c r="BJ32" i="86" a="1"/>
  <c r="BJ32" i="86" s="1"/>
  <c r="BJ60" i="86" a="1"/>
  <c r="BJ60" i="86" s="1"/>
  <c r="BJ55" i="86" a="1"/>
  <c r="BJ55" i="86" s="1"/>
  <c r="BJ54" i="86" a="1"/>
  <c r="BJ54" i="86" s="1"/>
  <c r="BJ50" i="86" a="1"/>
  <c r="BJ50" i="86" s="1"/>
  <c r="BJ58" i="86" a="1"/>
  <c r="BJ58" i="86" s="1"/>
  <c r="BJ31" i="86" a="1"/>
  <c r="BJ31" i="86" s="1"/>
  <c r="BJ30" i="86" a="1"/>
  <c r="BJ30" i="86" s="1"/>
  <c r="BJ53" i="86" a="1"/>
  <c r="BJ53" i="86" s="1"/>
  <c r="CQ32" i="86" a="1"/>
  <c r="CQ32" i="86" s="1"/>
  <c r="BK54" i="86" a="1"/>
  <c r="BK54" i="86" s="1"/>
  <c r="BK52" i="86" a="1"/>
  <c r="BK52" i="86" s="1"/>
  <c r="BK53" i="86" a="1"/>
  <c r="BK53" i="86" s="1"/>
  <c r="BK56" i="86" a="1"/>
  <c r="BK56" i="86" s="1"/>
  <c r="BK55" i="86" a="1"/>
  <c r="BK55" i="86" s="1"/>
  <c r="BK30" i="86" a="1"/>
  <c r="BK30" i="86" s="1"/>
  <c r="BK62" i="86" a="1"/>
  <c r="BK62" i="86" s="1"/>
  <c r="BK50" i="86" a="1"/>
  <c r="BK50" i="86" s="1"/>
  <c r="BK51" i="86" a="1"/>
  <c r="BK51" i="86" s="1"/>
  <c r="BK31" i="86" a="1"/>
  <c r="BK31" i="86" s="1"/>
  <c r="BK60" i="86" a="1"/>
  <c r="BK60" i="86" s="1"/>
  <c r="BK57" i="86" a="1"/>
  <c r="BK57" i="86" s="1"/>
  <c r="BK32" i="86" a="1"/>
  <c r="BK32" i="86" s="1"/>
  <c r="BK35" i="86" a="1"/>
  <c r="BK35" i="86" s="1"/>
  <c r="BK61" i="86" a="1"/>
  <c r="BK61" i="86" s="1"/>
  <c r="BK48" i="86" a="1"/>
  <c r="BK48" i="86" s="1"/>
  <c r="BK58" i="86" a="1"/>
  <c r="BK58" i="86" s="1"/>
  <c r="BN55" i="86" a="1"/>
  <c r="BN55" i="86" s="1"/>
  <c r="BN58" i="86" a="1"/>
  <c r="BN58" i="86" s="1"/>
  <c r="BN52" i="86" a="1"/>
  <c r="BN52" i="86" s="1"/>
  <c r="BN32" i="86" a="1"/>
  <c r="BN32" i="86" s="1"/>
  <c r="BN53" i="86" a="1"/>
  <c r="BN53" i="86" s="1"/>
  <c r="BN48" i="86" a="1"/>
  <c r="BN48" i="86" s="1"/>
  <c r="BN35" i="86" a="1"/>
  <c r="BN35" i="86" s="1"/>
  <c r="BN31" i="86" a="1"/>
  <c r="BN31" i="86" s="1"/>
  <c r="BN60" i="86" a="1"/>
  <c r="BN60" i="86" s="1"/>
  <c r="BN57" i="86" a="1"/>
  <c r="BN57" i="86" s="1"/>
  <c r="BN30" i="86" a="1"/>
  <c r="BN30" i="86" s="1"/>
  <c r="BN50" i="86" a="1"/>
  <c r="BN50" i="86" s="1"/>
  <c r="BN62" i="86" a="1"/>
  <c r="BN62" i="86" s="1"/>
  <c r="BN56" i="86" a="1"/>
  <c r="BN56" i="86" s="1"/>
  <c r="BN51" i="86" a="1"/>
  <c r="BN51" i="86" s="1"/>
  <c r="BN54" i="86" a="1"/>
  <c r="BN54" i="86" s="1"/>
  <c r="BN61" i="86" a="1"/>
  <c r="BN61" i="86" s="1"/>
  <c r="CQ58" i="86" a="1"/>
  <c r="CQ58" i="86" s="1"/>
  <c r="BM62" i="86" a="1"/>
  <c r="BM62" i="86" s="1"/>
  <c r="BM61" i="86" a="1"/>
  <c r="BM61" i="86" s="1"/>
  <c r="BM35" i="86" a="1"/>
  <c r="BM35" i="86" s="1"/>
  <c r="BM54" i="86" a="1"/>
  <c r="BM54" i="86" s="1"/>
  <c r="BM48" i="86" a="1"/>
  <c r="BM48" i="86" s="1"/>
  <c r="BM53" i="86" a="1"/>
  <c r="BM53" i="86" s="1"/>
  <c r="BM56" i="86" a="1"/>
  <c r="BM56" i="86" s="1"/>
  <c r="BM58" i="86" a="1"/>
  <c r="BM58" i="86" s="1"/>
  <c r="BM31" i="86" a="1"/>
  <c r="BM31" i="86" s="1"/>
  <c r="BM51" i="86" a="1"/>
  <c r="BM51" i="86" s="1"/>
  <c r="BM60" i="86" a="1"/>
  <c r="BM60" i="86" s="1"/>
  <c r="BM57" i="86" a="1"/>
  <c r="BM57" i="86" s="1"/>
  <c r="BM55" i="86" a="1"/>
  <c r="BM55" i="86" s="1"/>
  <c r="BM52" i="86" a="1"/>
  <c r="BM52" i="86" s="1"/>
  <c r="BM30" i="86" a="1"/>
  <c r="BM30" i="86" s="1"/>
  <c r="BM32" i="86" a="1"/>
  <c r="BM32" i="86" s="1"/>
  <c r="BM50" i="86" a="1"/>
  <c r="BM50" i="86" s="1"/>
  <c r="CQ61" i="86" a="1"/>
  <c r="CQ61" i="86" s="1"/>
  <c r="BQ57" i="86" a="1"/>
  <c r="BQ57" i="86" s="1"/>
  <c r="BQ56" i="86" a="1"/>
  <c r="BQ56" i="86" s="1"/>
  <c r="BQ53" i="86" a="1"/>
  <c r="BQ53" i="86" s="1"/>
  <c r="BQ61" i="86" a="1"/>
  <c r="BQ61" i="86" s="1"/>
  <c r="BQ51" i="86" a="1"/>
  <c r="BQ51" i="86" s="1"/>
  <c r="BQ30" i="86" a="1"/>
  <c r="BQ30" i="86" s="1"/>
  <c r="BQ35" i="86" a="1"/>
  <c r="BQ35" i="86" s="1"/>
  <c r="BQ60" i="86" a="1"/>
  <c r="BQ60" i="86" s="1"/>
  <c r="BQ48" i="86" a="1"/>
  <c r="BQ48" i="86" s="1"/>
  <c r="BQ54" i="86" a="1"/>
  <c r="BQ54" i="86" s="1"/>
  <c r="BQ50" i="86" a="1"/>
  <c r="BQ50" i="86" s="1"/>
  <c r="BQ62" i="86" a="1"/>
  <c r="BQ62" i="86" s="1"/>
  <c r="BQ52" i="86" a="1"/>
  <c r="BQ52" i="86" s="1"/>
  <c r="BQ32" i="86" a="1"/>
  <c r="BQ32" i="86" s="1"/>
  <c r="BQ58" i="86" a="1"/>
  <c r="BQ58" i="86" s="1"/>
  <c r="BQ55" i="86" a="1"/>
  <c r="BQ55" i="86" s="1"/>
  <c r="BQ31" i="86" a="1"/>
  <c r="BQ31" i="86" s="1"/>
  <c r="CQ62" i="86" a="1"/>
  <c r="CQ62" i="86" s="1"/>
  <c r="BO53" i="86" a="1"/>
  <c r="BO53" i="86" s="1"/>
  <c r="BO60" i="86" a="1"/>
  <c r="BO60" i="86" s="1"/>
  <c r="BO54" i="86" a="1"/>
  <c r="BO54" i="86" s="1"/>
  <c r="BO62" i="86" a="1"/>
  <c r="BO62" i="86" s="1"/>
  <c r="BO31" i="86" a="1"/>
  <c r="BO31" i="86" s="1"/>
  <c r="BO51" i="86" a="1"/>
  <c r="BO51" i="86" s="1"/>
  <c r="BO48" i="86" a="1"/>
  <c r="BO48" i="86" s="1"/>
  <c r="BO55" i="86" a="1"/>
  <c r="BO55" i="86" s="1"/>
  <c r="BO56" i="86" a="1"/>
  <c r="BO56" i="86" s="1"/>
  <c r="BO35" i="86" a="1"/>
  <c r="BO35" i="86" s="1"/>
  <c r="BO50" i="86" a="1"/>
  <c r="BO50" i="86" s="1"/>
  <c r="BO61" i="86" a="1"/>
  <c r="BO61" i="86" s="1"/>
  <c r="BO52" i="86" a="1"/>
  <c r="BO52" i="86" s="1"/>
  <c r="BO32" i="86" a="1"/>
  <c r="BO32" i="86" s="1"/>
  <c r="BO30" i="86" a="1"/>
  <c r="BO30" i="86" s="1"/>
  <c r="BO58" i="86" a="1"/>
  <c r="BO58" i="86" s="1"/>
  <c r="BO57" i="86" a="1"/>
  <c r="BO57" i="86" s="1"/>
  <c r="BR62" i="86" a="1"/>
  <c r="BR62" i="86" s="1"/>
  <c r="BR60" i="86" a="1"/>
  <c r="BR60" i="86" s="1"/>
  <c r="BR51" i="86" a="1"/>
  <c r="BR51" i="86" s="1"/>
  <c r="BR50" i="86" a="1"/>
  <c r="BR50" i="86" s="1"/>
  <c r="BR58" i="86" a="1"/>
  <c r="BR58" i="86" s="1"/>
  <c r="BR55" i="86" a="1"/>
  <c r="BR55" i="86" s="1"/>
  <c r="BR52" i="86" a="1"/>
  <c r="BR52" i="86" s="1"/>
  <c r="BR32" i="86" a="1"/>
  <c r="BR32" i="86" s="1"/>
  <c r="BR31" i="86" a="1"/>
  <c r="BR31" i="86" s="1"/>
  <c r="BR54" i="86" a="1"/>
  <c r="BR54" i="86" s="1"/>
  <c r="BR53" i="86" a="1"/>
  <c r="BR53" i="86" s="1"/>
  <c r="BR57" i="86" a="1"/>
  <c r="BR57" i="86" s="1"/>
  <c r="BR48" i="86" a="1"/>
  <c r="BR48" i="86" s="1"/>
  <c r="BR61" i="86" a="1"/>
  <c r="BR61" i="86" s="1"/>
  <c r="BR30" i="86" a="1"/>
  <c r="BR30" i="86" s="1"/>
  <c r="BR56" i="86" a="1"/>
  <c r="BR56" i="86" s="1"/>
  <c r="BR35" i="86" a="1"/>
  <c r="BR35" i="86" s="1"/>
  <c r="CK54" i="86" a="1"/>
  <c r="CK54" i="86" s="1"/>
  <c r="BP52" i="86" a="1"/>
  <c r="BP52" i="86" s="1"/>
  <c r="BP50" i="86" a="1"/>
  <c r="BP50" i="86" s="1"/>
  <c r="BP61" i="86" a="1"/>
  <c r="BP61" i="86" s="1"/>
  <c r="BP57" i="86" a="1"/>
  <c r="BP57" i="86" s="1"/>
  <c r="BP55" i="86" a="1"/>
  <c r="BP55" i="86" s="1"/>
  <c r="BP51" i="86" a="1"/>
  <c r="BP51" i="86" s="1"/>
  <c r="BP56" i="86" a="1"/>
  <c r="BP56" i="86" s="1"/>
  <c r="BP31" i="86" a="1"/>
  <c r="BP31" i="86" s="1"/>
  <c r="BP53" i="86" a="1"/>
  <c r="BP53" i="86" s="1"/>
  <c r="BP58" i="86" a="1"/>
  <c r="BP58" i="86" s="1"/>
  <c r="BP48" i="86" a="1"/>
  <c r="BP48" i="86" s="1"/>
  <c r="BP54" i="86" a="1"/>
  <c r="BP54" i="86" s="1"/>
  <c r="BP32" i="86" a="1"/>
  <c r="BP32" i="86" s="1"/>
  <c r="BP30" i="86" a="1"/>
  <c r="BP30" i="86" s="1"/>
  <c r="BP62" i="86" a="1"/>
  <c r="BP62" i="86" s="1"/>
  <c r="BP60" i="86" a="1"/>
  <c r="BP60" i="86" s="1"/>
  <c r="BP35" i="86" a="1"/>
  <c r="BP35" i="86" s="1"/>
  <c r="BS58" i="86" a="1"/>
  <c r="BS58" i="86" s="1"/>
  <c r="BS52" i="86" a="1"/>
  <c r="BS52" i="86" s="1"/>
  <c r="BS61" i="86" a="1"/>
  <c r="BS61" i="86" s="1"/>
  <c r="BS62" i="86" a="1"/>
  <c r="BS62" i="86" s="1"/>
  <c r="BS60" i="86" a="1"/>
  <c r="BS60" i="86" s="1"/>
  <c r="BS48" i="86" a="1"/>
  <c r="BS48" i="86" s="1"/>
  <c r="BS51" i="86" a="1"/>
  <c r="BS51" i="86" s="1"/>
  <c r="BS54" i="86" a="1"/>
  <c r="BS54" i="86" s="1"/>
  <c r="BS53" i="86" a="1"/>
  <c r="BS53" i="86" s="1"/>
  <c r="BS50" i="86" a="1"/>
  <c r="BS50" i="86" s="1"/>
  <c r="BS30" i="86" a="1"/>
  <c r="BS30" i="86" s="1"/>
  <c r="BS57" i="86" a="1"/>
  <c r="BS57" i="86" s="1"/>
  <c r="BS32" i="86" a="1"/>
  <c r="BS32" i="86" s="1"/>
  <c r="BS56" i="86" a="1"/>
  <c r="BS56" i="86" s="1"/>
  <c r="BS31" i="86" a="1"/>
  <c r="BS31" i="86" s="1"/>
  <c r="BS55" i="86" a="1"/>
  <c r="BS55" i="86" s="1"/>
  <c r="BS35" i="86" a="1"/>
  <c r="BS35" i="86" s="1"/>
  <c r="CK55" i="86" a="1"/>
  <c r="CK55" i="86" s="1"/>
  <c r="AZ51" i="86" a="1"/>
  <c r="AZ51" i="86" s="1"/>
  <c r="AZ50" i="86" a="1"/>
  <c r="AZ50" i="86" s="1"/>
  <c r="AZ56" i="86" a="1"/>
  <c r="AZ56" i="86" s="1"/>
  <c r="AZ48" i="86" a="1"/>
  <c r="AZ48" i="86" s="1"/>
  <c r="AZ32" i="86" a="1"/>
  <c r="AZ32" i="86" s="1"/>
  <c r="AZ62" i="86" a="1"/>
  <c r="AZ62" i="86" s="1"/>
  <c r="AZ55" i="86" a="1"/>
  <c r="AZ55" i="86" s="1"/>
  <c r="AZ58" i="86" a="1"/>
  <c r="AZ58" i="86" s="1"/>
  <c r="AZ60" i="86" a="1"/>
  <c r="AZ60" i="86" s="1"/>
  <c r="AZ57" i="86" a="1"/>
  <c r="AZ57" i="86" s="1"/>
  <c r="AZ35" i="86" a="1"/>
  <c r="AZ35" i="86" s="1"/>
  <c r="AZ53" i="86" a="1"/>
  <c r="AZ53" i="86" s="1"/>
  <c r="AZ30" i="86" a="1"/>
  <c r="AZ30" i="86" s="1"/>
  <c r="AZ54" i="86" a="1"/>
  <c r="AZ54" i="86" s="1"/>
  <c r="AZ61" i="86" a="1"/>
  <c r="AZ61" i="86" s="1"/>
  <c r="AZ31" i="86" a="1"/>
  <c r="AZ31" i="86" s="1"/>
  <c r="AZ52" i="86" a="1"/>
  <c r="AZ52" i="86" s="1"/>
  <c r="BT9" i="86"/>
  <c r="BT58" i="86" a="1"/>
  <c r="BT58" i="86" s="1"/>
  <c r="BT55" i="86" a="1"/>
  <c r="BT55" i="86" s="1"/>
  <c r="BT56" i="86" a="1"/>
  <c r="BT56" i="86" s="1"/>
  <c r="BT48" i="86" a="1"/>
  <c r="BT48" i="86" s="1"/>
  <c r="BT60" i="86" a="1"/>
  <c r="BT60" i="86" s="1"/>
  <c r="BT53" i="86" a="1"/>
  <c r="BT53" i="86" s="1"/>
  <c r="BT57" i="86" a="1"/>
  <c r="BT57" i="86" s="1"/>
  <c r="BT62" i="86" a="1"/>
  <c r="BT62" i="86" s="1"/>
  <c r="BT31" i="86" a="1"/>
  <c r="BT31" i="86" s="1"/>
  <c r="BT52" i="86" a="1"/>
  <c r="BT52" i="86" s="1"/>
  <c r="BT50" i="86" a="1"/>
  <c r="BT50" i="86" s="1"/>
  <c r="BT54" i="86" a="1"/>
  <c r="BT54" i="86" s="1"/>
  <c r="BT30" i="86" a="1"/>
  <c r="BT30" i="86" s="1"/>
  <c r="BT32" i="86" a="1"/>
  <c r="BT32" i="86" s="1"/>
  <c r="BT61" i="86" a="1"/>
  <c r="BT61" i="86" s="1"/>
  <c r="BT51" i="86" a="1"/>
  <c r="BT51" i="86" s="1"/>
  <c r="BT35" i="86" a="1"/>
  <c r="BT35" i="86" s="1"/>
  <c r="CH9" i="87"/>
  <c r="BA58" i="86" a="1"/>
  <c r="BA58" i="86" s="1"/>
  <c r="BA57" i="86" a="1"/>
  <c r="BA57" i="86" s="1"/>
  <c r="BA60" i="86" a="1"/>
  <c r="BA60" i="86" s="1"/>
  <c r="BA30" i="86" a="1"/>
  <c r="BA30" i="86" s="1"/>
  <c r="BA56" i="86" a="1"/>
  <c r="BA56" i="86" s="1"/>
  <c r="BA54" i="86" a="1"/>
  <c r="BA54" i="86" s="1"/>
  <c r="BA35" i="86" a="1"/>
  <c r="BA35" i="86" s="1"/>
  <c r="BA61" i="86" a="1"/>
  <c r="BA61" i="86" s="1"/>
  <c r="BA55" i="86" a="1"/>
  <c r="BA55" i="86" s="1"/>
  <c r="BA51" i="86" a="1"/>
  <c r="BA51" i="86" s="1"/>
  <c r="BA50" i="86" a="1"/>
  <c r="BA50" i="86" s="1"/>
  <c r="BA53" i="86" a="1"/>
  <c r="BA53" i="86" s="1"/>
  <c r="BA32" i="86" a="1"/>
  <c r="BA32" i="86" s="1"/>
  <c r="BA31" i="86" a="1"/>
  <c r="BA31" i="86" s="1"/>
  <c r="BA52" i="86" a="1"/>
  <c r="BA52" i="86" s="1"/>
  <c r="BA48" i="86" a="1"/>
  <c r="BA48" i="86" s="1"/>
  <c r="BA62" i="86" a="1"/>
  <c r="BA62" i="86" s="1"/>
  <c r="BF52" i="86" a="1"/>
  <c r="BF52" i="86" s="1"/>
  <c r="BF61" i="86" a="1"/>
  <c r="BF61" i="86" s="1"/>
  <c r="BF48" i="86" a="1"/>
  <c r="BF48" i="86" s="1"/>
  <c r="BF31" i="86" a="1"/>
  <c r="BF31" i="86" s="1"/>
  <c r="BF58" i="86" a="1"/>
  <c r="BF58" i="86" s="1"/>
  <c r="BF55" i="86" a="1"/>
  <c r="BF55" i="86" s="1"/>
  <c r="BF57" i="86" a="1"/>
  <c r="BF57" i="86" s="1"/>
  <c r="BF30" i="86" a="1"/>
  <c r="BF30" i="86" s="1"/>
  <c r="BF60" i="86" a="1"/>
  <c r="BF60" i="86" s="1"/>
  <c r="BF56" i="86" a="1"/>
  <c r="BF56" i="86" s="1"/>
  <c r="BF53" i="86" a="1"/>
  <c r="BF53" i="86" s="1"/>
  <c r="BF51" i="86" a="1"/>
  <c r="BF51" i="86" s="1"/>
  <c r="BF54" i="86" a="1"/>
  <c r="BF54" i="86" s="1"/>
  <c r="BF50" i="86" a="1"/>
  <c r="BF50" i="86" s="1"/>
  <c r="BF32" i="86" a="1"/>
  <c r="BF32" i="86" s="1"/>
  <c r="BF35" i="86" a="1"/>
  <c r="BF35" i="86" s="1"/>
  <c r="BF62" i="86" a="1"/>
  <c r="BF62" i="86" s="1"/>
  <c r="BE60" i="86" a="1"/>
  <c r="BE60" i="86" s="1"/>
  <c r="BE48" i="86" a="1"/>
  <c r="BE48" i="86" s="1"/>
  <c r="BE56" i="86" a="1"/>
  <c r="BE56" i="86" s="1"/>
  <c r="BE51" i="86" a="1"/>
  <c r="BE51" i="86" s="1"/>
  <c r="BE35" i="86" a="1"/>
  <c r="BE35" i="86" s="1"/>
  <c r="BE58" i="86" a="1"/>
  <c r="BE58" i="86" s="1"/>
  <c r="BE53" i="86" a="1"/>
  <c r="BE53" i="86" s="1"/>
  <c r="BE62" i="86" a="1"/>
  <c r="BE62" i="86" s="1"/>
  <c r="BE55" i="86" a="1"/>
  <c r="BE55" i="86" s="1"/>
  <c r="BE54" i="86" a="1"/>
  <c r="BE54" i="86" s="1"/>
  <c r="BE32" i="86" a="1"/>
  <c r="BE32" i="86" s="1"/>
  <c r="BE31" i="86" a="1"/>
  <c r="BE31" i="86" s="1"/>
  <c r="BE30" i="86" a="1"/>
  <c r="BE30" i="86" s="1"/>
  <c r="BE61" i="86" a="1"/>
  <c r="BE61" i="86" s="1"/>
  <c r="BE52" i="86" a="1"/>
  <c r="BE52" i="86" s="1"/>
  <c r="BE57" i="86" a="1"/>
  <c r="BE57" i="86" s="1"/>
  <c r="BE50" i="86" a="1"/>
  <c r="BE50" i="86" s="1"/>
  <c r="BG54" i="86" a="1"/>
  <c r="BG54" i="86" s="1"/>
  <c r="BG51" i="86" a="1"/>
  <c r="BG51" i="86" s="1"/>
  <c r="BG52" i="86" a="1"/>
  <c r="BG52" i="86" s="1"/>
  <c r="BG62" i="86" a="1"/>
  <c r="BG62" i="86" s="1"/>
  <c r="BG53" i="86" a="1"/>
  <c r="BG53" i="86" s="1"/>
  <c r="BG57" i="86" a="1"/>
  <c r="BG57" i="86" s="1"/>
  <c r="BG32" i="86" a="1"/>
  <c r="BG32" i="86" s="1"/>
  <c r="BG61" i="86" a="1"/>
  <c r="BG61" i="86" s="1"/>
  <c r="BG58" i="86" a="1"/>
  <c r="BG58" i="86" s="1"/>
  <c r="BG60" i="86" a="1"/>
  <c r="BG60" i="86" s="1"/>
  <c r="BG30" i="86" a="1"/>
  <c r="BG30" i="86" s="1"/>
  <c r="BG56" i="86" a="1"/>
  <c r="BG56" i="86" s="1"/>
  <c r="BG48" i="86" a="1"/>
  <c r="BG48" i="86" s="1"/>
  <c r="BG55" i="86" a="1"/>
  <c r="BG55" i="86" s="1"/>
  <c r="BG31" i="86" a="1"/>
  <c r="BG31" i="86" s="1"/>
  <c r="BG50" i="86" a="1"/>
  <c r="BG50" i="86" s="1"/>
  <c r="BG35" i="86" a="1"/>
  <c r="BG35" i="86" s="1"/>
  <c r="BL61" i="86" a="1"/>
  <c r="BL61" i="86" s="1"/>
  <c r="BL55" i="86" a="1"/>
  <c r="BL55" i="86" s="1"/>
  <c r="BL52" i="86" a="1"/>
  <c r="BL52" i="86" s="1"/>
  <c r="BL48" i="86" a="1"/>
  <c r="BL48" i="86" s="1"/>
  <c r="BL50" i="86" a="1"/>
  <c r="BL50" i="86" s="1"/>
  <c r="BL58" i="86" a="1"/>
  <c r="BL58" i="86" s="1"/>
  <c r="BL51" i="86" a="1"/>
  <c r="BL51" i="86" s="1"/>
  <c r="BL56" i="86" a="1"/>
  <c r="BL56" i="86" s="1"/>
  <c r="BL57" i="86" a="1"/>
  <c r="BL57" i="86" s="1"/>
  <c r="BL31" i="86" a="1"/>
  <c r="BL31" i="86" s="1"/>
  <c r="BL54" i="86" a="1"/>
  <c r="BL54" i="86" s="1"/>
  <c r="BL35" i="86" a="1"/>
  <c r="BL35" i="86" s="1"/>
  <c r="BL53" i="86" a="1"/>
  <c r="BL53" i="86" s="1"/>
  <c r="BL32" i="86" a="1"/>
  <c r="BL32" i="86" s="1"/>
  <c r="BL30" i="86" a="1"/>
  <c r="BL30" i="86" s="1"/>
  <c r="BL62" i="86" a="1"/>
  <c r="BL62" i="86" s="1"/>
  <c r="BL60" i="86" a="1"/>
  <c r="BL60" i="86" s="1"/>
  <c r="BB53" i="86" a="1"/>
  <c r="BB53" i="86" s="1"/>
  <c r="BB57" i="86" a="1"/>
  <c r="BB57" i="86" s="1"/>
  <c r="BB54" i="86" a="1"/>
  <c r="BB54" i="86" s="1"/>
  <c r="BB51" i="86" a="1"/>
  <c r="BB51" i="86" s="1"/>
  <c r="BB60" i="86" a="1"/>
  <c r="BB60" i="86" s="1"/>
  <c r="BB31" i="86" a="1"/>
  <c r="BB31" i="86" s="1"/>
  <c r="BB61" i="86" a="1"/>
  <c r="BB61" i="86" s="1"/>
  <c r="BB55" i="86" a="1"/>
  <c r="BB55" i="86" s="1"/>
  <c r="BB58" i="86" a="1"/>
  <c r="BB58" i="86" s="1"/>
  <c r="BB32" i="86" a="1"/>
  <c r="BB32" i="86" s="1"/>
  <c r="BB35" i="86" a="1"/>
  <c r="BB35" i="86" s="1"/>
  <c r="BB50" i="86" a="1"/>
  <c r="BB50" i="86" s="1"/>
  <c r="BB48" i="86" a="1"/>
  <c r="BB48" i="86" s="1"/>
  <c r="BB56" i="86" a="1"/>
  <c r="BB56" i="86" s="1"/>
  <c r="BB62" i="86" a="1"/>
  <c r="BB62" i="86" s="1"/>
  <c r="BB52" i="86" a="1"/>
  <c r="BB52" i="86" s="1"/>
  <c r="BB30" i="86" a="1"/>
  <c r="BB30" i="86" s="1"/>
  <c r="BC62" i="86" a="1"/>
  <c r="BC62" i="86" s="1"/>
  <c r="BC61" i="86" a="1"/>
  <c r="BC61" i="86" s="1"/>
  <c r="BC51" i="86" a="1"/>
  <c r="BC51" i="86" s="1"/>
  <c r="BC50" i="86" a="1"/>
  <c r="BC50" i="86" s="1"/>
  <c r="BC58" i="86" a="1"/>
  <c r="BC58" i="86" s="1"/>
  <c r="BC56" i="86" a="1"/>
  <c r="BC56" i="86" s="1"/>
  <c r="BC53" i="86" a="1"/>
  <c r="BC53" i="86" s="1"/>
  <c r="BC32" i="86" a="1"/>
  <c r="BC32" i="86" s="1"/>
  <c r="BC60" i="86" a="1"/>
  <c r="BC60" i="86" s="1"/>
  <c r="BC52" i="86" a="1"/>
  <c r="BC52" i="86" s="1"/>
  <c r="BC30" i="86" a="1"/>
  <c r="BC30" i="86" s="1"/>
  <c r="BC48" i="86" a="1"/>
  <c r="BC48" i="86" s="1"/>
  <c r="BC35" i="86" a="1"/>
  <c r="BC35" i="86" s="1"/>
  <c r="BC57" i="86" a="1"/>
  <c r="BC57" i="86" s="1"/>
  <c r="BC31" i="86" a="1"/>
  <c r="BC31" i="86" s="1"/>
  <c r="BC54" i="86" a="1"/>
  <c r="BC54" i="86" s="1"/>
  <c r="BC55" i="86" a="1"/>
  <c r="BC55" i="86" s="1"/>
  <c r="BH60" i="86" a="1"/>
  <c r="BH60" i="86" s="1"/>
  <c r="BH57" i="86" a="1"/>
  <c r="BH57" i="86" s="1"/>
  <c r="BH48" i="86" a="1"/>
  <c r="BH48" i="86" s="1"/>
  <c r="BH55" i="86" a="1"/>
  <c r="BH55" i="86" s="1"/>
  <c r="BH53" i="86" a="1"/>
  <c r="BH53" i="86" s="1"/>
  <c r="BH51" i="86" a="1"/>
  <c r="BH51" i="86" s="1"/>
  <c r="BH61" i="86" a="1"/>
  <c r="BH61" i="86" s="1"/>
  <c r="BH50" i="86" a="1"/>
  <c r="BH50" i="86" s="1"/>
  <c r="BH52" i="86" a="1"/>
  <c r="BH52" i="86" s="1"/>
  <c r="BH54" i="86" a="1"/>
  <c r="BH54" i="86" s="1"/>
  <c r="BH32" i="86" a="1"/>
  <c r="BH32" i="86" s="1"/>
  <c r="BH58" i="86" a="1"/>
  <c r="BH58" i="86" s="1"/>
  <c r="BH35" i="86" a="1"/>
  <c r="BH35" i="86" s="1"/>
  <c r="BH56" i="86" a="1"/>
  <c r="BH56" i="86" s="1"/>
  <c r="BH62" i="86" a="1"/>
  <c r="BH62" i="86" s="1"/>
  <c r="BH30" i="86" a="1"/>
  <c r="BH30" i="86" s="1"/>
  <c r="BH31" i="86" a="1"/>
  <c r="BH31" i="86" s="1"/>
  <c r="CO31" i="86" a="1"/>
  <c r="CO31" i="86" s="1"/>
  <c r="CJ9" i="87"/>
  <c r="K9" i="87"/>
  <c r="AE9" i="87"/>
  <c r="CL9" i="87"/>
  <c r="BA9" i="87"/>
  <c r="G9" i="87"/>
  <c r="BP9" i="87"/>
  <c r="J9" i="87"/>
  <c r="AD9" i="87"/>
  <c r="CK9" i="87"/>
  <c r="BB9" i="87"/>
  <c r="CI9" i="87"/>
  <c r="BQ9" i="87"/>
  <c r="X9" i="87"/>
  <c r="Y9" i="87"/>
  <c r="CF9" i="87"/>
  <c r="CG9" i="87"/>
  <c r="CE9" i="87"/>
  <c r="BD9" i="87"/>
  <c r="Z9" i="87"/>
  <c r="BL9" i="87"/>
  <c r="CK60" i="86" a="1"/>
  <c r="CK60" i="86" s="1"/>
  <c r="CM31" i="86" a="1"/>
  <c r="CM31" i="86" s="1"/>
  <c r="CL60" i="86" a="1"/>
  <c r="CL60" i="86" s="1"/>
  <c r="CN48" i="86" a="1"/>
  <c r="CN48" i="86" s="1"/>
  <c r="CJ62" i="86" a="1"/>
  <c r="CJ62" i="86" s="1"/>
  <c r="CO50" i="86" a="1"/>
  <c r="CO50" i="86" s="1"/>
  <c r="CM32" i="86" a="1"/>
  <c r="CM32" i="86" s="1"/>
  <c r="CQ9" i="86"/>
  <c r="CQ50" i="86" a="1"/>
  <c r="CQ50" i="86" s="1"/>
  <c r="CL58" i="86" a="1"/>
  <c r="CL58" i="86" s="1"/>
  <c r="CM58" i="86" a="1"/>
  <c r="CM58" i="86" s="1"/>
  <c r="CO55" i="86" a="1"/>
  <c r="CO55" i="86" s="1"/>
  <c r="CK30" i="86" a="1"/>
  <c r="CK30" i="86" s="1"/>
  <c r="CJ31" i="86" a="1"/>
  <c r="CJ31" i="86" s="1"/>
  <c r="CJ61" i="86" a="1"/>
  <c r="CJ61" i="86" s="1"/>
  <c r="CN55" i="86" a="1"/>
  <c r="CN55" i="86" s="1"/>
  <c r="CN56" i="86" a="1"/>
  <c r="CN56" i="86" s="1"/>
  <c r="CJ32" i="86" a="1"/>
  <c r="CJ32" i="86" s="1"/>
  <c r="BR9" i="86"/>
  <c r="CJ51" i="86" a="1"/>
  <c r="CJ51" i="86" s="1"/>
  <c r="CN58" i="86" a="1"/>
  <c r="CN58" i="86" s="1"/>
  <c r="CJ53" i="86" a="1"/>
  <c r="CJ53" i="86" s="1"/>
  <c r="AS9" i="87"/>
  <c r="AU9" i="87"/>
  <c r="AV9" i="87"/>
  <c r="AW9" i="87"/>
  <c r="AX9" i="87"/>
  <c r="AY9" i="87"/>
  <c r="AS63" i="86" a="1"/>
  <c r="AS63" i="86" s="1"/>
  <c r="I9" i="87"/>
  <c r="AA9" i="87"/>
  <c r="AB9" i="87"/>
  <c r="AC9" i="87"/>
  <c r="AP9" i="87"/>
  <c r="AQ9" i="87"/>
  <c r="AZ9" i="87"/>
  <c r="Q9" i="87"/>
  <c r="AK9" i="87"/>
  <c r="BE9" i="87"/>
  <c r="BX9" i="87"/>
  <c r="CR9" i="87"/>
  <c r="AG9" i="87"/>
  <c r="AI9" i="87"/>
  <c r="CP9" i="87"/>
  <c r="BY9" i="87"/>
  <c r="U9" i="87"/>
  <c r="AO9" i="87"/>
  <c r="BI9" i="87"/>
  <c r="CB9" i="87"/>
  <c r="CQ9" i="87"/>
  <c r="AN9" i="87"/>
  <c r="O9" i="87"/>
  <c r="BC9" i="87"/>
  <c r="AF9" i="87"/>
  <c r="R9" i="87"/>
  <c r="BZ9" i="87"/>
  <c r="M9" i="87"/>
  <c r="CM9" i="87"/>
  <c r="AJ9" i="87"/>
  <c r="CN9" i="87"/>
  <c r="BH9" i="87"/>
  <c r="N9" i="87"/>
  <c r="BT9" i="87"/>
  <c r="BV9" i="87"/>
  <c r="AL9" i="87"/>
  <c r="AM9" i="87"/>
  <c r="T9" i="87"/>
  <c r="CA9" i="87"/>
  <c r="CO9" i="87"/>
  <c r="P9" i="87"/>
  <c r="S9" i="87"/>
  <c r="L9" i="87"/>
  <c r="V9" i="87"/>
  <c r="BU9" i="87"/>
  <c r="BF9" i="87"/>
  <c r="AH9" i="87"/>
  <c r="BG9" i="87"/>
  <c r="W9" i="87"/>
  <c r="BW9" i="87"/>
  <c r="AV63" i="86" a="1"/>
  <c r="AV63" i="86" s="1"/>
  <c r="CE9" i="86"/>
  <c r="CE63" i="86" a="1"/>
  <c r="CE63" i="86" s="1"/>
  <c r="AU63" i="86" a="1"/>
  <c r="AU63" i="86" s="1"/>
  <c r="CD9" i="86"/>
  <c r="CD63" i="86" a="1"/>
  <c r="CD63" i="86" s="1"/>
  <c r="BN9" i="86"/>
  <c r="BO9" i="86"/>
  <c r="AY63" i="86" a="1"/>
  <c r="AY63" i="86" s="1"/>
  <c r="AP63" i="86" a="1"/>
  <c r="AP63" i="86" s="1"/>
  <c r="BY9" i="86"/>
  <c r="BY63" i="86" a="1"/>
  <c r="BY63" i="86" s="1"/>
  <c r="CR30" i="86" a="1"/>
  <c r="CR30" i="86" s="1"/>
  <c r="CR58" i="86" a="1"/>
  <c r="CR58" i="86" s="1"/>
  <c r="CR50" i="86" a="1"/>
  <c r="CR50" i="86" s="1"/>
  <c r="CR52" i="86" a="1"/>
  <c r="CR52" i="86" s="1"/>
  <c r="CR31" i="86" a="1"/>
  <c r="CR31" i="86" s="1"/>
  <c r="CR56" i="86" a="1"/>
  <c r="CR56" i="86" s="1"/>
  <c r="CR35" i="86" a="1"/>
  <c r="CR35" i="86" s="1"/>
  <c r="CR57" i="86" a="1"/>
  <c r="CR57" i="86" s="1"/>
  <c r="CR60" i="86" a="1"/>
  <c r="CR60" i="86" s="1"/>
  <c r="CR62" i="86" a="1"/>
  <c r="CR62" i="86" s="1"/>
  <c r="CR54" i="86" a="1"/>
  <c r="CR54" i="86" s="1"/>
  <c r="CR9" i="86"/>
  <c r="CR55" i="86" a="1"/>
  <c r="CR55" i="86" s="1"/>
  <c r="CR61" i="86" a="1"/>
  <c r="CR61" i="86" s="1"/>
  <c r="CR32" i="86" a="1"/>
  <c r="CR32" i="86" s="1"/>
  <c r="AQ63" i="86" a="1"/>
  <c r="AQ63" i="86" s="1"/>
  <c r="BZ9" i="86"/>
  <c r="BZ63" i="86" a="1"/>
  <c r="BZ63" i="86" s="1"/>
  <c r="AH63" i="86" a="1"/>
  <c r="AH63" i="86" s="1"/>
  <c r="CA9" i="86"/>
  <c r="CA63" i="86" a="1"/>
  <c r="CA63" i="86" s="1"/>
  <c r="CB9" i="86"/>
  <c r="CB63" i="86" a="1"/>
  <c r="CB63" i="86" s="1"/>
  <c r="AT63" i="86" a="1"/>
  <c r="AT63" i="86" s="1"/>
  <c r="CC9" i="86"/>
  <c r="CC63" i="86" a="1"/>
  <c r="CC63" i="86" s="1"/>
  <c r="AW63" i="86" a="1"/>
  <c r="AW63" i="86" s="1"/>
  <c r="CF9" i="86"/>
  <c r="CF63" i="86" a="1"/>
  <c r="CF63" i="86" s="1"/>
  <c r="AX63" i="86" a="1"/>
  <c r="AX63" i="86" s="1"/>
  <c r="CG9" i="86"/>
  <c r="CG63" i="86" a="1"/>
  <c r="CG63" i="86" s="1"/>
  <c r="BP9" i="86"/>
  <c r="CH9" i="86"/>
  <c r="CH63" i="86" a="1"/>
  <c r="CH63" i="86" s="1"/>
  <c r="AK63" i="86" a="1"/>
  <c r="AK63" i="86" s="1"/>
  <c r="CR51" i="86" a="1"/>
  <c r="CR51" i="86" s="1"/>
  <c r="CR53" i="86" a="1"/>
  <c r="CR53" i="86" s="1"/>
  <c r="CO9" i="86"/>
  <c r="CO60" i="86" a="1"/>
  <c r="CO60" i="86" s="1"/>
  <c r="CO56" i="86" a="1"/>
  <c r="CO56" i="86" s="1"/>
  <c r="CO52" i="86" a="1"/>
  <c r="CO52" i="86" s="1"/>
  <c r="CO48" i="86" a="1"/>
  <c r="CO48" i="86" s="1"/>
  <c r="CO62" i="86" a="1"/>
  <c r="CO62" i="86" s="1"/>
  <c r="CO51" i="86" a="1"/>
  <c r="CO51" i="86" s="1"/>
  <c r="CO53" i="86" a="1"/>
  <c r="CO53" i="86" s="1"/>
  <c r="CO30" i="86" a="1"/>
  <c r="CO30" i="86" s="1"/>
  <c r="CO54" i="86" a="1"/>
  <c r="CO54" i="86" s="1"/>
  <c r="CO57" i="86" a="1"/>
  <c r="CO57" i="86" s="1"/>
  <c r="CO61" i="86" a="1"/>
  <c r="CO61" i="86" s="1"/>
  <c r="BW9" i="86"/>
  <c r="BW63" i="86" a="1"/>
  <c r="BW63" i="86" s="1"/>
  <c r="CP9" i="86"/>
  <c r="CP60" i="86" a="1"/>
  <c r="CP60" i="86" s="1"/>
  <c r="CP56" i="86" a="1"/>
  <c r="CP56" i="86" s="1"/>
  <c r="CP52" i="86" a="1"/>
  <c r="CP52" i="86" s="1"/>
  <c r="CP48" i="86" a="1"/>
  <c r="CP48" i="86" s="1"/>
  <c r="CP54" i="86" a="1"/>
  <c r="CP54" i="86" s="1"/>
  <c r="CP55" i="86" a="1"/>
  <c r="CP55" i="86" s="1"/>
  <c r="CP57" i="86" a="1"/>
  <c r="CP57" i="86" s="1"/>
  <c r="CP62" i="86" a="1"/>
  <c r="CP62" i="86" s="1"/>
  <c r="CP51" i="86" a="1"/>
  <c r="CP51" i="86" s="1"/>
  <c r="CP58" i="86" a="1"/>
  <c r="CP58" i="86" s="1"/>
  <c r="CP53" i="86" a="1"/>
  <c r="CP53" i="86" s="1"/>
  <c r="CP32" i="86" a="1"/>
  <c r="CP32" i="86" s="1"/>
  <c r="CP31" i="86" a="1"/>
  <c r="CP31" i="86" s="1"/>
  <c r="CP35" i="86" a="1"/>
  <c r="CP35" i="86" s="1"/>
  <c r="CP30" i="86" a="1"/>
  <c r="CP30" i="86" s="1"/>
  <c r="AO63" i="86" a="1"/>
  <c r="AO63" i="86" s="1"/>
  <c r="BX9" i="86"/>
  <c r="CQ30" i="86" a="1"/>
  <c r="CQ30" i="86" s="1"/>
  <c r="CQ60" i="86" a="1"/>
  <c r="CQ60" i="86" s="1"/>
  <c r="CQ55" i="86" a="1"/>
  <c r="CQ55" i="86" s="1"/>
  <c r="CQ31" i="86" a="1"/>
  <c r="CQ31" i="86" s="1"/>
  <c r="CQ53" i="86" a="1"/>
  <c r="CQ53" i="86" s="1"/>
  <c r="CQ51" i="86" a="1"/>
  <c r="CQ51" i="86" s="1"/>
  <c r="CQ54" i="86" a="1"/>
  <c r="CQ54" i="86" s="1"/>
  <c r="CQ57" i="86" a="1"/>
  <c r="CQ57" i="86" s="1"/>
  <c r="CQ56" i="86" a="1"/>
  <c r="CQ56" i="86" s="1"/>
  <c r="CQ35" i="86" a="1"/>
  <c r="CQ35" i="86" s="1"/>
  <c r="CQ48" i="86" a="1"/>
  <c r="CQ48" i="86" s="1"/>
  <c r="BQ9" i="86"/>
  <c r="CI9" i="86"/>
  <c r="CI63" i="86" a="1"/>
  <c r="CI63" i="86" s="1"/>
  <c r="AG63" i="86" a="1"/>
  <c r="AG63" i="86" s="1"/>
  <c r="CK9" i="86"/>
  <c r="CK58" i="86" a="1"/>
  <c r="CK58" i="86" s="1"/>
  <c r="CK52" i="86" a="1"/>
  <c r="CK52" i="86" s="1"/>
  <c r="CK57" i="86" a="1"/>
  <c r="CK57" i="86" s="1"/>
  <c r="CK35" i="86" a="1"/>
  <c r="CK35" i="86" s="1"/>
  <c r="CK62" i="86" a="1"/>
  <c r="CK62" i="86" s="1"/>
  <c r="CK56" i="86" a="1"/>
  <c r="CK56" i="86" s="1"/>
  <c r="CK51" i="86" a="1"/>
  <c r="CK51" i="86" s="1"/>
  <c r="CK31" i="86" a="1"/>
  <c r="CK31" i="86" s="1"/>
  <c r="CK50" i="86" a="1"/>
  <c r="CK50" i="86" s="1"/>
  <c r="CK61" i="86" a="1"/>
  <c r="CK61" i="86" s="1"/>
  <c r="CK48" i="86" a="1"/>
  <c r="CK48" i="86" s="1"/>
  <c r="CK53" i="86" a="1"/>
  <c r="CK53" i="86" s="1"/>
  <c r="CL30" i="86" a="1"/>
  <c r="CL30" i="86" s="1"/>
  <c r="CN31" i="86" a="1"/>
  <c r="CN31" i="86" s="1"/>
  <c r="AM63" i="86" a="1"/>
  <c r="AM63" i="86" s="1"/>
  <c r="BU9" i="86"/>
  <c r="BU63" i="86" a="1"/>
  <c r="BU63" i="86" s="1"/>
  <c r="CM9" i="86"/>
  <c r="CM54" i="86" a="1"/>
  <c r="CM54" i="86" s="1"/>
  <c r="CM60" i="86" a="1"/>
  <c r="CM60" i="86" s="1"/>
  <c r="CM48" i="86" a="1"/>
  <c r="CM48" i="86" s="1"/>
  <c r="CM50" i="86" a="1"/>
  <c r="CM50" i="86" s="1"/>
  <c r="CM52" i="86" a="1"/>
  <c r="CM52" i="86" s="1"/>
  <c r="CM55" i="86" a="1"/>
  <c r="CM55" i="86" s="1"/>
  <c r="CM62" i="86" a="1"/>
  <c r="CM62" i="86" s="1"/>
  <c r="CM53" i="86" a="1"/>
  <c r="CM53" i="86" s="1"/>
  <c r="CM56" i="86" a="1"/>
  <c r="CM56" i="86" s="1"/>
  <c r="CM35" i="86" a="1"/>
  <c r="CM35" i="86" s="1"/>
  <c r="CM61" i="86" a="1"/>
  <c r="CM61" i="86" s="1"/>
  <c r="CM30" i="86" a="1"/>
  <c r="CM30" i="86" s="1"/>
  <c r="CL9" i="86"/>
  <c r="CL53" i="86" a="1"/>
  <c r="CL53" i="86" s="1"/>
  <c r="CL52" i="86" a="1"/>
  <c r="CL52" i="86" s="1"/>
  <c r="CL32" i="86" a="1"/>
  <c r="CL32" i="86" s="1"/>
  <c r="CL54" i="86" a="1"/>
  <c r="CL54" i="86" s="1"/>
  <c r="CL50" i="86" a="1"/>
  <c r="CL50" i="86" s="1"/>
  <c r="CL35" i="86" a="1"/>
  <c r="CL35" i="86" s="1"/>
  <c r="CL55" i="86" a="1"/>
  <c r="CL55" i="86" s="1"/>
  <c r="CL62" i="86" a="1"/>
  <c r="CL62" i="86" s="1"/>
  <c r="CL31" i="86" a="1"/>
  <c r="CL31" i="86" s="1"/>
  <c r="CL61" i="86" a="1"/>
  <c r="CL61" i="86" s="1"/>
  <c r="AL63" i="86" a="1"/>
  <c r="AL63" i="86" s="1"/>
  <c r="CL48" i="86" a="1"/>
  <c r="CL48" i="86" s="1"/>
  <c r="BV9" i="86"/>
  <c r="BV63" i="86" a="1"/>
  <c r="BV63" i="86" s="1"/>
  <c r="CN9" i="86"/>
  <c r="CN50" i="86" a="1"/>
  <c r="CN50" i="86" s="1"/>
  <c r="CN30" i="86" a="1"/>
  <c r="CN30" i="86" s="1"/>
  <c r="CN51" i="86" a="1"/>
  <c r="CN51" i="86" s="1"/>
  <c r="CN35" i="86" a="1"/>
  <c r="CN35" i="86" s="1"/>
  <c r="CN60" i="86" a="1"/>
  <c r="CN60" i="86" s="1"/>
  <c r="CN62" i="86" a="1"/>
  <c r="CN62" i="86" s="1"/>
  <c r="CN57" i="86" a="1"/>
  <c r="CN57" i="86" s="1"/>
  <c r="CN32" i="86" a="1"/>
  <c r="CN32" i="86" s="1"/>
  <c r="CN53" i="86" a="1"/>
  <c r="CN53" i="86" s="1"/>
  <c r="CN52" i="86" a="1"/>
  <c r="CN52" i="86" s="1"/>
  <c r="CN61" i="86" a="1"/>
  <c r="CN61" i="86" s="1"/>
  <c r="CN54" i="86" a="1"/>
  <c r="CN54" i="86" s="1"/>
  <c r="BS9" i="86"/>
  <c r="CJ9" i="86"/>
  <c r="CJ60" i="86" a="1"/>
  <c r="CJ60" i="86" s="1"/>
  <c r="CJ55" i="86" a="1"/>
  <c r="CJ55" i="86" s="1"/>
  <c r="CJ50" i="86" a="1"/>
  <c r="CJ50" i="86" s="1"/>
  <c r="CJ48" i="86" a="1"/>
  <c r="CJ48" i="86" s="1"/>
  <c r="CJ35" i="86" a="1"/>
  <c r="CJ35" i="86" s="1"/>
  <c r="CJ30" i="86" a="1"/>
  <c r="CJ30" i="86" s="1"/>
  <c r="CJ58" i="86" a="1"/>
  <c r="CJ58" i="86" s="1"/>
  <c r="CJ57" i="86" a="1"/>
  <c r="CJ57" i="86" s="1"/>
  <c r="CJ56" i="86" a="1"/>
  <c r="CJ56" i="86" s="1"/>
  <c r="CJ52" i="86" a="1"/>
  <c r="CJ52" i="86" s="1"/>
  <c r="BM9" i="86"/>
  <c r="BL9" i="86"/>
  <c r="BK9" i="86"/>
  <c r="BJ9" i="86"/>
  <c r="BI9" i="86"/>
  <c r="BH9" i="86"/>
  <c r="BG9" i="86"/>
  <c r="BF9" i="86"/>
  <c r="BE9" i="86"/>
  <c r="BD9" i="86"/>
  <c r="BC9" i="86"/>
  <c r="BB9" i="86"/>
  <c r="BA9" i="86"/>
  <c r="AZ9" i="86"/>
  <c r="AY9" i="86"/>
  <c r="AX9" i="86"/>
  <c r="AW9" i="86"/>
  <c r="AV9" i="86"/>
  <c r="AU9" i="86"/>
  <c r="AT9" i="86"/>
  <c r="AS9" i="86"/>
  <c r="AR9" i="86"/>
  <c r="AQ9" i="86"/>
  <c r="AP9" i="86"/>
  <c r="AO9" i="86"/>
  <c r="AN9" i="86"/>
  <c r="AM9" i="86"/>
  <c r="AL9" i="86"/>
  <c r="AK9" i="86"/>
  <c r="AJ9" i="86"/>
  <c r="AI9" i="86"/>
  <c r="AH9" i="86"/>
  <c r="AG9" i="86"/>
  <c r="AE8" i="86"/>
  <c r="AD8" i="86"/>
  <c r="AF8" i="86"/>
  <c r="AC8" i="86"/>
  <c r="AC9" i="86" s="1"/>
  <c r="AB8" i="86"/>
  <c r="AB9" i="86" s="1"/>
  <c r="AA8" i="86"/>
  <c r="AA9" i="86" s="1"/>
  <c r="Z8" i="86"/>
  <c r="Y8" i="86"/>
  <c r="Y9" i="86" s="1"/>
  <c r="X8" i="86"/>
  <c r="W8" i="86"/>
  <c r="V8" i="86"/>
  <c r="V9" i="86" s="1"/>
  <c r="U8" i="86"/>
  <c r="U9" i="86" s="1"/>
  <c r="T8" i="86"/>
  <c r="T9" i="86" s="1"/>
  <c r="S8" i="86"/>
  <c r="R8" i="86"/>
  <c r="Q8" i="86"/>
  <c r="P8" i="86"/>
  <c r="O8" i="86"/>
  <c r="N8" i="86"/>
  <c r="M8" i="86"/>
  <c r="L8" i="86"/>
  <c r="L9" i="86" s="1"/>
  <c r="K8" i="86"/>
  <c r="J8" i="86"/>
  <c r="I8" i="86"/>
  <c r="A15" i="2"/>
  <c r="A16" i="2"/>
  <c r="I9" i="86" l="1"/>
  <c r="Q9" i="86"/>
  <c r="Q63" i="86" a="1"/>
  <c r="Q63" i="86" s="1"/>
  <c r="R9" i="86"/>
  <c r="R63" i="86" a="1"/>
  <c r="R63" i="86" s="1"/>
  <c r="S9" i="86"/>
  <c r="S63" i="86" a="1"/>
  <c r="S63" i="86" s="1"/>
  <c r="T63" i="86" a="1"/>
  <c r="T63" i="86" s="1"/>
  <c r="V63" i="86" a="1"/>
  <c r="V63" i="86" s="1"/>
  <c r="J9" i="86"/>
  <c r="J63" i="86" a="1"/>
  <c r="J63" i="86" s="1"/>
  <c r="K9" i="86"/>
  <c r="K63" i="86" a="1"/>
  <c r="K63" i="86" s="1"/>
  <c r="AD9" i="86"/>
  <c r="AD63" i="86" a="1"/>
  <c r="AD63" i="86" s="1"/>
  <c r="P9" i="86"/>
  <c r="P63" i="86" a="1"/>
  <c r="P63" i="86" s="1"/>
  <c r="X9" i="86"/>
  <c r="X63" i="86" a="1"/>
  <c r="X63" i="86" s="1"/>
  <c r="AB63" i="86" a="1"/>
  <c r="AB63" i="86" s="1"/>
  <c r="AF9" i="86"/>
  <c r="AF63" i="86" a="1"/>
  <c r="AF63" i="86" s="1"/>
  <c r="L63" i="86" a="1"/>
  <c r="L63" i="86" s="1"/>
  <c r="AE9" i="86"/>
  <c r="AE63" i="86" a="1"/>
  <c r="AE63" i="86" s="1"/>
  <c r="N9" i="86"/>
  <c r="N63" i="86" a="1"/>
  <c r="N63" i="86" s="1"/>
  <c r="O9" i="86"/>
  <c r="O63" i="86" a="1"/>
  <c r="O63" i="86" s="1"/>
  <c r="U63" i="86" a="1"/>
  <c r="U63" i="86" s="1"/>
  <c r="W9" i="86"/>
  <c r="W63" i="86" a="1"/>
  <c r="W63" i="86" s="1"/>
  <c r="Y63" i="86" a="1"/>
  <c r="Y63" i="86" s="1"/>
  <c r="Z9" i="86"/>
  <c r="Z63" i="86" a="1"/>
  <c r="Z63" i="86" s="1"/>
  <c r="AA63" i="86" a="1"/>
  <c r="AA63" i="86" s="1"/>
  <c r="I63" i="86" a="1"/>
  <c r="I63" i="86" s="1"/>
  <c r="AC63" i="86" a="1"/>
  <c r="AC63" i="86" s="1"/>
  <c r="M9" i="86"/>
  <c r="M63" i="86" a="1"/>
  <c r="M63" i="86" s="1"/>
  <c r="EY11" i="80" l="1"/>
  <c r="EY8" i="80"/>
  <c r="EY7" i="80"/>
  <c r="EY6" i="80"/>
  <c r="A13" i="2"/>
  <c r="A11" i="2"/>
  <c r="A9" i="2"/>
  <c r="A7" i="2"/>
  <c r="A8" i="2"/>
  <c r="A10" i="2"/>
  <c r="A5" i="2"/>
  <c r="W11" i="84"/>
  <c r="S11" i="84"/>
  <c r="O11" i="84"/>
  <c r="K11" i="84"/>
  <c r="G11" i="84"/>
  <c r="W8" i="84"/>
  <c r="S8" i="84"/>
  <c r="O8" i="84"/>
  <c r="K8" i="84"/>
  <c r="G8" i="84"/>
  <c r="W7" i="84"/>
  <c r="S7" i="84"/>
  <c r="O7" i="84"/>
  <c r="K7" i="84"/>
  <c r="G7" i="84"/>
  <c r="W6" i="84"/>
  <c r="S6" i="84"/>
  <c r="O6" i="84"/>
  <c r="K6" i="84"/>
  <c r="G6" i="84"/>
  <c r="S11" i="83"/>
  <c r="O11" i="83"/>
  <c r="K11" i="83"/>
  <c r="G11" i="83"/>
  <c r="S8" i="83"/>
  <c r="O8" i="83"/>
  <c r="K8" i="83"/>
  <c r="G8" i="83"/>
  <c r="S7" i="83"/>
  <c r="O7" i="83"/>
  <c r="K7" i="83"/>
  <c r="G7" i="83"/>
  <c r="S6" i="83"/>
  <c r="O6" i="83"/>
  <c r="K6" i="83"/>
  <c r="G6" i="83"/>
  <c r="BK8" i="82"/>
  <c r="BG8" i="82"/>
  <c r="BC8" i="82"/>
  <c r="AY8" i="82"/>
  <c r="AU8" i="82"/>
  <c r="AQ8" i="82"/>
  <c r="AM8" i="82"/>
  <c r="AI8" i="82"/>
  <c r="AE8" i="82"/>
  <c r="AA8" i="82"/>
  <c r="W8" i="82"/>
  <c r="S8" i="82"/>
  <c r="O8" i="82"/>
  <c r="K8" i="82"/>
  <c r="G8" i="82"/>
  <c r="BK7" i="82"/>
  <c r="BG7" i="82"/>
  <c r="BC7" i="82"/>
  <c r="AY7" i="82"/>
  <c r="AU7" i="82"/>
  <c r="AQ7" i="82"/>
  <c r="AM7" i="82"/>
  <c r="AI7" i="82"/>
  <c r="AE7" i="82"/>
  <c r="AA7" i="82"/>
  <c r="W7" i="82"/>
  <c r="S7" i="82"/>
  <c r="O7" i="82"/>
  <c r="K7" i="82"/>
  <c r="G7" i="82"/>
  <c r="BK6" i="82"/>
  <c r="BG6" i="82"/>
  <c r="BC6" i="82"/>
  <c r="AY6" i="82"/>
  <c r="AU6" i="82"/>
  <c r="AQ6" i="82"/>
  <c r="AM6" i="82"/>
  <c r="AI6" i="82"/>
  <c r="AE6" i="82"/>
  <c r="AA6" i="82"/>
  <c r="W6" i="82"/>
  <c r="S6" i="82"/>
  <c r="O6" i="82"/>
  <c r="K6" i="82"/>
  <c r="G6" i="82"/>
  <c r="CI8" i="81"/>
  <c r="CE8" i="81"/>
  <c r="CA8" i="81"/>
  <c r="BW8" i="81"/>
  <c r="BS8" i="81"/>
  <c r="BO8" i="81"/>
  <c r="BK8" i="81"/>
  <c r="BG8" i="81"/>
  <c r="BC8" i="81"/>
  <c r="AY8" i="81"/>
  <c r="AU8" i="81"/>
  <c r="AQ8" i="81"/>
  <c r="AM8" i="81"/>
  <c r="AI8" i="81"/>
  <c r="AE8" i="81"/>
  <c r="AA8" i="81"/>
  <c r="W8" i="81"/>
  <c r="S8" i="81"/>
  <c r="O8" i="81"/>
  <c r="K8" i="81"/>
  <c r="G8" i="81"/>
  <c r="CI7" i="81"/>
  <c r="CE7" i="81"/>
  <c r="CA7" i="81"/>
  <c r="BW7" i="81"/>
  <c r="BS7" i="81"/>
  <c r="BO7" i="81"/>
  <c r="BK7" i="81"/>
  <c r="BG7" i="81"/>
  <c r="BC7" i="81"/>
  <c r="AY7" i="81"/>
  <c r="AU7" i="81"/>
  <c r="AQ7" i="81"/>
  <c r="AM7" i="81"/>
  <c r="AI7" i="81"/>
  <c r="AE7" i="81"/>
  <c r="AA7" i="81"/>
  <c r="W7" i="81"/>
  <c r="S7" i="81"/>
  <c r="O7" i="81"/>
  <c r="K7" i="81"/>
  <c r="G7" i="81"/>
  <c r="CI6" i="81"/>
  <c r="CE6" i="81"/>
  <c r="CA6" i="81"/>
  <c r="BW6" i="81"/>
  <c r="BS6" i="81"/>
  <c r="BO6" i="81"/>
  <c r="BK6" i="81"/>
  <c r="BG6" i="81"/>
  <c r="BC6" i="81"/>
  <c r="AY6" i="81"/>
  <c r="AU6" i="81"/>
  <c r="AQ6" i="81"/>
  <c r="AM6" i="81"/>
  <c r="AI6" i="81"/>
  <c r="AE6" i="81"/>
  <c r="AA6" i="81"/>
  <c r="W6" i="81"/>
  <c r="S6" i="81"/>
  <c r="O6" i="81"/>
  <c r="K6" i="81"/>
  <c r="G6" i="81"/>
  <c r="FW11" i="80"/>
  <c r="FS11" i="80"/>
  <c r="FO11" i="80"/>
  <c r="FK11" i="80"/>
  <c r="FG11" i="80"/>
  <c r="FC11" i="80"/>
  <c r="EU11" i="80"/>
  <c r="EQ11" i="80"/>
  <c r="EM11" i="80"/>
  <c r="EI11" i="80"/>
  <c r="EE11" i="80"/>
  <c r="EA11" i="80"/>
  <c r="DW11" i="80"/>
  <c r="DS11" i="80"/>
  <c r="DO11" i="80"/>
  <c r="DK11" i="80"/>
  <c r="DG11" i="80"/>
  <c r="DC11" i="80"/>
  <c r="CY11" i="80"/>
  <c r="CU11" i="80"/>
  <c r="CQ11" i="80"/>
  <c r="CM11" i="80"/>
  <c r="CI11" i="80"/>
  <c r="CE11" i="80"/>
  <c r="CA11" i="80"/>
  <c r="BW11" i="80"/>
  <c r="BS11" i="80"/>
  <c r="BO11" i="80"/>
  <c r="BK11" i="80"/>
  <c r="BG11" i="80"/>
  <c r="BC11" i="80"/>
  <c r="AY11" i="80"/>
  <c r="AU11" i="80"/>
  <c r="AQ11" i="80"/>
  <c r="AM11" i="80"/>
  <c r="AI11" i="80"/>
  <c r="AE11" i="80"/>
  <c r="AA11" i="80"/>
  <c r="W11" i="80"/>
  <c r="S11" i="80"/>
  <c r="O11" i="80"/>
  <c r="K11" i="80"/>
  <c r="FW8" i="80"/>
  <c r="FS8" i="80"/>
  <c r="FO8" i="80"/>
  <c r="FK8" i="80"/>
  <c r="FG8" i="80"/>
  <c r="FC8" i="80"/>
  <c r="EU8" i="80"/>
  <c r="EQ8" i="80"/>
  <c r="EM8" i="80"/>
  <c r="EI8" i="80"/>
  <c r="EE8" i="80"/>
  <c r="EA8" i="80"/>
  <c r="DW8" i="80"/>
  <c r="DS8" i="80"/>
  <c r="DO8" i="80"/>
  <c r="DK8" i="80"/>
  <c r="DG8" i="80"/>
  <c r="DC8" i="80"/>
  <c r="CY8" i="80"/>
  <c r="CU8" i="80"/>
  <c r="CQ8" i="80"/>
  <c r="CM8" i="80"/>
  <c r="CI8" i="80"/>
  <c r="CE8" i="80"/>
  <c r="CA8" i="80"/>
  <c r="BW8" i="80"/>
  <c r="BS8" i="80"/>
  <c r="BO8" i="80"/>
  <c r="BK8" i="80"/>
  <c r="BG8" i="80"/>
  <c r="BC8" i="80"/>
  <c r="AY8" i="80"/>
  <c r="AU8" i="80"/>
  <c r="AQ8" i="80"/>
  <c r="AM8" i="80"/>
  <c r="AI8" i="80"/>
  <c r="AE8" i="80"/>
  <c r="AA8" i="80"/>
  <c r="W8" i="80"/>
  <c r="S8" i="80"/>
  <c r="O8" i="80"/>
  <c r="K8" i="80"/>
  <c r="FW7" i="80"/>
  <c r="FS7" i="80"/>
  <c r="FO7" i="80"/>
  <c r="FK7" i="80"/>
  <c r="FG7" i="80"/>
  <c r="FC7" i="80"/>
  <c r="EU7" i="80"/>
  <c r="EQ7" i="80"/>
  <c r="EM7" i="80"/>
  <c r="EI7" i="80"/>
  <c r="EE7" i="80"/>
  <c r="EA7" i="80"/>
  <c r="DW7" i="80"/>
  <c r="DS7" i="80"/>
  <c r="DO7" i="80"/>
  <c r="DK7" i="80"/>
  <c r="DG7" i="80"/>
  <c r="DC7" i="80"/>
  <c r="CY7" i="80"/>
  <c r="CU7" i="80"/>
  <c r="CQ7" i="80"/>
  <c r="CM7" i="80"/>
  <c r="CI7" i="80"/>
  <c r="CE7" i="80"/>
  <c r="CA7" i="80"/>
  <c r="BW7" i="80"/>
  <c r="BS7" i="80"/>
  <c r="BO7" i="80"/>
  <c r="BK7" i="80"/>
  <c r="BG7" i="80"/>
  <c r="BC7" i="80"/>
  <c r="AY7" i="80"/>
  <c r="AU7" i="80"/>
  <c r="AQ7" i="80"/>
  <c r="AM7" i="80"/>
  <c r="AI7" i="80"/>
  <c r="AE7" i="80"/>
  <c r="AA7" i="80"/>
  <c r="W7" i="80"/>
  <c r="S7" i="80"/>
  <c r="O7" i="80"/>
  <c r="K7" i="80"/>
  <c r="FW6" i="80"/>
  <c r="FS6" i="80"/>
  <c r="FO6" i="80"/>
  <c r="FK6" i="80"/>
  <c r="FG6" i="80"/>
  <c r="FC6" i="80"/>
  <c r="EU6" i="80"/>
  <c r="EQ6" i="80"/>
  <c r="EM6" i="80"/>
  <c r="EI6" i="80"/>
  <c r="EE6" i="80"/>
  <c r="EA6" i="80"/>
  <c r="DW6" i="80"/>
  <c r="DS6" i="80"/>
  <c r="DO6" i="80"/>
  <c r="DK6" i="80"/>
  <c r="DG6" i="80"/>
  <c r="DC6" i="80"/>
  <c r="CY6" i="80"/>
  <c r="CU6" i="80"/>
  <c r="CQ6" i="80"/>
  <c r="CM6" i="80"/>
  <c r="CI6" i="80"/>
  <c r="CE6" i="80"/>
  <c r="CA6" i="80"/>
  <c r="BW6" i="80"/>
  <c r="BS6" i="80"/>
  <c r="BO6" i="80"/>
  <c r="BK6" i="80"/>
  <c r="BG6" i="80"/>
  <c r="BC6" i="80"/>
  <c r="AY6" i="80"/>
  <c r="AU6" i="80"/>
  <c r="AQ6" i="80"/>
  <c r="AM6" i="80"/>
  <c r="AI6" i="80"/>
  <c r="AE6" i="80"/>
  <c r="AA6" i="80"/>
  <c r="W6" i="80"/>
  <c r="S6" i="80"/>
  <c r="O6" i="80"/>
  <c r="K6" i="80"/>
  <c r="M8" i="79"/>
  <c r="M7" i="79"/>
  <c r="M6" i="79"/>
  <c r="K65" i="80" l="1"/>
  <c r="W24" i="84"/>
  <c r="W17" i="84"/>
  <c r="W30" i="84"/>
  <c r="Y29" i="84"/>
  <c r="Y15" i="84"/>
  <c r="W29" i="84"/>
  <c r="Y28" i="84"/>
  <c r="Y14" i="84"/>
  <c r="W28" i="84"/>
  <c r="Y20" i="84"/>
  <c r="W27" i="84"/>
  <c r="Y26" i="84"/>
  <c r="W26" i="84"/>
  <c r="Y18" i="84"/>
  <c r="W25" i="84"/>
  <c r="Y24" i="84"/>
  <c r="Y30" i="84"/>
  <c r="Y23" i="84"/>
  <c r="Y16" i="84"/>
  <c r="W23" i="84"/>
  <c r="W16" i="84"/>
  <c r="Y22" i="84"/>
  <c r="W22" i="84"/>
  <c r="W15" i="84"/>
  <c r="Y21" i="84"/>
  <c r="W21" i="84"/>
  <c r="W14" i="84"/>
  <c r="Y27" i="84"/>
  <c r="W20" i="84"/>
  <c r="Y19" i="84"/>
  <c r="W19" i="84"/>
  <c r="Y25" i="84"/>
  <c r="W18" i="84"/>
  <c r="Y17" i="84"/>
  <c r="G29" i="84"/>
  <c r="G22" i="84"/>
  <c r="G15" i="84"/>
  <c r="I14" i="84"/>
  <c r="G28" i="84"/>
  <c r="G21" i="84"/>
  <c r="I20" i="84"/>
  <c r="G27" i="84"/>
  <c r="I19" i="84"/>
  <c r="G19" i="84"/>
  <c r="I25" i="84"/>
  <c r="G25" i="84"/>
  <c r="I24" i="84"/>
  <c r="G17" i="84"/>
  <c r="I23" i="84"/>
  <c r="G23" i="84"/>
  <c r="I28" i="84"/>
  <c r="I21" i="84"/>
  <c r="G14" i="84"/>
  <c r="I27" i="84"/>
  <c r="G20" i="84"/>
  <c r="I26" i="84"/>
  <c r="G26" i="84"/>
  <c r="I18" i="84"/>
  <c r="G18" i="84"/>
  <c r="I17" i="84"/>
  <c r="G24" i="84"/>
  <c r="I30" i="84"/>
  <c r="I16" i="84"/>
  <c r="G30" i="84"/>
  <c r="G16" i="84"/>
  <c r="I29" i="84"/>
  <c r="I22" i="84"/>
  <c r="I15" i="84"/>
  <c r="K26" i="84"/>
  <c r="K19" i="84"/>
  <c r="K25" i="84"/>
  <c r="M17" i="84"/>
  <c r="K24" i="84"/>
  <c r="K17" i="84"/>
  <c r="M30" i="84"/>
  <c r="M16" i="84"/>
  <c r="K30" i="84"/>
  <c r="K16" i="84"/>
  <c r="M22" i="84"/>
  <c r="K29" i="84"/>
  <c r="K15" i="84"/>
  <c r="M28" i="84"/>
  <c r="M14" i="84"/>
  <c r="K28" i="84"/>
  <c r="K14" i="84"/>
  <c r="M20" i="84"/>
  <c r="K20" i="84"/>
  <c r="M25" i="84"/>
  <c r="M18" i="84"/>
  <c r="K18" i="84"/>
  <c r="M24" i="84"/>
  <c r="M23" i="84"/>
  <c r="K23" i="84"/>
  <c r="M29" i="84"/>
  <c r="M15" i="84"/>
  <c r="K22" i="84"/>
  <c r="M21" i="84"/>
  <c r="K21" i="84"/>
  <c r="M27" i="84"/>
  <c r="K27" i="84"/>
  <c r="M26" i="84"/>
  <c r="M19" i="84"/>
  <c r="O30" i="84"/>
  <c r="O23" i="84"/>
  <c r="O16" i="84"/>
  <c r="O15" i="84"/>
  <c r="Q28" i="84"/>
  <c r="Q14" i="84"/>
  <c r="O21" i="84"/>
  <c r="Q27" i="84"/>
  <c r="O27" i="84"/>
  <c r="Q19" i="84"/>
  <c r="O19" i="84"/>
  <c r="Q25" i="84"/>
  <c r="O25" i="84"/>
  <c r="Q17" i="84"/>
  <c r="O17" i="84"/>
  <c r="Q29" i="84"/>
  <c r="Q22" i="84"/>
  <c r="Q15" i="84"/>
  <c r="O29" i="84"/>
  <c r="O22" i="84"/>
  <c r="Q21" i="84"/>
  <c r="O28" i="84"/>
  <c r="O14" i="84"/>
  <c r="Q20" i="84"/>
  <c r="O20" i="84"/>
  <c r="Q26" i="84"/>
  <c r="O26" i="84"/>
  <c r="Q18" i="84"/>
  <c r="O18" i="84"/>
  <c r="Q24" i="84"/>
  <c r="O24" i="84"/>
  <c r="Q30" i="84"/>
  <c r="Q23" i="84"/>
  <c r="Q16" i="84"/>
  <c r="S27" i="84"/>
  <c r="S20" i="84"/>
  <c r="S19" i="84"/>
  <c r="U25" i="84"/>
  <c r="U18" i="84"/>
  <c r="S18" i="84"/>
  <c r="U24" i="84"/>
  <c r="S24" i="84"/>
  <c r="U30" i="84"/>
  <c r="U16" i="84"/>
  <c r="S30" i="84"/>
  <c r="S16" i="84"/>
  <c r="U29" i="84"/>
  <c r="U15" i="84"/>
  <c r="S22" i="84"/>
  <c r="U28" i="84"/>
  <c r="U14" i="84"/>
  <c r="S28" i="84"/>
  <c r="S14" i="84"/>
  <c r="U26" i="84"/>
  <c r="U19" i="84"/>
  <c r="S26" i="84"/>
  <c r="S25" i="84"/>
  <c r="U17" i="84"/>
  <c r="S17" i="84"/>
  <c r="U23" i="84"/>
  <c r="S23" i="84"/>
  <c r="U22" i="84"/>
  <c r="S29" i="84"/>
  <c r="S15" i="84"/>
  <c r="U21" i="84"/>
  <c r="S21" i="84"/>
  <c r="U20" i="84"/>
  <c r="U27" i="84"/>
  <c r="G27" i="83"/>
  <c r="G20" i="83"/>
  <c r="I26" i="83"/>
  <c r="I19" i="83"/>
  <c r="G26" i="83"/>
  <c r="G19" i="83"/>
  <c r="I25" i="83"/>
  <c r="I18" i="83"/>
  <c r="G25" i="83"/>
  <c r="G18" i="83"/>
  <c r="I24" i="83"/>
  <c r="I17" i="83"/>
  <c r="G24" i="83"/>
  <c r="G17" i="83"/>
  <c r="I30" i="83"/>
  <c r="I16" i="83"/>
  <c r="G30" i="83"/>
  <c r="G23" i="83"/>
  <c r="G16" i="83"/>
  <c r="I29" i="83"/>
  <c r="I22" i="83"/>
  <c r="I15" i="83"/>
  <c r="G29" i="83"/>
  <c r="G22" i="83"/>
  <c r="G15" i="83"/>
  <c r="I28" i="83"/>
  <c r="I21" i="83"/>
  <c r="I14" i="83"/>
  <c r="G28" i="83"/>
  <c r="G21" i="83"/>
  <c r="G14" i="83"/>
  <c r="I27" i="83"/>
  <c r="I20" i="83"/>
  <c r="I23" i="83"/>
  <c r="K24" i="83"/>
  <c r="K17" i="83"/>
  <c r="M30" i="83"/>
  <c r="M23" i="83"/>
  <c r="M16" i="83"/>
  <c r="K30" i="83"/>
  <c r="K23" i="83"/>
  <c r="K16" i="83"/>
  <c r="M29" i="83"/>
  <c r="M22" i="83"/>
  <c r="M15" i="83"/>
  <c r="K29" i="83"/>
  <c r="K22" i="83"/>
  <c r="K15" i="83"/>
  <c r="M28" i="83"/>
  <c r="M21" i="83"/>
  <c r="M14" i="83"/>
  <c r="K28" i="83"/>
  <c r="K21" i="83"/>
  <c r="K14" i="83"/>
  <c r="M20" i="83"/>
  <c r="K27" i="83"/>
  <c r="K20" i="83"/>
  <c r="M26" i="83"/>
  <c r="M19" i="83"/>
  <c r="K26" i="83"/>
  <c r="K19" i="83"/>
  <c r="M25" i="83"/>
  <c r="M18" i="83"/>
  <c r="K25" i="83"/>
  <c r="K18" i="83"/>
  <c r="M24" i="83"/>
  <c r="M17" i="83"/>
  <c r="M27" i="83"/>
  <c r="O28" i="83"/>
  <c r="O21" i="83"/>
  <c r="O14" i="83"/>
  <c r="Q27" i="83"/>
  <c r="Q20" i="83"/>
  <c r="O27" i="83"/>
  <c r="O20" i="83"/>
  <c r="Q26" i="83"/>
  <c r="Q19" i="83"/>
  <c r="O26" i="83"/>
  <c r="O19" i="83"/>
  <c r="Q25" i="83"/>
  <c r="Q18" i="83"/>
  <c r="O25" i="83"/>
  <c r="O18" i="83"/>
  <c r="Q24" i="83"/>
  <c r="Q17" i="83"/>
  <c r="O24" i="83"/>
  <c r="O17" i="83"/>
  <c r="Q30" i="83"/>
  <c r="Q23" i="83"/>
  <c r="Q16" i="83"/>
  <c r="O30" i="83"/>
  <c r="O23" i="83"/>
  <c r="O16" i="83"/>
  <c r="Q29" i="83"/>
  <c r="Q22" i="83"/>
  <c r="Q15" i="83"/>
  <c r="O29" i="83"/>
  <c r="O22" i="83"/>
  <c r="O15" i="83"/>
  <c r="Q28" i="83"/>
  <c r="Q21" i="83"/>
  <c r="Q14" i="83"/>
  <c r="S25" i="83"/>
  <c r="S18" i="83"/>
  <c r="U24" i="83"/>
  <c r="U17" i="83"/>
  <c r="S24" i="83"/>
  <c r="S17" i="83"/>
  <c r="U30" i="83"/>
  <c r="U23" i="83"/>
  <c r="U16" i="83"/>
  <c r="S30" i="83"/>
  <c r="S23" i="83"/>
  <c r="S16" i="83"/>
  <c r="U29" i="83"/>
  <c r="U22" i="83"/>
  <c r="U15" i="83"/>
  <c r="S29" i="83"/>
  <c r="S22" i="83"/>
  <c r="U28" i="83"/>
  <c r="U14" i="83"/>
  <c r="S15" i="83"/>
  <c r="S28" i="83"/>
  <c r="S21" i="83"/>
  <c r="S14" i="83"/>
  <c r="U27" i="83"/>
  <c r="U20" i="83"/>
  <c r="S27" i="83"/>
  <c r="S20" i="83"/>
  <c r="U26" i="83"/>
  <c r="U19" i="83"/>
  <c r="S26" i="83"/>
  <c r="S19" i="83"/>
  <c r="U25" i="83"/>
  <c r="U18" i="83"/>
  <c r="U21" i="83"/>
  <c r="AY25" i="82"/>
  <c r="AY18" i="82"/>
  <c r="AY24" i="82"/>
  <c r="AY17" i="82"/>
  <c r="BA24" i="82"/>
  <c r="BA17" i="82"/>
  <c r="AY30" i="82"/>
  <c r="AY23" i="82"/>
  <c r="AY16" i="82"/>
  <c r="BA29" i="82"/>
  <c r="BA22" i="82"/>
  <c r="BA15" i="82"/>
  <c r="BA21" i="82"/>
  <c r="BA19" i="82"/>
  <c r="AY28" i="82"/>
  <c r="BA25" i="82"/>
  <c r="AY21" i="82"/>
  <c r="BA20" i="82"/>
  <c r="BA30" i="82"/>
  <c r="AY20" i="82"/>
  <c r="AY19" i="82"/>
  <c r="BA18" i="82"/>
  <c r="BA16" i="82"/>
  <c r="AY29" i="82"/>
  <c r="BA28" i="82"/>
  <c r="BA27" i="82"/>
  <c r="AY27" i="82"/>
  <c r="AY15" i="82"/>
  <c r="BA26" i="82"/>
  <c r="BA14" i="82"/>
  <c r="AY26" i="82"/>
  <c r="AY14" i="82"/>
  <c r="BA23" i="82"/>
  <c r="AY22" i="82"/>
  <c r="BG26" i="82"/>
  <c r="BG19" i="82"/>
  <c r="BG25" i="82"/>
  <c r="BG18" i="82"/>
  <c r="BI24" i="82"/>
  <c r="BI25" i="82"/>
  <c r="BI18" i="82"/>
  <c r="BG24" i="82"/>
  <c r="BG17" i="82"/>
  <c r="BI30" i="82"/>
  <c r="BI23" i="82"/>
  <c r="BI16" i="82"/>
  <c r="BG21" i="82"/>
  <c r="BI19" i="82"/>
  <c r="BI17" i="82"/>
  <c r="BG16" i="82"/>
  <c r="BG28" i="82"/>
  <c r="BG15" i="82"/>
  <c r="BI20" i="82"/>
  <c r="BG30" i="82"/>
  <c r="BG20" i="82"/>
  <c r="BI15" i="82"/>
  <c r="BI22" i="82"/>
  <c r="BG22" i="82"/>
  <c r="BI29" i="82"/>
  <c r="BG29" i="82"/>
  <c r="BI28" i="82"/>
  <c r="BI27" i="82"/>
  <c r="BG27" i="82"/>
  <c r="BI14" i="82"/>
  <c r="BI26" i="82"/>
  <c r="BG14" i="82"/>
  <c r="BG23" i="82"/>
  <c r="BI21" i="82"/>
  <c r="G30" i="82"/>
  <c r="G23" i="82"/>
  <c r="G16" i="82"/>
  <c r="I22" i="82"/>
  <c r="I15" i="82"/>
  <c r="G29" i="82"/>
  <c r="G22" i="82"/>
  <c r="I29" i="82"/>
  <c r="G15" i="82"/>
  <c r="G28" i="82"/>
  <c r="G21" i="82"/>
  <c r="G14" i="82"/>
  <c r="G20" i="82"/>
  <c r="I27" i="82"/>
  <c r="G18" i="82"/>
  <c r="I26" i="82"/>
  <c r="I30" i="82"/>
  <c r="I19" i="82"/>
  <c r="G17" i="82"/>
  <c r="I28" i="82"/>
  <c r="G19" i="82"/>
  <c r="I16" i="82"/>
  <c r="G24" i="82"/>
  <c r="I18" i="82"/>
  <c r="G27" i="82"/>
  <c r="I17" i="82"/>
  <c r="G26" i="82"/>
  <c r="I25" i="82"/>
  <c r="I23" i="82"/>
  <c r="I21" i="82"/>
  <c r="G25" i="82"/>
  <c r="I14" i="82"/>
  <c r="I24" i="82"/>
  <c r="I20" i="82"/>
  <c r="BK30" i="82"/>
  <c r="BK23" i="82"/>
  <c r="BK16" i="82"/>
  <c r="BK29" i="82"/>
  <c r="BK22" i="82"/>
  <c r="BK15" i="82"/>
  <c r="BM28" i="82"/>
  <c r="BM21" i="82"/>
  <c r="BM14" i="82"/>
  <c r="BM29" i="82"/>
  <c r="BM22" i="82"/>
  <c r="BM15" i="82"/>
  <c r="BK28" i="82"/>
  <c r="BK21" i="82"/>
  <c r="BK14" i="82"/>
  <c r="BM27" i="82"/>
  <c r="BM20" i="82"/>
  <c r="BK27" i="82"/>
  <c r="BK17" i="82"/>
  <c r="BK25" i="82"/>
  <c r="BM26" i="82"/>
  <c r="BM16" i="82"/>
  <c r="BK26" i="82"/>
  <c r="BM25" i="82"/>
  <c r="BM24" i="82"/>
  <c r="BM23" i="82"/>
  <c r="BK24" i="82"/>
  <c r="BK18" i="82"/>
  <c r="BK20" i="82"/>
  <c r="BM19" i="82"/>
  <c r="BK19" i="82"/>
  <c r="BM18" i="82"/>
  <c r="BM17" i="82"/>
  <c r="BM30" i="82"/>
  <c r="K27" i="82"/>
  <c r="K20" i="82"/>
  <c r="M26" i="82"/>
  <c r="M19" i="82"/>
  <c r="K26" i="82"/>
  <c r="K19" i="82"/>
  <c r="K25" i="82"/>
  <c r="K18" i="82"/>
  <c r="K23" i="82"/>
  <c r="K14" i="82"/>
  <c r="M30" i="82"/>
  <c r="K21" i="82"/>
  <c r="K16" i="82"/>
  <c r="M22" i="82"/>
  <c r="K22" i="82"/>
  <c r="M21" i="82"/>
  <c r="K30" i="82"/>
  <c r="M20" i="82"/>
  <c r="M18" i="82"/>
  <c r="M17" i="82"/>
  <c r="M15" i="82"/>
  <c r="M29" i="82"/>
  <c r="K29" i="82"/>
  <c r="M28" i="82"/>
  <c r="M25" i="82"/>
  <c r="K24" i="82"/>
  <c r="K28" i="82"/>
  <c r="K17" i="82"/>
  <c r="M27" i="82"/>
  <c r="M16" i="82"/>
  <c r="M24" i="82"/>
  <c r="M23" i="82"/>
  <c r="K15" i="82"/>
  <c r="M14" i="82"/>
  <c r="BC29" i="82"/>
  <c r="BC22" i="82"/>
  <c r="BC15" i="82"/>
  <c r="BC28" i="82"/>
  <c r="BC21" i="82"/>
  <c r="BC14" i="82"/>
  <c r="BE28" i="82"/>
  <c r="BE21" i="82"/>
  <c r="BE14" i="82"/>
  <c r="BC27" i="82"/>
  <c r="BC20" i="82"/>
  <c r="BE26" i="82"/>
  <c r="BE19" i="82"/>
  <c r="BC26" i="82"/>
  <c r="BE16" i="82"/>
  <c r="BE25" i="82"/>
  <c r="BC16" i="82"/>
  <c r="BC23" i="82"/>
  <c r="BC18" i="82"/>
  <c r="BC25" i="82"/>
  <c r="BE15" i="82"/>
  <c r="BE24" i="82"/>
  <c r="BC24" i="82"/>
  <c r="BE23" i="82"/>
  <c r="BE22" i="82"/>
  <c r="BE17" i="82"/>
  <c r="BC30" i="82"/>
  <c r="BE29" i="82"/>
  <c r="BE20" i="82"/>
  <c r="BC19" i="82"/>
  <c r="BE30" i="82"/>
  <c r="BE18" i="82"/>
  <c r="BE27" i="82"/>
  <c r="BC17" i="82"/>
  <c r="O24" i="82"/>
  <c r="O17" i="82"/>
  <c r="Q30" i="82"/>
  <c r="Q23" i="82"/>
  <c r="Q16" i="82"/>
  <c r="O30" i="82"/>
  <c r="O23" i="82"/>
  <c r="O16" i="82"/>
  <c r="O29" i="82"/>
  <c r="O22" i="82"/>
  <c r="O15" i="82"/>
  <c r="O26" i="82"/>
  <c r="Q15" i="82"/>
  <c r="Q24" i="82"/>
  <c r="Q22" i="82"/>
  <c r="Q25" i="82"/>
  <c r="Q14" i="82"/>
  <c r="O25" i="82"/>
  <c r="O14" i="82"/>
  <c r="Q21" i="82"/>
  <c r="O21" i="82"/>
  <c r="Q20" i="82"/>
  <c r="O28" i="82"/>
  <c r="O18" i="82"/>
  <c r="Q27" i="82"/>
  <c r="Q29" i="82"/>
  <c r="O20" i="82"/>
  <c r="Q28" i="82"/>
  <c r="Q19" i="82"/>
  <c r="O19" i="82"/>
  <c r="Q18" i="82"/>
  <c r="O27" i="82"/>
  <c r="Q26" i="82"/>
  <c r="Q17" i="82"/>
  <c r="AQ24" i="82"/>
  <c r="AQ17" i="82"/>
  <c r="AQ30" i="82"/>
  <c r="AQ23" i="82"/>
  <c r="AQ16" i="82"/>
  <c r="AS30" i="82"/>
  <c r="AS23" i="82"/>
  <c r="AS16" i="82"/>
  <c r="AQ29" i="82"/>
  <c r="AQ22" i="82"/>
  <c r="AQ15" i="82"/>
  <c r="AS28" i="82"/>
  <c r="AS21" i="82"/>
  <c r="AS14" i="82"/>
  <c r="AS24" i="82"/>
  <c r="AS20" i="82"/>
  <c r="AQ20" i="82"/>
  <c r="AS29" i="82"/>
  <c r="AS22" i="82"/>
  <c r="AQ21" i="82"/>
  <c r="AQ28" i="82"/>
  <c r="AQ14" i="82"/>
  <c r="AS19" i="82"/>
  <c r="AQ19" i="82"/>
  <c r="AS18" i="82"/>
  <c r="AS25" i="82"/>
  <c r="AS27" i="82"/>
  <c r="AQ18" i="82"/>
  <c r="AQ27" i="82"/>
  <c r="AS17" i="82"/>
  <c r="AS26" i="82"/>
  <c r="AS15" i="82"/>
  <c r="AQ26" i="82"/>
  <c r="AQ25" i="82"/>
  <c r="S28" i="82"/>
  <c r="S21" i="82"/>
  <c r="S14" i="82"/>
  <c r="U27" i="82"/>
  <c r="S27" i="82"/>
  <c r="S20" i="82"/>
  <c r="U20" i="82"/>
  <c r="S26" i="82"/>
  <c r="S19" i="82"/>
  <c r="S29" i="82"/>
  <c r="S18" i="82"/>
  <c r="U25" i="82"/>
  <c r="U16" i="82"/>
  <c r="S25" i="82"/>
  <c r="S24" i="82"/>
  <c r="U23" i="82"/>
  <c r="S22" i="82"/>
  <c r="U30" i="82"/>
  <c r="U28" i="82"/>
  <c r="U17" i="82"/>
  <c r="U26" i="82"/>
  <c r="S17" i="82"/>
  <c r="U24" i="82"/>
  <c r="U21" i="82"/>
  <c r="S16" i="82"/>
  <c r="U15" i="82"/>
  <c r="S15" i="82"/>
  <c r="U14" i="82"/>
  <c r="U19" i="82"/>
  <c r="S23" i="82"/>
  <c r="U22" i="82"/>
  <c r="S30" i="82"/>
  <c r="U29" i="82"/>
  <c r="U18" i="82"/>
  <c r="AA29" i="82"/>
  <c r="AA22" i="82"/>
  <c r="AA15" i="82"/>
  <c r="AA28" i="82"/>
  <c r="AA21" i="82"/>
  <c r="AA14" i="82"/>
  <c r="AC28" i="82"/>
  <c r="AC21" i="82"/>
  <c r="AC14" i="82"/>
  <c r="AA27" i="82"/>
  <c r="AA20" i="82"/>
  <c r="AC26" i="82"/>
  <c r="AC19" i="82"/>
  <c r="AC25" i="82"/>
  <c r="AA16" i="82"/>
  <c r="AC23" i="82"/>
  <c r="AA25" i="82"/>
  <c r="AC15" i="82"/>
  <c r="AC22" i="82"/>
  <c r="AC20" i="82"/>
  <c r="AC29" i="82"/>
  <c r="AC24" i="82"/>
  <c r="AA23" i="82"/>
  <c r="AA18" i="82"/>
  <c r="AA24" i="82"/>
  <c r="AC17" i="82"/>
  <c r="AA17" i="82"/>
  <c r="AA19" i="82"/>
  <c r="AC30" i="82"/>
  <c r="AC18" i="82"/>
  <c r="AA30" i="82"/>
  <c r="AC27" i="82"/>
  <c r="AA26" i="82"/>
  <c r="AC16" i="82"/>
  <c r="AE26" i="82"/>
  <c r="AE19" i="82"/>
  <c r="AE25" i="82"/>
  <c r="AE18" i="82"/>
  <c r="AG25" i="82"/>
  <c r="AG18" i="82"/>
  <c r="AE24" i="82"/>
  <c r="AE17" i="82"/>
  <c r="AG30" i="82"/>
  <c r="AG23" i="82"/>
  <c r="AG16" i="82"/>
  <c r="AE30" i="82"/>
  <c r="AG20" i="82"/>
  <c r="AG28" i="82"/>
  <c r="AG22" i="82"/>
  <c r="AG29" i="82"/>
  <c r="AE20" i="82"/>
  <c r="AG17" i="82"/>
  <c r="AE29" i="82"/>
  <c r="AG19" i="82"/>
  <c r="AE28" i="82"/>
  <c r="AG27" i="82"/>
  <c r="AE27" i="82"/>
  <c r="AG26" i="82"/>
  <c r="AE22" i="82"/>
  <c r="AE16" i="82"/>
  <c r="AG15" i="82"/>
  <c r="AE15" i="82"/>
  <c r="AG14" i="82"/>
  <c r="AG24" i="82"/>
  <c r="AE14" i="82"/>
  <c r="AE23" i="82"/>
  <c r="AE21" i="82"/>
  <c r="AG21" i="82"/>
  <c r="AU28" i="82"/>
  <c r="AU21" i="82"/>
  <c r="AU14" i="82"/>
  <c r="AU27" i="82"/>
  <c r="AU20" i="82"/>
  <c r="AW27" i="82"/>
  <c r="AW20" i="82"/>
  <c r="AU26" i="82"/>
  <c r="AU19" i="82"/>
  <c r="AW25" i="82"/>
  <c r="AW18" i="82"/>
  <c r="AU29" i="82"/>
  <c r="AU17" i="82"/>
  <c r="AW28" i="82"/>
  <c r="AW16" i="82"/>
  <c r="AW26" i="82"/>
  <c r="AU16" i="82"/>
  <c r="AU25" i="82"/>
  <c r="AW15" i="82"/>
  <c r="AW24" i="82"/>
  <c r="AW14" i="82"/>
  <c r="AW19" i="82"/>
  <c r="AU18" i="82"/>
  <c r="AU15" i="82"/>
  <c r="AU24" i="82"/>
  <c r="AW23" i="82"/>
  <c r="AU23" i="82"/>
  <c r="AW30" i="82"/>
  <c r="AU30" i="82"/>
  <c r="AW22" i="82"/>
  <c r="AU22" i="82"/>
  <c r="AW21" i="82"/>
  <c r="AW29" i="82"/>
  <c r="AW17" i="82"/>
  <c r="W25" i="82"/>
  <c r="W18" i="82"/>
  <c r="Y24" i="82"/>
  <c r="W24" i="82"/>
  <c r="W17" i="82"/>
  <c r="Y17" i="82"/>
  <c r="W30" i="82"/>
  <c r="W23" i="82"/>
  <c r="W16" i="82"/>
  <c r="Y29" i="82"/>
  <c r="Y22" i="82"/>
  <c r="W21" i="82"/>
  <c r="Y19" i="82"/>
  <c r="Y28" i="82"/>
  <c r="Y18" i="82"/>
  <c r="Y20" i="82"/>
  <c r="Y30" i="82"/>
  <c r="W20" i="82"/>
  <c r="W29" i="82"/>
  <c r="W19" i="82"/>
  <c r="Y27" i="82"/>
  <c r="Y15" i="82"/>
  <c r="Y23" i="82"/>
  <c r="W22" i="82"/>
  <c r="W28" i="82"/>
  <c r="Y16" i="82"/>
  <c r="W27" i="82"/>
  <c r="Y25" i="82"/>
  <c r="Y26" i="82"/>
  <c r="W15" i="82"/>
  <c r="W26" i="82"/>
  <c r="Y14" i="82"/>
  <c r="W14" i="82"/>
  <c r="Y21" i="82"/>
  <c r="AI30" i="82"/>
  <c r="AI23" i="82"/>
  <c r="AI16" i="82"/>
  <c r="AI22" i="82"/>
  <c r="AI15" i="82"/>
  <c r="AK29" i="82"/>
  <c r="AK22" i="82"/>
  <c r="AK15" i="82"/>
  <c r="AI29" i="82"/>
  <c r="AI28" i="82"/>
  <c r="AI21" i="82"/>
  <c r="AI14" i="82"/>
  <c r="AK27" i="82"/>
  <c r="AK20" i="82"/>
  <c r="AI25" i="82"/>
  <c r="AK21" i="82"/>
  <c r="AK19" i="82"/>
  <c r="AI17" i="82"/>
  <c r="AK24" i="82"/>
  <c r="AI24" i="82"/>
  <c r="AK23" i="82"/>
  <c r="AI27" i="82"/>
  <c r="AK16" i="82"/>
  <c r="AI20" i="82"/>
  <c r="AI19" i="82"/>
  <c r="AK26" i="82"/>
  <c r="AI26" i="82"/>
  <c r="AK30" i="82"/>
  <c r="AK18" i="82"/>
  <c r="AI18" i="82"/>
  <c r="AK17" i="82"/>
  <c r="AK28" i="82"/>
  <c r="AK25" i="82"/>
  <c r="AK14" i="82"/>
  <c r="AM27" i="82"/>
  <c r="AM20" i="82"/>
  <c r="AM26" i="82"/>
  <c r="AM19" i="82"/>
  <c r="AO26" i="82"/>
  <c r="AO19" i="82"/>
  <c r="AM25" i="82"/>
  <c r="AM18" i="82"/>
  <c r="AO24" i="82"/>
  <c r="AO17" i="82"/>
  <c r="AO29" i="82"/>
  <c r="AO18" i="82"/>
  <c r="AM16" i="82"/>
  <c r="AO25" i="82"/>
  <c r="AO23" i="82"/>
  <c r="AM29" i="82"/>
  <c r="AM17" i="82"/>
  <c r="AO28" i="82"/>
  <c r="AO16" i="82"/>
  <c r="AM28" i="82"/>
  <c r="AO27" i="82"/>
  <c r="AM15" i="82"/>
  <c r="AM24" i="82"/>
  <c r="AM14" i="82"/>
  <c r="AO30" i="82"/>
  <c r="AO15" i="82"/>
  <c r="AO14" i="82"/>
  <c r="AM22" i="82"/>
  <c r="AM23" i="82"/>
  <c r="AO22" i="82"/>
  <c r="AO21" i="82"/>
  <c r="AM21" i="82"/>
  <c r="AM30" i="82"/>
  <c r="AO20" i="82"/>
  <c r="Q30" i="81"/>
  <c r="Q23" i="81"/>
  <c r="Q16" i="81"/>
  <c r="Q29" i="81"/>
  <c r="Q22" i="81"/>
  <c r="Q15" i="81"/>
  <c r="O29" i="81"/>
  <c r="O22" i="81"/>
  <c r="O15" i="81"/>
  <c r="Q21" i="81"/>
  <c r="O21" i="81"/>
  <c r="Q19" i="81"/>
  <c r="O30" i="81"/>
  <c r="Q20" i="81"/>
  <c r="Q28" i="81"/>
  <c r="O20" i="81"/>
  <c r="O28" i="81"/>
  <c r="O18" i="81"/>
  <c r="Q17" i="81"/>
  <c r="O27" i="81"/>
  <c r="O17" i="81"/>
  <c r="Q27" i="81"/>
  <c r="O16" i="81"/>
  <c r="Q14" i="81"/>
  <c r="O14" i="81"/>
  <c r="O26" i="81"/>
  <c r="Q25" i="81"/>
  <c r="O24" i="81"/>
  <c r="O23" i="81"/>
  <c r="O19" i="81"/>
  <c r="Q26" i="81"/>
  <c r="Q18" i="81"/>
  <c r="O25" i="81"/>
  <c r="Q24" i="81"/>
  <c r="CI26" i="81"/>
  <c r="CK25" i="81"/>
  <c r="CK18" i="81"/>
  <c r="CI18" i="81"/>
  <c r="CI25" i="81"/>
  <c r="CK24" i="81"/>
  <c r="CK17" i="81"/>
  <c r="CK30" i="81"/>
  <c r="CK23" i="81"/>
  <c r="CK16" i="81"/>
  <c r="CI24" i="81"/>
  <c r="CI17" i="81"/>
  <c r="CI27" i="81"/>
  <c r="CI20" i="81"/>
  <c r="CI22" i="81"/>
  <c r="CK20" i="81"/>
  <c r="CK21" i="81"/>
  <c r="CI21" i="81"/>
  <c r="CK19" i="81"/>
  <c r="CI28" i="81"/>
  <c r="CK26" i="81"/>
  <c r="CK15" i="81"/>
  <c r="CI15" i="81"/>
  <c r="CK14" i="81"/>
  <c r="CI14" i="81"/>
  <c r="CI30" i="81"/>
  <c r="CI29" i="81"/>
  <c r="CI19" i="81"/>
  <c r="CK22" i="81"/>
  <c r="CI16" i="81"/>
  <c r="CK29" i="81"/>
  <c r="CK28" i="81"/>
  <c r="CK27" i="81"/>
  <c r="CI23" i="81"/>
  <c r="CG28" i="81"/>
  <c r="CG21" i="81"/>
  <c r="CG14" i="81"/>
  <c r="CG27" i="81"/>
  <c r="CG20" i="81"/>
  <c r="CG26" i="81"/>
  <c r="CG19" i="81"/>
  <c r="CE27" i="81"/>
  <c r="CE20" i="81"/>
  <c r="CE30" i="81"/>
  <c r="CE23" i="81"/>
  <c r="CE16" i="81"/>
  <c r="CE28" i="81"/>
  <c r="CE17" i="81"/>
  <c r="CE15" i="81"/>
  <c r="CE14" i="81"/>
  <c r="CE26" i="81"/>
  <c r="CG16" i="81"/>
  <c r="CG25" i="81"/>
  <c r="CG15" i="81"/>
  <c r="CE25" i="81"/>
  <c r="CG24" i="81"/>
  <c r="CE18" i="81"/>
  <c r="CG17" i="81"/>
  <c r="CE21" i="81"/>
  <c r="CG30" i="81"/>
  <c r="CG18" i="81"/>
  <c r="CG29" i="81"/>
  <c r="CE24" i="81"/>
  <c r="CE19" i="81"/>
  <c r="CE29" i="81"/>
  <c r="CG23" i="81"/>
  <c r="CG22" i="81"/>
  <c r="CE22" i="81"/>
  <c r="AG25" i="81"/>
  <c r="AG18" i="81"/>
  <c r="AG24" i="81"/>
  <c r="AG17" i="81"/>
  <c r="AE24" i="81"/>
  <c r="AE17" i="81"/>
  <c r="AE26" i="81"/>
  <c r="AE16" i="81"/>
  <c r="AE25" i="81"/>
  <c r="AG15" i="81"/>
  <c r="AG14" i="81"/>
  <c r="AG23" i="81"/>
  <c r="AE15" i="81"/>
  <c r="AE23" i="81"/>
  <c r="AG22" i="81"/>
  <c r="AE14" i="81"/>
  <c r="AE20" i="81"/>
  <c r="AG30" i="81"/>
  <c r="AG19" i="81"/>
  <c r="AG16" i="81"/>
  <c r="AE21" i="81"/>
  <c r="AE30" i="81"/>
  <c r="AE19" i="81"/>
  <c r="AG29" i="81"/>
  <c r="AE18" i="81"/>
  <c r="AE29" i="81"/>
  <c r="AG28" i="81"/>
  <c r="AG27" i="81"/>
  <c r="AE28" i="81"/>
  <c r="AE22" i="81"/>
  <c r="AG20" i="81"/>
  <c r="AG21" i="81"/>
  <c r="AE27" i="81"/>
  <c r="AG26" i="81"/>
  <c r="AK29" i="81"/>
  <c r="AK22" i="81"/>
  <c r="AK15" i="81"/>
  <c r="AK28" i="81"/>
  <c r="AK21" i="81"/>
  <c r="AK14" i="81"/>
  <c r="AI28" i="81"/>
  <c r="AI21" i="81"/>
  <c r="AI14" i="81"/>
  <c r="AI26" i="81"/>
  <c r="AK17" i="81"/>
  <c r="AI16" i="81"/>
  <c r="AI15" i="81"/>
  <c r="AK25" i="81"/>
  <c r="AI17" i="81"/>
  <c r="AI25" i="81"/>
  <c r="AK16" i="81"/>
  <c r="AK24" i="81"/>
  <c r="AI24" i="81"/>
  <c r="AK30" i="81"/>
  <c r="AI18" i="81"/>
  <c r="AI30" i="81"/>
  <c r="AI27" i="81"/>
  <c r="AK26" i="81"/>
  <c r="AI29" i="81"/>
  <c r="AK27" i="81"/>
  <c r="AI20" i="81"/>
  <c r="AK18" i="81"/>
  <c r="AI23" i="81"/>
  <c r="AK19" i="81"/>
  <c r="AK23" i="81"/>
  <c r="AI22" i="81"/>
  <c r="AK20" i="81"/>
  <c r="AI19" i="81"/>
  <c r="BY27" i="81"/>
  <c r="BY20" i="81"/>
  <c r="BY26" i="81"/>
  <c r="BY19" i="81"/>
  <c r="BY25" i="81"/>
  <c r="BY18" i="81"/>
  <c r="BW26" i="81"/>
  <c r="BW19" i="81"/>
  <c r="BW29" i="81"/>
  <c r="BW22" i="81"/>
  <c r="BW15" i="81"/>
  <c r="BY29" i="81"/>
  <c r="BY17" i="81"/>
  <c r="BW27" i="81"/>
  <c r="BY28" i="81"/>
  <c r="BW17" i="81"/>
  <c r="BW28" i="81"/>
  <c r="BY16" i="81"/>
  <c r="BW16" i="81"/>
  <c r="BW25" i="81"/>
  <c r="BY15" i="81"/>
  <c r="BW18" i="81"/>
  <c r="BY14" i="81"/>
  <c r="BW30" i="81"/>
  <c r="BW14" i="81"/>
  <c r="BY30" i="81"/>
  <c r="BW24" i="81"/>
  <c r="BW21" i="81"/>
  <c r="BW20" i="81"/>
  <c r="BY24" i="81"/>
  <c r="BY21" i="81"/>
  <c r="BY23" i="81"/>
  <c r="BW23" i="81"/>
  <c r="BY22" i="81"/>
  <c r="AC28" i="81"/>
  <c r="AC21" i="81"/>
  <c r="AC14" i="81"/>
  <c r="AC27" i="81"/>
  <c r="AC20" i="81"/>
  <c r="AA27" i="81"/>
  <c r="AA20" i="81"/>
  <c r="AC24" i="81"/>
  <c r="AA16" i="81"/>
  <c r="AA24" i="81"/>
  <c r="AC15" i="81"/>
  <c r="AC23" i="81"/>
  <c r="AA15" i="81"/>
  <c r="AA23" i="81"/>
  <c r="AA14" i="81"/>
  <c r="AC22" i="81"/>
  <c r="AA22" i="81"/>
  <c r="AA21" i="81"/>
  <c r="AC19" i="81"/>
  <c r="AA19" i="81"/>
  <c r="AC18" i="81"/>
  <c r="AA18" i="81"/>
  <c r="AA30" i="81"/>
  <c r="AA17" i="81"/>
  <c r="AA26" i="81"/>
  <c r="AA25" i="81"/>
  <c r="AC30" i="81"/>
  <c r="AC29" i="81"/>
  <c r="AC25" i="81"/>
  <c r="AC17" i="81"/>
  <c r="AC26" i="81"/>
  <c r="AA29" i="81"/>
  <c r="AC16" i="81"/>
  <c r="AA28" i="81"/>
  <c r="AO26" i="81"/>
  <c r="AO19" i="81"/>
  <c r="AO25" i="81"/>
  <c r="AO18" i="81"/>
  <c r="AM25" i="81"/>
  <c r="AM18" i="81"/>
  <c r="AO27" i="81"/>
  <c r="AO17" i="81"/>
  <c r="AO24" i="81"/>
  <c r="AM27" i="81"/>
  <c r="AM17" i="81"/>
  <c r="AM26" i="81"/>
  <c r="AO16" i="81"/>
  <c r="AM16" i="81"/>
  <c r="AM24" i="81"/>
  <c r="AO15" i="81"/>
  <c r="AO28" i="81"/>
  <c r="AM28" i="81"/>
  <c r="AO30" i="81"/>
  <c r="AO23" i="81"/>
  <c r="AM23" i="81"/>
  <c r="AO22" i="81"/>
  <c r="AM21" i="81"/>
  <c r="AM15" i="81"/>
  <c r="AO14" i="81"/>
  <c r="AM29" i="81"/>
  <c r="AM22" i="81"/>
  <c r="AM30" i="81"/>
  <c r="AO29" i="81"/>
  <c r="AM14" i="81"/>
  <c r="AO21" i="81"/>
  <c r="AM19" i="81"/>
  <c r="AO20" i="81"/>
  <c r="AM20" i="81"/>
  <c r="AS30" i="81"/>
  <c r="AS23" i="81"/>
  <c r="AS16" i="81"/>
  <c r="AS29" i="81"/>
  <c r="AS22" i="81"/>
  <c r="AS15" i="81"/>
  <c r="AQ29" i="81"/>
  <c r="AQ22" i="81"/>
  <c r="AQ15" i="81"/>
  <c r="AS27" i="81"/>
  <c r="AQ19" i="81"/>
  <c r="AQ26" i="81"/>
  <c r="AQ27" i="81"/>
  <c r="AS18" i="81"/>
  <c r="AS26" i="81"/>
  <c r="AQ18" i="81"/>
  <c r="AS17" i="81"/>
  <c r="AS25" i="81"/>
  <c r="AQ17" i="81"/>
  <c r="AQ24" i="81"/>
  <c r="AQ23" i="81"/>
  <c r="AS21" i="81"/>
  <c r="AQ21" i="81"/>
  <c r="AS20" i="81"/>
  <c r="AQ20" i="81"/>
  <c r="AQ16" i="81"/>
  <c r="AQ28" i="81"/>
  <c r="AQ25" i="81"/>
  <c r="AS19" i="81"/>
  <c r="AS28" i="81"/>
  <c r="AS24" i="81"/>
  <c r="AS14" i="81"/>
  <c r="AQ30" i="81"/>
  <c r="AQ14" i="81"/>
  <c r="AW27" i="81"/>
  <c r="AW20" i="81"/>
  <c r="AW26" i="81"/>
  <c r="AW19" i="81"/>
  <c r="AU26" i="81"/>
  <c r="AU19" i="81"/>
  <c r="AU29" i="81"/>
  <c r="AW29" i="81"/>
  <c r="AU20" i="81"/>
  <c r="AU27" i="81"/>
  <c r="AW28" i="81"/>
  <c r="AW18" i="81"/>
  <c r="AU28" i="81"/>
  <c r="AU18" i="81"/>
  <c r="AW17" i="81"/>
  <c r="AU17" i="81"/>
  <c r="AU22" i="81"/>
  <c r="AW21" i="81"/>
  <c r="AU16" i="81"/>
  <c r="AU21" i="81"/>
  <c r="AW16" i="81"/>
  <c r="AW15" i="81"/>
  <c r="AW25" i="81"/>
  <c r="AW30" i="81"/>
  <c r="AW14" i="81"/>
  <c r="AW23" i="81"/>
  <c r="AU23" i="81"/>
  <c r="AW22" i="81"/>
  <c r="AU30" i="81"/>
  <c r="AU15" i="81"/>
  <c r="AU25" i="81"/>
  <c r="AU14" i="81"/>
  <c r="AW24" i="81"/>
  <c r="AU24" i="81"/>
  <c r="U27" i="81"/>
  <c r="U20" i="81"/>
  <c r="U26" i="81"/>
  <c r="U19" i="81"/>
  <c r="S19" i="81"/>
  <c r="S26" i="81"/>
  <c r="S23" i="81"/>
  <c r="U14" i="81"/>
  <c r="U21" i="81"/>
  <c r="U22" i="81"/>
  <c r="S14" i="81"/>
  <c r="U30" i="81"/>
  <c r="S22" i="81"/>
  <c r="S30" i="81"/>
  <c r="U29" i="81"/>
  <c r="S21" i="81"/>
  <c r="U28" i="81"/>
  <c r="S16" i="81"/>
  <c r="S28" i="81"/>
  <c r="U15" i="81"/>
  <c r="S27" i="81"/>
  <c r="S15" i="81"/>
  <c r="U25" i="81"/>
  <c r="S25" i="81"/>
  <c r="U24" i="81"/>
  <c r="S29" i="81"/>
  <c r="S24" i="81"/>
  <c r="U23" i="81"/>
  <c r="U17" i="81"/>
  <c r="S17" i="81"/>
  <c r="S18" i="81"/>
  <c r="U16" i="81"/>
  <c r="S20" i="81"/>
  <c r="U18" i="81"/>
  <c r="CC24" i="81"/>
  <c r="CC17" i="81"/>
  <c r="CC30" i="81"/>
  <c r="CC23" i="81"/>
  <c r="CC16" i="81"/>
  <c r="CC29" i="81"/>
  <c r="CC22" i="81"/>
  <c r="CC15" i="81"/>
  <c r="CA30" i="81"/>
  <c r="CA23" i="81"/>
  <c r="CA16" i="81"/>
  <c r="CA26" i="81"/>
  <c r="CA19" i="81"/>
  <c r="CA22" i="81"/>
  <c r="CC21" i="81"/>
  <c r="CA21" i="81"/>
  <c r="CC20" i="81"/>
  <c r="CA20" i="81"/>
  <c r="CA17" i="81"/>
  <c r="CA15" i="81"/>
  <c r="CA29" i="81"/>
  <c r="CC14" i="81"/>
  <c r="CC28" i="81"/>
  <c r="CA14" i="81"/>
  <c r="CA28" i="81"/>
  <c r="CC27" i="81"/>
  <c r="CC26" i="81"/>
  <c r="CC19" i="81"/>
  <c r="CC18" i="81"/>
  <c r="CA27" i="81"/>
  <c r="CA18" i="81"/>
  <c r="CC25" i="81"/>
  <c r="CA25" i="81"/>
  <c r="CA24" i="81"/>
  <c r="BE28" i="81"/>
  <c r="BE21" i="81"/>
  <c r="BE14" i="81"/>
  <c r="BE27" i="81"/>
  <c r="BE20" i="81"/>
  <c r="BE26" i="81"/>
  <c r="BE19" i="81"/>
  <c r="BC27" i="81"/>
  <c r="BC20" i="81"/>
  <c r="BC30" i="81"/>
  <c r="BC23" i="81"/>
  <c r="BC16" i="81"/>
  <c r="BC26" i="81"/>
  <c r="BE16" i="81"/>
  <c r="BC14" i="81"/>
  <c r="BE25" i="81"/>
  <c r="BE15" i="81"/>
  <c r="BC25" i="81"/>
  <c r="BC15" i="81"/>
  <c r="BE24" i="81"/>
  <c r="BC24" i="81"/>
  <c r="BC18" i="81"/>
  <c r="BE17" i="81"/>
  <c r="BC17" i="81"/>
  <c r="BE30" i="81"/>
  <c r="BE29" i="81"/>
  <c r="BC28" i="81"/>
  <c r="BC22" i="81"/>
  <c r="BC21" i="81"/>
  <c r="BC19" i="81"/>
  <c r="BE18" i="81"/>
  <c r="BC29" i="81"/>
  <c r="BE23" i="81"/>
  <c r="BE22" i="81"/>
  <c r="BI25" i="81"/>
  <c r="BI18" i="81"/>
  <c r="BI24" i="81"/>
  <c r="BI17" i="81"/>
  <c r="BI30" i="81"/>
  <c r="BI23" i="81"/>
  <c r="BI16" i="81"/>
  <c r="BG24" i="81"/>
  <c r="BG17" i="81"/>
  <c r="BG27" i="81"/>
  <c r="BG20" i="81"/>
  <c r="BG21" i="81"/>
  <c r="BG19" i="81"/>
  <c r="BG30" i="81"/>
  <c r="BI20" i="81"/>
  <c r="BI29" i="81"/>
  <c r="BI19" i="81"/>
  <c r="BG29" i="81"/>
  <c r="BI28" i="81"/>
  <c r="BG18" i="81"/>
  <c r="BI15" i="81"/>
  <c r="BG15" i="81"/>
  <c r="BG28" i="81"/>
  <c r="BI14" i="81"/>
  <c r="BG14" i="81"/>
  <c r="BI27" i="81"/>
  <c r="BG22" i="81"/>
  <c r="BI21" i="81"/>
  <c r="BG16" i="81"/>
  <c r="BI26" i="81"/>
  <c r="BG26" i="81"/>
  <c r="BI22" i="81"/>
  <c r="BG25" i="81"/>
  <c r="BG23" i="81"/>
  <c r="Y24" i="81"/>
  <c r="Y17" i="81"/>
  <c r="Y30" i="81"/>
  <c r="Y23" i="81"/>
  <c r="Y16" i="81"/>
  <c r="W30" i="81"/>
  <c r="W16" i="81"/>
  <c r="W23" i="81"/>
  <c r="W24" i="81"/>
  <c r="Y14" i="81"/>
  <c r="Y22" i="81"/>
  <c r="W14" i="81"/>
  <c r="W22" i="81"/>
  <c r="Y21" i="81"/>
  <c r="Y29" i="81"/>
  <c r="W21" i="81"/>
  <c r="Y26" i="81"/>
  <c r="W26" i="81"/>
  <c r="Y20" i="81"/>
  <c r="W17" i="81"/>
  <c r="Y25" i="81"/>
  <c r="W25" i="81"/>
  <c r="Y19" i="81"/>
  <c r="Y15" i="81"/>
  <c r="W15" i="81"/>
  <c r="W20" i="81"/>
  <c r="W28" i="81"/>
  <c r="W27" i="81"/>
  <c r="W19" i="81"/>
  <c r="Y27" i="81"/>
  <c r="Y18" i="81"/>
  <c r="W29" i="81"/>
  <c r="W18" i="81"/>
  <c r="Y28" i="81"/>
  <c r="BA24" i="81"/>
  <c r="BA17" i="81"/>
  <c r="BA30" i="81"/>
  <c r="BA23" i="81"/>
  <c r="BA16" i="81"/>
  <c r="BA29" i="81"/>
  <c r="BA22" i="81"/>
  <c r="AY30" i="81"/>
  <c r="AY23" i="81"/>
  <c r="AY16" i="81"/>
  <c r="AY26" i="81"/>
  <c r="AY19" i="81"/>
  <c r="BA21" i="81"/>
  <c r="AY29" i="81"/>
  <c r="AY21" i="81"/>
  <c r="BA20" i="81"/>
  <c r="AY20" i="81"/>
  <c r="BA19" i="81"/>
  <c r="AY17" i="81"/>
  <c r="BA15" i="81"/>
  <c r="AY24" i="81"/>
  <c r="AY15" i="81"/>
  <c r="BA28" i="81"/>
  <c r="BA14" i="81"/>
  <c r="AY28" i="81"/>
  <c r="AY14" i="81"/>
  <c r="BA27" i="81"/>
  <c r="AY22" i="81"/>
  <c r="BA18" i="81"/>
  <c r="AY18" i="81"/>
  <c r="BA26" i="81"/>
  <c r="AY27" i="81"/>
  <c r="BA25" i="81"/>
  <c r="AY25" i="81"/>
  <c r="I29" i="81"/>
  <c r="I22" i="81"/>
  <c r="I15" i="81"/>
  <c r="I28" i="81"/>
  <c r="I21" i="81"/>
  <c r="I14" i="81"/>
  <c r="G21" i="81"/>
  <c r="G14" i="81"/>
  <c r="G28" i="81"/>
  <c r="G30" i="81"/>
  <c r="G20" i="81"/>
  <c r="G29" i="81"/>
  <c r="I26" i="81"/>
  <c r="G18" i="81"/>
  <c r="I19" i="81"/>
  <c r="I27" i="81"/>
  <c r="G19" i="81"/>
  <c r="G27" i="81"/>
  <c r="I18" i="81"/>
  <c r="G25" i="81"/>
  <c r="I24" i="81"/>
  <c r="G23" i="81"/>
  <c r="G16" i="81"/>
  <c r="G24" i="81"/>
  <c r="I23" i="81"/>
  <c r="G22" i="81"/>
  <c r="G15" i="81"/>
  <c r="G26" i="81"/>
  <c r="I17" i="81"/>
  <c r="I30" i="81"/>
  <c r="I25" i="81"/>
  <c r="I20" i="81"/>
  <c r="G17" i="81"/>
  <c r="I16" i="81"/>
  <c r="BM29" i="81"/>
  <c r="BM22" i="81"/>
  <c r="BM15" i="81"/>
  <c r="BM28" i="81"/>
  <c r="BM21" i="81"/>
  <c r="BM14" i="81"/>
  <c r="BM27" i="81"/>
  <c r="BM20" i="81"/>
  <c r="BK28" i="81"/>
  <c r="BK21" i="81"/>
  <c r="BK14" i="81"/>
  <c r="BK24" i="81"/>
  <c r="BK17" i="81"/>
  <c r="BM25" i="81"/>
  <c r="BK15" i="81"/>
  <c r="BM23" i="81"/>
  <c r="BK25" i="81"/>
  <c r="BM24" i="81"/>
  <c r="BK23" i="81"/>
  <c r="BK18" i="81"/>
  <c r="BM17" i="81"/>
  <c r="BM16" i="81"/>
  <c r="BM30" i="81"/>
  <c r="BK16" i="81"/>
  <c r="BK30" i="81"/>
  <c r="BK29" i="81"/>
  <c r="BK20" i="81"/>
  <c r="BM18" i="81"/>
  <c r="BM26" i="81"/>
  <c r="BM19" i="81"/>
  <c r="BK19" i="81"/>
  <c r="BK27" i="81"/>
  <c r="BK26" i="81"/>
  <c r="BK22" i="81"/>
  <c r="BU30" i="81"/>
  <c r="BU23" i="81"/>
  <c r="BU16" i="81"/>
  <c r="BU29" i="81"/>
  <c r="BU22" i="81"/>
  <c r="BU15" i="81"/>
  <c r="BU28" i="81"/>
  <c r="BU21" i="81"/>
  <c r="BU14" i="81"/>
  <c r="BS29" i="81"/>
  <c r="BS22" i="81"/>
  <c r="BS15" i="81"/>
  <c r="BS25" i="81"/>
  <c r="BS18" i="81"/>
  <c r="BU24" i="81"/>
  <c r="BS21" i="81"/>
  <c r="BS24" i="81"/>
  <c r="BS23" i="81"/>
  <c r="BU20" i="81"/>
  <c r="BU17" i="81"/>
  <c r="BS17" i="81"/>
  <c r="BU26" i="81"/>
  <c r="BS16" i="81"/>
  <c r="BS30" i="81"/>
  <c r="BS14" i="81"/>
  <c r="BS28" i="81"/>
  <c r="BU27" i="81"/>
  <c r="BS19" i="81"/>
  <c r="BU18" i="81"/>
  <c r="BU19" i="81"/>
  <c r="BS27" i="81"/>
  <c r="BS20" i="81"/>
  <c r="BS26" i="81"/>
  <c r="BU25" i="81"/>
  <c r="M26" i="81"/>
  <c r="M19" i="81"/>
  <c r="M25" i="81"/>
  <c r="M18" i="81"/>
  <c r="K25" i="81"/>
  <c r="K18" i="81"/>
  <c r="K30" i="81"/>
  <c r="M21" i="81"/>
  <c r="K21" i="81"/>
  <c r="K19" i="81"/>
  <c r="M29" i="81"/>
  <c r="K29" i="81"/>
  <c r="M20" i="81"/>
  <c r="M28" i="81"/>
  <c r="K20" i="81"/>
  <c r="K23" i="81"/>
  <c r="M22" i="81"/>
  <c r="K17" i="81"/>
  <c r="K22" i="81"/>
  <c r="M17" i="81"/>
  <c r="M30" i="81"/>
  <c r="K16" i="81"/>
  <c r="M15" i="81"/>
  <c r="M23" i="81"/>
  <c r="M16" i="81"/>
  <c r="K28" i="81"/>
  <c r="K14" i="81"/>
  <c r="K24" i="81"/>
  <c r="K26" i="81"/>
  <c r="M27" i="81"/>
  <c r="K15" i="81"/>
  <c r="K27" i="81"/>
  <c r="M14" i="81"/>
  <c r="M24" i="81"/>
  <c r="BQ26" i="81"/>
  <c r="BQ19" i="81"/>
  <c r="BQ25" i="81"/>
  <c r="BQ18" i="81"/>
  <c r="BQ24" i="81"/>
  <c r="BQ17" i="81"/>
  <c r="BO25" i="81"/>
  <c r="BO18" i="81"/>
  <c r="BO28" i="81"/>
  <c r="BO21" i="81"/>
  <c r="BO14" i="81"/>
  <c r="BO30" i="81"/>
  <c r="BO20" i="81"/>
  <c r="BQ29" i="81"/>
  <c r="BO19" i="81"/>
  <c r="BQ16" i="81"/>
  <c r="BO29" i="81"/>
  <c r="BO17" i="81"/>
  <c r="BQ28" i="81"/>
  <c r="BQ27" i="81"/>
  <c r="BO16" i="81"/>
  <c r="BQ15" i="81"/>
  <c r="BO15" i="81"/>
  <c r="BQ14" i="81"/>
  <c r="BQ30" i="81"/>
  <c r="BO27" i="81"/>
  <c r="BO24" i="81"/>
  <c r="BO22" i="81"/>
  <c r="BQ20" i="81"/>
  <c r="BO26" i="81"/>
  <c r="BQ21" i="81"/>
  <c r="BQ23" i="81"/>
  <c r="BO23" i="81"/>
  <c r="BQ22" i="81"/>
  <c r="BA29" i="80"/>
  <c r="BA22" i="80"/>
  <c r="BA15" i="80"/>
  <c r="AY26" i="80"/>
  <c r="BA18" i="80"/>
  <c r="BA25" i="80"/>
  <c r="AY18" i="80"/>
  <c r="AY25" i="80"/>
  <c r="BA17" i="80"/>
  <c r="AY27" i="80"/>
  <c r="BA16" i="80"/>
  <c r="BA26" i="80"/>
  <c r="AY16" i="80"/>
  <c r="BA24" i="80"/>
  <c r="AY15" i="80"/>
  <c r="S12" i="86" s="1" a="1"/>
  <c r="S12" i="86" s="1"/>
  <c r="BA23" i="80"/>
  <c r="AY14" i="80"/>
  <c r="BA30" i="80"/>
  <c r="AY21" i="80"/>
  <c r="S17" i="86" s="1" a="1"/>
  <c r="S17" i="86" s="1"/>
  <c r="AY29" i="80"/>
  <c r="BA28" i="80"/>
  <c r="AY28" i="80"/>
  <c r="AY24" i="80"/>
  <c r="BA21" i="80"/>
  <c r="BA20" i="80"/>
  <c r="AY17" i="80"/>
  <c r="AY22" i="80"/>
  <c r="S19" i="86" s="1" a="1"/>
  <c r="S19" i="86" s="1"/>
  <c r="AY20" i="80"/>
  <c r="BA19" i="80"/>
  <c r="AY19" i="80"/>
  <c r="BA14" i="80"/>
  <c r="AY23" i="80"/>
  <c r="AY30" i="80"/>
  <c r="S27" i="86" s="1" a="1"/>
  <c r="S27" i="86" s="1"/>
  <c r="BA27" i="80"/>
  <c r="U25" i="80"/>
  <c r="U18" i="80"/>
  <c r="S25" i="80"/>
  <c r="S18" i="80"/>
  <c r="U24" i="80"/>
  <c r="U17" i="80"/>
  <c r="S26" i="80"/>
  <c r="S16" i="80"/>
  <c r="S24" i="80"/>
  <c r="U15" i="80"/>
  <c r="U23" i="80"/>
  <c r="S15" i="80"/>
  <c r="U22" i="80"/>
  <c r="S14" i="80"/>
  <c r="S29" i="80"/>
  <c r="K26" i="86" s="1" a="1"/>
  <c r="K26" i="86" s="1"/>
  <c r="U20" i="80"/>
  <c r="S22" i="80"/>
  <c r="U21" i="80"/>
  <c r="S21" i="80"/>
  <c r="U19" i="80"/>
  <c r="U29" i="80"/>
  <c r="U16" i="80"/>
  <c r="U28" i="80"/>
  <c r="U14" i="80"/>
  <c r="U26" i="80"/>
  <c r="S17" i="80"/>
  <c r="U30" i="80"/>
  <c r="S30" i="80"/>
  <c r="U27" i="80"/>
  <c r="S27" i="80"/>
  <c r="S19" i="80"/>
  <c r="S28" i="80"/>
  <c r="K25" i="86" s="1" a="1"/>
  <c r="K25" i="86" s="1"/>
  <c r="S23" i="80"/>
  <c r="S20" i="80"/>
  <c r="BY25" i="80"/>
  <c r="BY18" i="80"/>
  <c r="BY29" i="80"/>
  <c r="BW22" i="80"/>
  <c r="BY14" i="80"/>
  <c r="BW29" i="80"/>
  <c r="Y26" i="86" s="1" a="1"/>
  <c r="Y26" i="86" s="1"/>
  <c r="BY21" i="80"/>
  <c r="BW14" i="80"/>
  <c r="BY28" i="80"/>
  <c r="BW21" i="80"/>
  <c r="BY30" i="80"/>
  <c r="BW20" i="80"/>
  <c r="BW30" i="80"/>
  <c r="BY19" i="80"/>
  <c r="BW28" i="80"/>
  <c r="BW19" i="80"/>
  <c r="Y16" i="86" s="1" a="1"/>
  <c r="Y16" i="86" s="1"/>
  <c r="BW27" i="80"/>
  <c r="BY17" i="80"/>
  <c r="BY24" i="80"/>
  <c r="BY15" i="80"/>
  <c r="BY16" i="80"/>
  <c r="BW16" i="80"/>
  <c r="Y13" i="86" s="1" a="1"/>
  <c r="Y13" i="86" s="1"/>
  <c r="BW15" i="80"/>
  <c r="BY26" i="80"/>
  <c r="BW24" i="80"/>
  <c r="BY23" i="80"/>
  <c r="BW18" i="80"/>
  <c r="Y15" i="86" s="1" a="1"/>
  <c r="Y15" i="86" s="1"/>
  <c r="BW26" i="80"/>
  <c r="BW25" i="80"/>
  <c r="BY20" i="80"/>
  <c r="BY27" i="80"/>
  <c r="BW23" i="80"/>
  <c r="BY22" i="80"/>
  <c r="BW17" i="80"/>
  <c r="EC26" i="80"/>
  <c r="EC19" i="80"/>
  <c r="EA26" i="80"/>
  <c r="EA19" i="80"/>
  <c r="EC25" i="80"/>
  <c r="EC18" i="80"/>
  <c r="EA24" i="80"/>
  <c r="EC15" i="80"/>
  <c r="EC23" i="80"/>
  <c r="EA15" i="80"/>
  <c r="EA23" i="80"/>
  <c r="EC14" i="80"/>
  <c r="EC28" i="80"/>
  <c r="EA20" i="80"/>
  <c r="EC21" i="80"/>
  <c r="EC30" i="80"/>
  <c r="EA21" i="80"/>
  <c r="EA18" i="80"/>
  <c r="EC20" i="80"/>
  <c r="EA30" i="80"/>
  <c r="EC17" i="80"/>
  <c r="EC27" i="80"/>
  <c r="EA14" i="80"/>
  <c r="EA17" i="80"/>
  <c r="EC16" i="80"/>
  <c r="EA16" i="80"/>
  <c r="EA29" i="80"/>
  <c r="AM26" i="86" s="1" a="1"/>
  <c r="AM26" i="86" s="1"/>
  <c r="EA28" i="80"/>
  <c r="EC22" i="80"/>
  <c r="EC29" i="80"/>
  <c r="EA27" i="80"/>
  <c r="AM24" i="86" s="1" a="1"/>
  <c r="AM24" i="86" s="1"/>
  <c r="EA25" i="80"/>
  <c r="EC24" i="80"/>
  <c r="EA22" i="80"/>
  <c r="FI25" i="80"/>
  <c r="FI18" i="80"/>
  <c r="FG25" i="80"/>
  <c r="FG18" i="80"/>
  <c r="FI24" i="80"/>
  <c r="FI17" i="80"/>
  <c r="FI28" i="80"/>
  <c r="FI21" i="80"/>
  <c r="FI14" i="80"/>
  <c r="FG26" i="80"/>
  <c r="FI15" i="80"/>
  <c r="FG24" i="80"/>
  <c r="FG15" i="80"/>
  <c r="FI23" i="80"/>
  <c r="FG14" i="80"/>
  <c r="FI29" i="80"/>
  <c r="FG20" i="80"/>
  <c r="FG30" i="80"/>
  <c r="FI16" i="80"/>
  <c r="FG29" i="80"/>
  <c r="FG16" i="80"/>
  <c r="FI27" i="80"/>
  <c r="FG28" i="80"/>
  <c r="FG27" i="80"/>
  <c r="FG22" i="80"/>
  <c r="FI26" i="80"/>
  <c r="FG23" i="80"/>
  <c r="FI22" i="80"/>
  <c r="FI20" i="80"/>
  <c r="FG17" i="80"/>
  <c r="FI30" i="80"/>
  <c r="FI19" i="80"/>
  <c r="FG19" i="80"/>
  <c r="FG21" i="80"/>
  <c r="CC29" i="80"/>
  <c r="CC22" i="80"/>
  <c r="CC15" i="80"/>
  <c r="CC27" i="80"/>
  <c r="CA20" i="80"/>
  <c r="CA27" i="80"/>
  <c r="CC19" i="80"/>
  <c r="CC26" i="80"/>
  <c r="CA19" i="80"/>
  <c r="CA23" i="80"/>
  <c r="CA22" i="80"/>
  <c r="CC21" i="80"/>
  <c r="CA30" i="80"/>
  <c r="CC20" i="80"/>
  <c r="CA26" i="80"/>
  <c r="CA17" i="80"/>
  <c r="CA29" i="80"/>
  <c r="CA15" i="80"/>
  <c r="CC28" i="80"/>
  <c r="CC14" i="80"/>
  <c r="CA28" i="80"/>
  <c r="CA14" i="80"/>
  <c r="CA25" i="80"/>
  <c r="CC23" i="80"/>
  <c r="CA21" i="80"/>
  <c r="CC16" i="80"/>
  <c r="CA24" i="80"/>
  <c r="Z21" i="86" s="1" a="1"/>
  <c r="Z21" i="86" s="1"/>
  <c r="CC18" i="80"/>
  <c r="CA18" i="80"/>
  <c r="CC17" i="80"/>
  <c r="CA16" i="80"/>
  <c r="CC24" i="80"/>
  <c r="CC30" i="80"/>
  <c r="CC25" i="80"/>
  <c r="AC26" i="80"/>
  <c r="AC19" i="80"/>
  <c r="AA26" i="80"/>
  <c r="AA19" i="80"/>
  <c r="M16" i="86" s="1" a="1"/>
  <c r="M16" i="86" s="1"/>
  <c r="AC25" i="80"/>
  <c r="AC18" i="80"/>
  <c r="AC27" i="80"/>
  <c r="AC17" i="80"/>
  <c r="AA27" i="80"/>
  <c r="AA17" i="80"/>
  <c r="AA25" i="80"/>
  <c r="M22" i="86" s="1" a="1"/>
  <c r="M22" i="86" s="1"/>
  <c r="AC16" i="80"/>
  <c r="AA24" i="80"/>
  <c r="AC15" i="80"/>
  <c r="AC30" i="80"/>
  <c r="AA22" i="80"/>
  <c r="AA30" i="80"/>
  <c r="AA16" i="80"/>
  <c r="M13" i="86" s="1" a="1"/>
  <c r="M13" i="86" s="1"/>
  <c r="AC29" i="80"/>
  <c r="AA15" i="80"/>
  <c r="AA29" i="80"/>
  <c r="AC14" i="80"/>
  <c r="AA28" i="80"/>
  <c r="M25" i="86" s="1" a="1"/>
  <c r="M25" i="86" s="1"/>
  <c r="AA23" i="80"/>
  <c r="AC22" i="80"/>
  <c r="AA20" i="80"/>
  <c r="AC24" i="80"/>
  <c r="AC23" i="80"/>
  <c r="AA21" i="80"/>
  <c r="AC20" i="80"/>
  <c r="AC28" i="80"/>
  <c r="AC21" i="80"/>
  <c r="AA18" i="80"/>
  <c r="AA14" i="80"/>
  <c r="CG26" i="80"/>
  <c r="CG19" i="80"/>
  <c r="CG25" i="80"/>
  <c r="CE18" i="80"/>
  <c r="CE25" i="80"/>
  <c r="CG17" i="80"/>
  <c r="CG24" i="80"/>
  <c r="CE17" i="80"/>
  <c r="CE24" i="80"/>
  <c r="CE15" i="80"/>
  <c r="CG23" i="80"/>
  <c r="CG14" i="80"/>
  <c r="CE23" i="80"/>
  <c r="CE14" i="80"/>
  <c r="CE22" i="80"/>
  <c r="CE29" i="80"/>
  <c r="CE20" i="80"/>
  <c r="CE28" i="80"/>
  <c r="CG27" i="80"/>
  <c r="CE27" i="80"/>
  <c r="CG22" i="80"/>
  <c r="CG20" i="80"/>
  <c r="CE19" i="80"/>
  <c r="CG29" i="80"/>
  <c r="CG15" i="80"/>
  <c r="CG30" i="80"/>
  <c r="CE30" i="80"/>
  <c r="CG21" i="80"/>
  <c r="CE21" i="80"/>
  <c r="CG16" i="80"/>
  <c r="CE16" i="80"/>
  <c r="CG28" i="80"/>
  <c r="CE26" i="80"/>
  <c r="AA23" i="86" s="1" a="1"/>
  <c r="AA23" i="86" s="1"/>
  <c r="CG18" i="80"/>
  <c r="EK24" i="80"/>
  <c r="EK17" i="80"/>
  <c r="EI24" i="80"/>
  <c r="EI17" i="80"/>
  <c r="EK30" i="80"/>
  <c r="EK23" i="80"/>
  <c r="EK16" i="80"/>
  <c r="EK27" i="80"/>
  <c r="EK20" i="80"/>
  <c r="EK28" i="80"/>
  <c r="EI19" i="80"/>
  <c r="EI28" i="80"/>
  <c r="EK18" i="80"/>
  <c r="EI27" i="80"/>
  <c r="EI18" i="80"/>
  <c r="EK22" i="80"/>
  <c r="EK26" i="80"/>
  <c r="EI14" i="80"/>
  <c r="EI26" i="80"/>
  <c r="EI25" i="80"/>
  <c r="EK25" i="80"/>
  <c r="EI23" i="80"/>
  <c r="EI22" i="80"/>
  <c r="EI20" i="80"/>
  <c r="EK15" i="80"/>
  <c r="EI15" i="80"/>
  <c r="EK14" i="80"/>
  <c r="EK29" i="80"/>
  <c r="EI29" i="80"/>
  <c r="EK21" i="80"/>
  <c r="EI16" i="80"/>
  <c r="EK19" i="80"/>
  <c r="EI30" i="80"/>
  <c r="EI21" i="80"/>
  <c r="FA24" i="80"/>
  <c r="FA17" i="80"/>
  <c r="EY24" i="80"/>
  <c r="EY17" i="80"/>
  <c r="FA30" i="80"/>
  <c r="FA23" i="80"/>
  <c r="FA16" i="80"/>
  <c r="FA27" i="80"/>
  <c r="FA20" i="80"/>
  <c r="FA29" i="80"/>
  <c r="EY20" i="80"/>
  <c r="EY29" i="80"/>
  <c r="FA19" i="80"/>
  <c r="FA28" i="80"/>
  <c r="EY19" i="80"/>
  <c r="EY25" i="80"/>
  <c r="FA14" i="80"/>
  <c r="FA22" i="80"/>
  <c r="EY21" i="80"/>
  <c r="EY22" i="80"/>
  <c r="FA21" i="80"/>
  <c r="FA18" i="80"/>
  <c r="EY28" i="80"/>
  <c r="EY15" i="80"/>
  <c r="EY30" i="80"/>
  <c r="EY26" i="80"/>
  <c r="FA25" i="80"/>
  <c r="FA15" i="80"/>
  <c r="FA26" i="80"/>
  <c r="EY23" i="80"/>
  <c r="EY18" i="80"/>
  <c r="EY16" i="80"/>
  <c r="EY14" i="80"/>
  <c r="EY27" i="80"/>
  <c r="DA26" i="80"/>
  <c r="DA19" i="80"/>
  <c r="CY26" i="80"/>
  <c r="CY19" i="80"/>
  <c r="DA25" i="80"/>
  <c r="DA18" i="80"/>
  <c r="CY28" i="80"/>
  <c r="CY18" i="80"/>
  <c r="DA27" i="80"/>
  <c r="DA17" i="80"/>
  <c r="CY27" i="80"/>
  <c r="CY17" i="80"/>
  <c r="CY29" i="80"/>
  <c r="CY16" i="80"/>
  <c r="DA28" i="80"/>
  <c r="DA15" i="80"/>
  <c r="DA24" i="80"/>
  <c r="CY25" i="80"/>
  <c r="CY15" i="80"/>
  <c r="CY24" i="80"/>
  <c r="CY14" i="80"/>
  <c r="CY22" i="80"/>
  <c r="DA30" i="80"/>
  <c r="CY30" i="80"/>
  <c r="DA29" i="80"/>
  <c r="CY23" i="80"/>
  <c r="CY21" i="80"/>
  <c r="AF17" i="86" s="1" a="1"/>
  <c r="AF17" i="86" s="1"/>
  <c r="DA20" i="80"/>
  <c r="DA21" i="80"/>
  <c r="CY20" i="80"/>
  <c r="DA16" i="80"/>
  <c r="DA14" i="80"/>
  <c r="DA22" i="80"/>
  <c r="DA23" i="80"/>
  <c r="Y29" i="80"/>
  <c r="Y22" i="80"/>
  <c r="Y15" i="80"/>
  <c r="W29" i="80"/>
  <c r="W22" i="80"/>
  <c r="W15" i="80"/>
  <c r="Y28" i="80"/>
  <c r="Y21" i="80"/>
  <c r="Y14" i="80"/>
  <c r="W26" i="80"/>
  <c r="Y17" i="80"/>
  <c r="Y25" i="80"/>
  <c r="W17" i="80"/>
  <c r="W25" i="80"/>
  <c r="Y16" i="80"/>
  <c r="W24" i="80"/>
  <c r="L21" i="86" s="1" a="1"/>
  <c r="L21" i="86" s="1"/>
  <c r="W14" i="80"/>
  <c r="Y30" i="80"/>
  <c r="Y20" i="80"/>
  <c r="Y19" i="80"/>
  <c r="W19" i="80"/>
  <c r="Y18" i="80"/>
  <c r="W30" i="80"/>
  <c r="W16" i="80"/>
  <c r="L13" i="86" s="1" a="1"/>
  <c r="L13" i="86" s="1"/>
  <c r="W27" i="80"/>
  <c r="Y26" i="80"/>
  <c r="W21" i="80"/>
  <c r="Y27" i="80"/>
  <c r="Y24" i="80"/>
  <c r="Y23" i="80"/>
  <c r="W20" i="80"/>
  <c r="L18" i="86" s="1" a="1"/>
  <c r="L18" i="86" s="1"/>
  <c r="W23" i="80"/>
  <c r="W28" i="80"/>
  <c r="W18" i="80"/>
  <c r="EG30" i="80"/>
  <c r="EG23" i="80"/>
  <c r="EG16" i="80"/>
  <c r="EE30" i="80"/>
  <c r="EE23" i="80"/>
  <c r="EE16" i="80"/>
  <c r="EG29" i="80"/>
  <c r="EG22" i="80"/>
  <c r="EG15" i="80"/>
  <c r="EG25" i="80"/>
  <c r="EE17" i="80"/>
  <c r="EE25" i="80"/>
  <c r="EE15" i="80"/>
  <c r="EG24" i="80"/>
  <c r="EG14" i="80"/>
  <c r="EG28" i="80"/>
  <c r="EE20" i="80"/>
  <c r="EE29" i="80"/>
  <c r="EE18" i="80"/>
  <c r="EE28" i="80"/>
  <c r="EG17" i="80"/>
  <c r="EG27" i="80"/>
  <c r="EE14" i="80"/>
  <c r="EE27" i="80"/>
  <c r="EG26" i="80"/>
  <c r="EG21" i="80"/>
  <c r="EE22" i="80"/>
  <c r="EE21" i="80"/>
  <c r="EG20" i="80"/>
  <c r="EE19" i="80"/>
  <c r="EE26" i="80"/>
  <c r="EG18" i="80"/>
  <c r="EE24" i="80"/>
  <c r="EG19" i="80"/>
  <c r="AG30" i="80"/>
  <c r="AG23" i="80"/>
  <c r="AG16" i="80"/>
  <c r="AE30" i="80"/>
  <c r="AE23" i="80"/>
  <c r="AE16" i="80"/>
  <c r="AG29" i="80"/>
  <c r="AG22" i="80"/>
  <c r="AG15" i="80"/>
  <c r="AG27" i="80"/>
  <c r="AE19" i="80"/>
  <c r="AE27" i="80"/>
  <c r="AG18" i="80"/>
  <c r="AG26" i="80"/>
  <c r="AE18" i="80"/>
  <c r="AG25" i="80"/>
  <c r="AE17" i="80"/>
  <c r="AE22" i="80"/>
  <c r="N19" i="86" s="1" a="1"/>
  <c r="N19" i="86" s="1"/>
  <c r="AE28" i="80"/>
  <c r="AE26" i="80"/>
  <c r="AE25" i="80"/>
  <c r="AE24" i="80"/>
  <c r="AG20" i="80"/>
  <c r="AE20" i="80"/>
  <c r="N18" i="86" s="1" a="1"/>
  <c r="N18" i="86" s="1"/>
  <c r="AE29" i="80"/>
  <c r="AG14" i="80"/>
  <c r="AE21" i="80"/>
  <c r="AG19" i="80"/>
  <c r="AG17" i="80"/>
  <c r="AE15" i="80"/>
  <c r="AE14" i="80"/>
  <c r="AG28" i="80"/>
  <c r="AG24" i="80"/>
  <c r="AG21" i="80"/>
  <c r="CK24" i="80"/>
  <c r="CI24" i="80"/>
  <c r="CK30" i="80"/>
  <c r="CK23" i="80"/>
  <c r="CK16" i="80"/>
  <c r="CI25" i="80"/>
  <c r="CI16" i="80"/>
  <c r="CI23" i="80"/>
  <c r="CK15" i="80"/>
  <c r="CK22" i="80"/>
  <c r="CI15" i="80"/>
  <c r="CI28" i="80"/>
  <c r="CI18" i="80"/>
  <c r="CK27" i="80"/>
  <c r="CK17" i="80"/>
  <c r="CI27" i="80"/>
  <c r="CI17" i="80"/>
  <c r="CI26" i="80"/>
  <c r="CI14" i="80"/>
  <c r="CI21" i="80"/>
  <c r="CK26" i="80"/>
  <c r="CK25" i="80"/>
  <c r="CI22" i="80"/>
  <c r="CK20" i="80"/>
  <c r="CI19" i="80"/>
  <c r="AB16" i="86" s="1" a="1"/>
  <c r="AB16" i="86" s="1"/>
  <c r="CK18" i="80"/>
  <c r="CI29" i="80"/>
  <c r="CK19" i="80"/>
  <c r="CK14" i="80"/>
  <c r="CI30" i="80"/>
  <c r="CK29" i="80"/>
  <c r="CI20" i="80"/>
  <c r="CK28" i="80"/>
  <c r="CK21" i="80"/>
  <c r="EO28" i="80"/>
  <c r="EO21" i="80"/>
  <c r="EO14" i="80"/>
  <c r="EM28" i="80"/>
  <c r="AP25" i="86" s="1" a="1"/>
  <c r="AP25" i="86" s="1"/>
  <c r="EM21" i="80"/>
  <c r="EM14" i="80"/>
  <c r="EO27" i="80"/>
  <c r="EO20" i="80"/>
  <c r="EO24" i="80"/>
  <c r="EO17" i="80"/>
  <c r="EM22" i="80"/>
  <c r="EO30" i="80"/>
  <c r="EM20" i="80"/>
  <c r="EM30" i="80"/>
  <c r="EO19" i="80"/>
  <c r="EO25" i="80"/>
  <c r="EM16" i="80"/>
  <c r="EM24" i="80"/>
  <c r="EO22" i="80"/>
  <c r="EO23" i="80"/>
  <c r="EM23" i="80"/>
  <c r="EM19" i="80"/>
  <c r="EO18" i="80"/>
  <c r="EO29" i="80"/>
  <c r="EO16" i="80"/>
  <c r="EO26" i="80"/>
  <c r="EM26" i="80"/>
  <c r="EM25" i="80"/>
  <c r="EM18" i="80"/>
  <c r="EO15" i="80"/>
  <c r="EM27" i="80"/>
  <c r="EM15" i="80"/>
  <c r="EM29" i="80"/>
  <c r="EM17" i="80"/>
  <c r="AO24" i="80"/>
  <c r="AO17" i="80"/>
  <c r="AM24" i="80"/>
  <c r="AM17" i="80"/>
  <c r="AO30" i="80"/>
  <c r="AO23" i="80"/>
  <c r="AO16" i="80"/>
  <c r="AM29" i="80"/>
  <c r="AO20" i="80"/>
  <c r="AO28" i="80"/>
  <c r="AM20" i="80"/>
  <c r="AM28" i="80"/>
  <c r="AO19" i="80"/>
  <c r="AM27" i="80"/>
  <c r="AO18" i="80"/>
  <c r="AM25" i="80"/>
  <c r="AM15" i="80"/>
  <c r="AO21" i="80"/>
  <c r="AM21" i="80"/>
  <c r="AM19" i="80"/>
  <c r="AM16" i="80"/>
  <c r="AO27" i="80"/>
  <c r="AM14" i="80"/>
  <c r="AO26" i="80"/>
  <c r="AO22" i="80"/>
  <c r="AO14" i="80"/>
  <c r="AM30" i="80"/>
  <c r="AO29" i="80"/>
  <c r="AM23" i="80"/>
  <c r="AO15" i="80"/>
  <c r="AM26" i="80"/>
  <c r="AO25" i="80"/>
  <c r="AM22" i="80"/>
  <c r="AM18" i="80"/>
  <c r="CS25" i="80"/>
  <c r="CS18" i="80"/>
  <c r="CQ25" i="80"/>
  <c r="CQ18" i="80"/>
  <c r="CS24" i="80"/>
  <c r="CS17" i="80"/>
  <c r="CS26" i="80"/>
  <c r="CS16" i="80"/>
  <c r="CQ26" i="80"/>
  <c r="AD23" i="86" s="1" a="1"/>
  <c r="AD23" i="86" s="1"/>
  <c r="CQ16" i="80"/>
  <c r="CQ24" i="80"/>
  <c r="CS15" i="80"/>
  <c r="CS28" i="80"/>
  <c r="CQ17" i="80"/>
  <c r="CQ28" i="80"/>
  <c r="CQ15" i="80"/>
  <c r="CS27" i="80"/>
  <c r="CS14" i="80"/>
  <c r="CS23" i="80"/>
  <c r="CS21" i="80"/>
  <c r="CQ29" i="80"/>
  <c r="AD26" i="86" s="1" a="1"/>
  <c r="AD26" i="86" s="1"/>
  <c r="CQ27" i="80"/>
  <c r="CQ23" i="80"/>
  <c r="CQ22" i="80"/>
  <c r="CQ20" i="80"/>
  <c r="CS19" i="80"/>
  <c r="CQ30" i="80"/>
  <c r="CS20" i="80"/>
  <c r="CQ19" i="80"/>
  <c r="CQ14" i="80"/>
  <c r="CS30" i="80"/>
  <c r="CQ21" i="80"/>
  <c r="CS29" i="80"/>
  <c r="CS22" i="80"/>
  <c r="EW27" i="80"/>
  <c r="EW20" i="80"/>
  <c r="EU27" i="80"/>
  <c r="EU20" i="80"/>
  <c r="EW26" i="80"/>
  <c r="EW19" i="80"/>
  <c r="EW30" i="80"/>
  <c r="EW23" i="80"/>
  <c r="EW16" i="80"/>
  <c r="EU28" i="80"/>
  <c r="EW17" i="80"/>
  <c r="EU26" i="80"/>
  <c r="EU17" i="80"/>
  <c r="EW25" i="80"/>
  <c r="EU16" i="80"/>
  <c r="EU22" i="80"/>
  <c r="EU25" i="80"/>
  <c r="EW24" i="80"/>
  <c r="EU23" i="80"/>
  <c r="EU24" i="80"/>
  <c r="EW22" i="80"/>
  <c r="EW18" i="80"/>
  <c r="EU30" i="80"/>
  <c r="EW29" i="80"/>
  <c r="EU29" i="80"/>
  <c r="EW21" i="80"/>
  <c r="EU18" i="80"/>
  <c r="EW15" i="80"/>
  <c r="EU21" i="80"/>
  <c r="EU19" i="80"/>
  <c r="EW14" i="80"/>
  <c r="EU14" i="80"/>
  <c r="EW28" i="80"/>
  <c r="EU15" i="80"/>
  <c r="ES25" i="80"/>
  <c r="ES18" i="80"/>
  <c r="EQ25" i="80"/>
  <c r="EQ18" i="80"/>
  <c r="ES24" i="80"/>
  <c r="ES17" i="80"/>
  <c r="ES28" i="80"/>
  <c r="ES21" i="80"/>
  <c r="ES14" i="80"/>
  <c r="ES23" i="80"/>
  <c r="EQ14" i="80"/>
  <c r="EQ23" i="80"/>
  <c r="ES22" i="80"/>
  <c r="EQ30" i="80"/>
  <c r="EQ28" i="80"/>
  <c r="EQ19" i="80"/>
  <c r="ES20" i="80"/>
  <c r="EQ20" i="80"/>
  <c r="ES19" i="80"/>
  <c r="EQ17" i="80"/>
  <c r="ES30" i="80"/>
  <c r="ES16" i="80"/>
  <c r="ES29" i="80"/>
  <c r="EQ16" i="80"/>
  <c r="EQ29" i="80"/>
  <c r="EQ27" i="80"/>
  <c r="ES26" i="80"/>
  <c r="EQ22" i="80"/>
  <c r="EQ21" i="80"/>
  <c r="ES15" i="80"/>
  <c r="ES27" i="80"/>
  <c r="EQ24" i="80"/>
  <c r="EQ15" i="80"/>
  <c r="EQ26" i="80"/>
  <c r="AS28" i="80"/>
  <c r="AS21" i="80"/>
  <c r="AS14" i="80"/>
  <c r="AQ30" i="80"/>
  <c r="AS22" i="80"/>
  <c r="AQ15" i="80"/>
  <c r="AS29" i="80"/>
  <c r="AQ22" i="80"/>
  <c r="AQ14" i="80"/>
  <c r="AQ29" i="80"/>
  <c r="AQ21" i="80"/>
  <c r="AQ23" i="80"/>
  <c r="AS20" i="80"/>
  <c r="AQ20" i="80"/>
  <c r="AQ28" i="80"/>
  <c r="AQ19" i="80"/>
  <c r="AQ26" i="80"/>
  <c r="AQ17" i="80"/>
  <c r="AQ18" i="80"/>
  <c r="AS17" i="80"/>
  <c r="AS16" i="80"/>
  <c r="AS27" i="80"/>
  <c r="AS15" i="80"/>
  <c r="AS25" i="80"/>
  <c r="AQ25" i="80"/>
  <c r="AS19" i="80"/>
  <c r="AS26" i="80"/>
  <c r="AS24" i="80"/>
  <c r="AQ24" i="80"/>
  <c r="AS23" i="80"/>
  <c r="AS18" i="80"/>
  <c r="AQ16" i="80"/>
  <c r="AQ27" i="80"/>
  <c r="AS30" i="80"/>
  <c r="CW29" i="80"/>
  <c r="CW22" i="80"/>
  <c r="CW15" i="80"/>
  <c r="CU29" i="80"/>
  <c r="AE26" i="86" s="1" a="1"/>
  <c r="AE26" i="86" s="1"/>
  <c r="CU22" i="80"/>
  <c r="CU15" i="80"/>
  <c r="CW28" i="80"/>
  <c r="CW21" i="80"/>
  <c r="CW14" i="80"/>
  <c r="CW26" i="80"/>
  <c r="CU18" i="80"/>
  <c r="CU26" i="80"/>
  <c r="CW17" i="80"/>
  <c r="CW25" i="80"/>
  <c r="CU17" i="80"/>
  <c r="CU23" i="80"/>
  <c r="CU21" i="80"/>
  <c r="CW20" i="80"/>
  <c r="CW19" i="80"/>
  <c r="CW27" i="80"/>
  <c r="CU16" i="80"/>
  <c r="CU28" i="80"/>
  <c r="CU27" i="80"/>
  <c r="CU25" i="80"/>
  <c r="CU24" i="80"/>
  <c r="CU19" i="80"/>
  <c r="CW18" i="80"/>
  <c r="CW30" i="80"/>
  <c r="CU30" i="80"/>
  <c r="AE27" i="86" s="1" a="1"/>
  <c r="AE27" i="86" s="1"/>
  <c r="CW23" i="80"/>
  <c r="CU20" i="80"/>
  <c r="CW24" i="80"/>
  <c r="CW16" i="80"/>
  <c r="CU14" i="80"/>
  <c r="FE28" i="80"/>
  <c r="FE21" i="80"/>
  <c r="FE14" i="80"/>
  <c r="FC28" i="80"/>
  <c r="FC21" i="80"/>
  <c r="FC14" i="80"/>
  <c r="FE27" i="80"/>
  <c r="FE20" i="80"/>
  <c r="FE24" i="80"/>
  <c r="FE17" i="80"/>
  <c r="FC23" i="80"/>
  <c r="FE22" i="80"/>
  <c r="FC22" i="80"/>
  <c r="FE26" i="80"/>
  <c r="FC17" i="80"/>
  <c r="FC19" i="80"/>
  <c r="FC30" i="80"/>
  <c r="FE18" i="80"/>
  <c r="FE30" i="80"/>
  <c r="FC18" i="80"/>
  <c r="FE16" i="80"/>
  <c r="FE29" i="80"/>
  <c r="FC16" i="80"/>
  <c r="FE25" i="80"/>
  <c r="FC20" i="80"/>
  <c r="FE19" i="80"/>
  <c r="FE15" i="80"/>
  <c r="FC29" i="80"/>
  <c r="FC24" i="80"/>
  <c r="FC27" i="80"/>
  <c r="FC26" i="80"/>
  <c r="FC25" i="80"/>
  <c r="FE23" i="80"/>
  <c r="FC15" i="80"/>
  <c r="DI27" i="80"/>
  <c r="DI20" i="80"/>
  <c r="DG27" i="80"/>
  <c r="DG20" i="80"/>
  <c r="DI26" i="80"/>
  <c r="DI19" i="80"/>
  <c r="DI29" i="80"/>
  <c r="DG21" i="80"/>
  <c r="DG29" i="80"/>
  <c r="AH26" i="86" s="1" a="1"/>
  <c r="AH26" i="86" s="1"/>
  <c r="DG19" i="80"/>
  <c r="DI28" i="80"/>
  <c r="DI18" i="80"/>
  <c r="DG24" i="80"/>
  <c r="DI15" i="80"/>
  <c r="DG18" i="80"/>
  <c r="DI17" i="80"/>
  <c r="DG30" i="80"/>
  <c r="AH27" i="86" s="1" a="1"/>
  <c r="AH27" i="86" s="1"/>
  <c r="DI30" i="80"/>
  <c r="DG17" i="80"/>
  <c r="DI16" i="80"/>
  <c r="DG28" i="80"/>
  <c r="DG16" i="80"/>
  <c r="DI24" i="80"/>
  <c r="DG15" i="80"/>
  <c r="DI14" i="80"/>
  <c r="DG14" i="80"/>
  <c r="DI25" i="80"/>
  <c r="DG25" i="80"/>
  <c r="DG22" i="80"/>
  <c r="DG26" i="80"/>
  <c r="DI23" i="80"/>
  <c r="DG23" i="80"/>
  <c r="DI22" i="80"/>
  <c r="DI21" i="80"/>
  <c r="FQ26" i="80"/>
  <c r="FQ19" i="80"/>
  <c r="FO26" i="80"/>
  <c r="FO19" i="80"/>
  <c r="FQ25" i="80"/>
  <c r="FQ18" i="80"/>
  <c r="FQ29" i="80"/>
  <c r="FQ22" i="80"/>
  <c r="FQ15" i="80"/>
  <c r="FQ30" i="80"/>
  <c r="FO21" i="80"/>
  <c r="FO30" i="80"/>
  <c r="FQ20" i="80"/>
  <c r="FO29" i="80"/>
  <c r="FO20" i="80"/>
  <c r="FQ24" i="80"/>
  <c r="FO15" i="80"/>
  <c r="FQ23" i="80"/>
  <c r="FO23" i="80"/>
  <c r="FO22" i="80"/>
  <c r="FQ21" i="80"/>
  <c r="FO18" i="80"/>
  <c r="FQ28" i="80"/>
  <c r="FO16" i="80"/>
  <c r="FQ16" i="80"/>
  <c r="FQ14" i="80"/>
  <c r="FO14" i="80"/>
  <c r="FO28" i="80"/>
  <c r="FQ27" i="80"/>
  <c r="FQ17" i="80"/>
  <c r="FO24" i="80"/>
  <c r="FO27" i="80"/>
  <c r="FO25" i="80"/>
  <c r="FO17" i="80"/>
  <c r="DM24" i="80"/>
  <c r="DM17" i="80"/>
  <c r="DK24" i="80"/>
  <c r="DK17" i="80"/>
  <c r="DM30" i="80"/>
  <c r="DM23" i="80"/>
  <c r="DM16" i="80"/>
  <c r="DM29" i="80"/>
  <c r="DK21" i="80"/>
  <c r="DK29" i="80"/>
  <c r="AI26" i="86" s="1" a="1"/>
  <c r="AI26" i="86" s="1"/>
  <c r="DM20" i="80"/>
  <c r="DM28" i="80"/>
  <c r="DK20" i="80"/>
  <c r="DM25" i="80"/>
  <c r="DM15" i="80"/>
  <c r="DK27" i="80"/>
  <c r="DM14" i="80"/>
  <c r="DK25" i="80"/>
  <c r="DM26" i="80"/>
  <c r="DK14" i="80"/>
  <c r="DK26" i="80"/>
  <c r="DK23" i="80"/>
  <c r="DM19" i="80"/>
  <c r="DM21" i="80"/>
  <c r="DK19" i="80"/>
  <c r="DM18" i="80"/>
  <c r="DK16" i="80"/>
  <c r="DM22" i="80"/>
  <c r="DM27" i="80"/>
  <c r="DK30" i="80"/>
  <c r="DK28" i="80"/>
  <c r="DK22" i="80"/>
  <c r="DK18" i="80"/>
  <c r="DK15" i="80"/>
  <c r="AW25" i="80"/>
  <c r="AW18" i="80"/>
  <c r="AU28" i="80"/>
  <c r="AW20" i="80"/>
  <c r="AW27" i="80"/>
  <c r="AU20" i="80"/>
  <c r="AU27" i="80"/>
  <c r="AW19" i="80"/>
  <c r="AU24" i="80"/>
  <c r="R21" i="86" s="1" a="1"/>
  <c r="R21" i="86" s="1"/>
  <c r="AU15" i="80"/>
  <c r="AW23" i="80"/>
  <c r="AW14" i="80"/>
  <c r="AU23" i="80"/>
  <c r="AU14" i="80"/>
  <c r="AU22" i="80"/>
  <c r="AU29" i="80"/>
  <c r="AU18" i="80"/>
  <c r="AW30" i="80"/>
  <c r="AW16" i="80"/>
  <c r="AU30" i="80"/>
  <c r="AU16" i="80"/>
  <c r="AW29" i="80"/>
  <c r="AW15" i="80"/>
  <c r="AW26" i="80"/>
  <c r="AW24" i="80"/>
  <c r="AW22" i="80"/>
  <c r="AW17" i="80"/>
  <c r="AU26" i="80"/>
  <c r="AU25" i="80"/>
  <c r="R22" i="86" s="1" a="1"/>
  <c r="R22" i="86" s="1"/>
  <c r="AU21" i="80"/>
  <c r="AW28" i="80"/>
  <c r="AU19" i="80"/>
  <c r="AW21" i="80"/>
  <c r="AU17" i="80"/>
  <c r="R14" i="86" s="1" a="1"/>
  <c r="R14" i="86" s="1"/>
  <c r="DE30" i="80"/>
  <c r="DE23" i="80"/>
  <c r="DE16" i="80"/>
  <c r="DC30" i="80"/>
  <c r="DC23" i="80"/>
  <c r="DC16" i="80"/>
  <c r="DE29" i="80"/>
  <c r="DE22" i="80"/>
  <c r="DE15" i="80"/>
  <c r="DC28" i="80"/>
  <c r="DE19" i="80"/>
  <c r="DE27" i="80"/>
  <c r="DC19" i="80"/>
  <c r="DC27" i="80"/>
  <c r="DE18" i="80"/>
  <c r="DC24" i="80"/>
  <c r="DC14" i="80"/>
  <c r="DE24" i="80"/>
  <c r="DC22" i="80"/>
  <c r="DE21" i="80"/>
  <c r="DE20" i="80"/>
  <c r="DC29" i="80"/>
  <c r="AG26" i="86" s="1" a="1"/>
  <c r="AG26" i="86" s="1"/>
  <c r="DC17" i="80"/>
  <c r="DE26" i="80"/>
  <c r="DC25" i="80"/>
  <c r="DC21" i="80"/>
  <c r="DC15" i="80"/>
  <c r="DE25" i="80"/>
  <c r="DC18" i="80"/>
  <c r="DE17" i="80"/>
  <c r="DE28" i="80"/>
  <c r="DC26" i="80"/>
  <c r="DC20" i="80"/>
  <c r="DE14" i="80"/>
  <c r="FM29" i="80"/>
  <c r="FM22" i="80"/>
  <c r="FM15" i="80"/>
  <c r="FK29" i="80"/>
  <c r="FK22" i="80"/>
  <c r="FK15" i="80"/>
  <c r="FM28" i="80"/>
  <c r="FM21" i="80"/>
  <c r="FM14" i="80"/>
  <c r="FM25" i="80"/>
  <c r="FM18" i="80"/>
  <c r="FM27" i="80"/>
  <c r="FK18" i="80"/>
  <c r="FK27" i="80"/>
  <c r="FM17" i="80"/>
  <c r="FM26" i="80"/>
  <c r="FK17" i="80"/>
  <c r="FK23" i="80"/>
  <c r="FK26" i="80"/>
  <c r="FK24" i="80"/>
  <c r="FK25" i="80"/>
  <c r="FM24" i="80"/>
  <c r="FM23" i="80"/>
  <c r="FM19" i="80"/>
  <c r="FK30" i="80"/>
  <c r="FM20" i="80"/>
  <c r="FK20" i="80"/>
  <c r="FK14" i="80"/>
  <c r="FK21" i="80"/>
  <c r="FK19" i="80"/>
  <c r="FM16" i="80"/>
  <c r="FK16" i="80"/>
  <c r="FK28" i="80"/>
  <c r="FM30" i="80"/>
  <c r="BE26" i="80"/>
  <c r="BE19" i="80"/>
  <c r="BC24" i="80"/>
  <c r="T21" i="86" s="1" a="1"/>
  <c r="T21" i="86" s="1"/>
  <c r="BE16" i="80"/>
  <c r="BE23" i="80"/>
  <c r="BC16" i="80"/>
  <c r="BE30" i="80"/>
  <c r="BC23" i="80"/>
  <c r="BE15" i="80"/>
  <c r="BE28" i="80"/>
  <c r="BC19" i="80"/>
  <c r="BC28" i="80"/>
  <c r="BE18" i="80"/>
  <c r="BE27" i="80"/>
  <c r="BC18" i="80"/>
  <c r="BC26" i="80"/>
  <c r="BC17" i="80"/>
  <c r="BE22" i="80"/>
  <c r="BC27" i="80"/>
  <c r="BE25" i="80"/>
  <c r="BC25" i="80"/>
  <c r="BC22" i="80"/>
  <c r="T19" i="86" s="1" a="1"/>
  <c r="T19" i="86" s="1"/>
  <c r="BE20" i="80"/>
  <c r="BC20" i="80"/>
  <c r="BE29" i="80"/>
  <c r="BC14" i="80"/>
  <c r="BC30" i="80"/>
  <c r="BC29" i="80"/>
  <c r="BE21" i="80"/>
  <c r="BC21" i="80"/>
  <c r="BC15" i="80"/>
  <c r="BE14" i="80"/>
  <c r="BE24" i="80"/>
  <c r="BE17" i="80"/>
  <c r="DQ28" i="80"/>
  <c r="DQ21" i="80"/>
  <c r="DQ14" i="80"/>
  <c r="DO28" i="80"/>
  <c r="DO21" i="80"/>
  <c r="DO14" i="80"/>
  <c r="DQ27" i="80"/>
  <c r="DQ20" i="80"/>
  <c r="DQ22" i="80"/>
  <c r="DQ30" i="80"/>
  <c r="DO22" i="80"/>
  <c r="DO30" i="80"/>
  <c r="DO20" i="80"/>
  <c r="DQ25" i="80"/>
  <c r="DO17" i="80"/>
  <c r="DQ23" i="80"/>
  <c r="DO23" i="80"/>
  <c r="DQ19" i="80"/>
  <c r="DO19" i="80"/>
  <c r="DQ18" i="80"/>
  <c r="DO27" i="80"/>
  <c r="DO16" i="80"/>
  <c r="DO26" i="80"/>
  <c r="DO25" i="80"/>
  <c r="DQ24" i="80"/>
  <c r="DO18" i="80"/>
  <c r="DQ15" i="80"/>
  <c r="DO15" i="80"/>
  <c r="DO29" i="80"/>
  <c r="DQ29" i="80"/>
  <c r="DQ17" i="80"/>
  <c r="DQ16" i="80"/>
  <c r="DQ26" i="80"/>
  <c r="DO24" i="80"/>
  <c r="AK27" i="80"/>
  <c r="AK20" i="80"/>
  <c r="AI27" i="80"/>
  <c r="AI20" i="80"/>
  <c r="AK26" i="80"/>
  <c r="AK19" i="80"/>
  <c r="AI29" i="80"/>
  <c r="AI19" i="80"/>
  <c r="AK28" i="80"/>
  <c r="AK18" i="80"/>
  <c r="AI28" i="80"/>
  <c r="AI18" i="80"/>
  <c r="AK25" i="80"/>
  <c r="AI17" i="80"/>
  <c r="AK23" i="80"/>
  <c r="AI15" i="80"/>
  <c r="AI24" i="80"/>
  <c r="AI23" i="80"/>
  <c r="AK22" i="80"/>
  <c r="AK21" i="80"/>
  <c r="AK16" i="80"/>
  <c r="AK30" i="80"/>
  <c r="AI16" i="80"/>
  <c r="AI25" i="80"/>
  <c r="AI30" i="80"/>
  <c r="AK29" i="80"/>
  <c r="AI26" i="80"/>
  <c r="AK24" i="80"/>
  <c r="AI21" i="80"/>
  <c r="AK14" i="80"/>
  <c r="AI14" i="80"/>
  <c r="AK17" i="80"/>
  <c r="AI22" i="80"/>
  <c r="AK15" i="80"/>
  <c r="FU30" i="80"/>
  <c r="FU23" i="80"/>
  <c r="FU16" i="80"/>
  <c r="FS30" i="80"/>
  <c r="FS23" i="80"/>
  <c r="FS16" i="80"/>
  <c r="FU29" i="80"/>
  <c r="FU22" i="80"/>
  <c r="FU15" i="80"/>
  <c r="FU26" i="80"/>
  <c r="FU19" i="80"/>
  <c r="FS24" i="80"/>
  <c r="FS22" i="80"/>
  <c r="FU21" i="80"/>
  <c r="FU27" i="80"/>
  <c r="FS18" i="80"/>
  <c r="FS20" i="80"/>
  <c r="FS19" i="80"/>
  <c r="FU17" i="80"/>
  <c r="FU18" i="80"/>
  <c r="FS29" i="80"/>
  <c r="FS17" i="80"/>
  <c r="FS26" i="80"/>
  <c r="FU25" i="80"/>
  <c r="FS25" i="80"/>
  <c r="FU24" i="80"/>
  <c r="FS21" i="80"/>
  <c r="FS15" i="80"/>
  <c r="FS27" i="80"/>
  <c r="FU28" i="80"/>
  <c r="FS28" i="80"/>
  <c r="FS14" i="80"/>
  <c r="FU20" i="80"/>
  <c r="FU14" i="80"/>
  <c r="FY27" i="80"/>
  <c r="FY20" i="80"/>
  <c r="FW27" i="80"/>
  <c r="FW20" i="80"/>
  <c r="FY26" i="80"/>
  <c r="FY19" i="80"/>
  <c r="FY30" i="80"/>
  <c r="FY23" i="80"/>
  <c r="FY16" i="80"/>
  <c r="FY25" i="80"/>
  <c r="FW16" i="80"/>
  <c r="FW25" i="80"/>
  <c r="FY15" i="80"/>
  <c r="FY24" i="80"/>
  <c r="FW15" i="80"/>
  <c r="FW30" i="80"/>
  <c r="FW21" i="80"/>
  <c r="FY17" i="80"/>
  <c r="FW14" i="80"/>
  <c r="FY29" i="80"/>
  <c r="FW17" i="80"/>
  <c r="FW29" i="80"/>
  <c r="FY14" i="80"/>
  <c r="FY28" i="80"/>
  <c r="FW28" i="80"/>
  <c r="FY22" i="80"/>
  <c r="FW26" i="80"/>
  <c r="FW23" i="80"/>
  <c r="FW19" i="80"/>
  <c r="FY18" i="80"/>
  <c r="FW18" i="80"/>
  <c r="FW24" i="80"/>
  <c r="FW22" i="80"/>
  <c r="FY21" i="80"/>
  <c r="BQ24" i="80"/>
  <c r="BQ17" i="80"/>
  <c r="BO26" i="80"/>
  <c r="BQ18" i="80"/>
  <c r="BQ25" i="80"/>
  <c r="BO18" i="80"/>
  <c r="BO25" i="80"/>
  <c r="W22" i="86" s="1" a="1"/>
  <c r="W22" i="86" s="1"/>
  <c r="BO17" i="80"/>
  <c r="BQ26" i="80"/>
  <c r="BQ15" i="80"/>
  <c r="BO24" i="80"/>
  <c r="BO15" i="80"/>
  <c r="W12" i="86" s="1" a="1"/>
  <c r="W12" i="86" s="1"/>
  <c r="BQ23" i="80"/>
  <c r="BQ14" i="80"/>
  <c r="BQ22" i="80"/>
  <c r="BQ29" i="80"/>
  <c r="BQ20" i="80"/>
  <c r="BO21" i="80"/>
  <c r="BO20" i="80"/>
  <c r="BQ19" i="80"/>
  <c r="BQ30" i="80"/>
  <c r="BQ16" i="80"/>
  <c r="BQ28" i="80"/>
  <c r="BO28" i="80"/>
  <c r="BO22" i="80"/>
  <c r="BO14" i="80"/>
  <c r="BO30" i="80"/>
  <c r="BO29" i="80"/>
  <c r="BO27" i="80"/>
  <c r="BO23" i="80"/>
  <c r="BO16" i="80"/>
  <c r="BQ27" i="80"/>
  <c r="BQ21" i="80"/>
  <c r="BO19" i="80"/>
  <c r="DU25" i="80"/>
  <c r="DU18" i="80"/>
  <c r="DS25" i="80"/>
  <c r="DS18" i="80"/>
  <c r="DU24" i="80"/>
  <c r="DU17" i="80"/>
  <c r="DU22" i="80"/>
  <c r="DS14" i="80"/>
  <c r="DU30" i="80"/>
  <c r="DS22" i="80"/>
  <c r="DS30" i="80"/>
  <c r="DU21" i="80"/>
  <c r="DS27" i="80"/>
  <c r="AK24" i="86" s="1" a="1"/>
  <c r="AK24" i="86" s="1"/>
  <c r="DS17" i="80"/>
  <c r="DU29" i="80"/>
  <c r="DS19" i="80"/>
  <c r="DS28" i="80"/>
  <c r="DS29" i="80"/>
  <c r="DU16" i="80"/>
  <c r="DU15" i="80"/>
  <c r="DU28" i="80"/>
  <c r="DS16" i="80"/>
  <c r="DU27" i="80"/>
  <c r="DS15" i="80"/>
  <c r="DU23" i="80"/>
  <c r="DU26" i="80"/>
  <c r="DS24" i="80"/>
  <c r="DU20" i="80"/>
  <c r="DS20" i="80"/>
  <c r="DS21" i="80"/>
  <c r="DU19" i="80"/>
  <c r="DU14" i="80"/>
  <c r="DS23" i="80"/>
  <c r="DS26" i="80"/>
  <c r="CO28" i="80"/>
  <c r="CO21" i="80"/>
  <c r="CO14" i="80"/>
  <c r="CM28" i="80"/>
  <c r="CM21" i="80"/>
  <c r="CM14" i="80"/>
  <c r="CO27" i="80"/>
  <c r="CO20" i="80"/>
  <c r="CM25" i="80"/>
  <c r="CO16" i="80"/>
  <c r="CO24" i="80"/>
  <c r="CM16" i="80"/>
  <c r="AC13" i="86" s="1" a="1"/>
  <c r="AC13" i="86" s="1"/>
  <c r="CM24" i="80"/>
  <c r="CO15" i="80"/>
  <c r="CO22" i="80"/>
  <c r="CM22" i="80"/>
  <c r="CM20" i="80"/>
  <c r="CO30" i="80"/>
  <c r="CM19" i="80"/>
  <c r="CM27" i="80"/>
  <c r="AC24" i="86" s="1" a="1"/>
  <c r="AC24" i="86" s="1"/>
  <c r="CM17" i="80"/>
  <c r="AC14" i="86" s="1" a="1"/>
  <c r="AC14" i="86" s="1"/>
  <c r="CO26" i="80"/>
  <c r="CM26" i="80"/>
  <c r="AC23" i="86" s="1" a="1"/>
  <c r="AC23" i="86" s="1"/>
  <c r="CO25" i="80"/>
  <c r="CM23" i="80"/>
  <c r="CM18" i="80"/>
  <c r="CO17" i="80"/>
  <c r="CO29" i="80"/>
  <c r="CM30" i="80"/>
  <c r="CM29" i="80"/>
  <c r="CO19" i="80"/>
  <c r="CO18" i="80"/>
  <c r="CO23" i="80"/>
  <c r="CM15" i="80"/>
  <c r="BI30" i="80"/>
  <c r="BI23" i="80"/>
  <c r="BI16" i="80"/>
  <c r="BI29" i="80"/>
  <c r="BG22" i="80"/>
  <c r="BI14" i="80"/>
  <c r="BG29" i="80"/>
  <c r="BI21" i="80"/>
  <c r="BG14" i="80"/>
  <c r="BI28" i="80"/>
  <c r="BG21" i="80"/>
  <c r="BI20" i="80"/>
  <c r="BG20" i="80"/>
  <c r="BG30" i="80"/>
  <c r="U27" i="86" s="1" a="1"/>
  <c r="U27" i="86" s="1"/>
  <c r="BI19" i="80"/>
  <c r="BI27" i="80"/>
  <c r="BI18" i="80"/>
  <c r="BI25" i="80"/>
  <c r="BG16" i="80"/>
  <c r="BG25" i="80"/>
  <c r="BI24" i="80"/>
  <c r="BG24" i="80"/>
  <c r="BI22" i="80"/>
  <c r="BI17" i="80"/>
  <c r="BG17" i="80"/>
  <c r="BI26" i="80"/>
  <c r="BG18" i="80"/>
  <c r="BI15" i="80"/>
  <c r="BG15" i="80"/>
  <c r="BG28" i="80"/>
  <c r="BG27" i="80"/>
  <c r="BG19" i="80"/>
  <c r="U16" i="86" s="1" a="1"/>
  <c r="U16" i="86" s="1"/>
  <c r="BG26" i="80"/>
  <c r="BG23" i="80"/>
  <c r="BM27" i="80"/>
  <c r="BM20" i="80"/>
  <c r="BK28" i="80"/>
  <c r="BK20" i="80"/>
  <c r="BK27" i="80"/>
  <c r="BM19" i="80"/>
  <c r="BM26" i="80"/>
  <c r="BK19" i="80"/>
  <c r="BM23" i="80"/>
  <c r="BM14" i="80"/>
  <c r="BK23" i="80"/>
  <c r="BK14" i="80"/>
  <c r="BM22" i="80"/>
  <c r="BM30" i="80"/>
  <c r="BM21" i="80"/>
  <c r="BM28" i="80"/>
  <c r="BM17" i="80"/>
  <c r="BK24" i="80"/>
  <c r="BK22" i="80"/>
  <c r="BK21" i="80"/>
  <c r="BK18" i="80"/>
  <c r="BK30" i="80"/>
  <c r="BK16" i="80"/>
  <c r="BM29" i="80"/>
  <c r="BM15" i="80"/>
  <c r="BK25" i="80"/>
  <c r="BK29" i="80"/>
  <c r="BK26" i="80"/>
  <c r="BM25" i="80"/>
  <c r="BM16" i="80"/>
  <c r="BM24" i="80"/>
  <c r="BM18" i="80"/>
  <c r="BK17" i="80"/>
  <c r="BK15" i="80"/>
  <c r="M30" i="80"/>
  <c r="M23" i="80"/>
  <c r="M16" i="80"/>
  <c r="M25" i="80"/>
  <c r="K18" i="80"/>
  <c r="M17" i="80"/>
  <c r="M24" i="80"/>
  <c r="K25" i="80"/>
  <c r="K17" i="80"/>
  <c r="K23" i="80"/>
  <c r="M15" i="80"/>
  <c r="M28" i="80"/>
  <c r="K21" i="80"/>
  <c r="M29" i="80"/>
  <c r="K19" i="80"/>
  <c r="K29" i="80"/>
  <c r="M18" i="80"/>
  <c r="K28" i="80"/>
  <c r="K16" i="80"/>
  <c r="K27" i="80"/>
  <c r="M14" i="80"/>
  <c r="K24" i="80"/>
  <c r="M22" i="80"/>
  <c r="M26" i="80"/>
  <c r="K26" i="80"/>
  <c r="K22" i="80"/>
  <c r="M21" i="80"/>
  <c r="M20" i="80"/>
  <c r="M19" i="80"/>
  <c r="K15" i="80"/>
  <c r="M27" i="80"/>
  <c r="K20" i="80"/>
  <c r="K14" i="80"/>
  <c r="K30" i="80"/>
  <c r="Q28" i="80"/>
  <c r="Q21" i="80"/>
  <c r="O28" i="80"/>
  <c r="O21" i="80"/>
  <c r="J17" i="86" s="1" a="1"/>
  <c r="J17" i="86" s="1"/>
  <c r="Q27" i="80"/>
  <c r="Q20" i="80"/>
  <c r="Q24" i="80"/>
  <c r="O16" i="80"/>
  <c r="Q15" i="80"/>
  <c r="O24" i="80"/>
  <c r="Q23" i="80"/>
  <c r="O15" i="80"/>
  <c r="J12" i="86" s="1" a="1"/>
  <c r="J12" i="86" s="1"/>
  <c r="Q22" i="80"/>
  <c r="O14" i="80"/>
  <c r="O29" i="80"/>
  <c r="O19" i="80"/>
  <c r="J16" i="86" s="1" a="1"/>
  <c r="J16" i="86" s="1"/>
  <c r="O26" i="80"/>
  <c r="Q25" i="80"/>
  <c r="O25" i="80"/>
  <c r="J22" i="86" s="1" a="1"/>
  <c r="J22" i="86" s="1"/>
  <c r="O22" i="80"/>
  <c r="Q18" i="80"/>
  <c r="O18" i="80"/>
  <c r="O27" i="80"/>
  <c r="Q30" i="80"/>
  <c r="O30" i="80"/>
  <c r="Q29" i="80"/>
  <c r="Q19" i="80"/>
  <c r="O17" i="80"/>
  <c r="Q16" i="80"/>
  <c r="Q26" i="80"/>
  <c r="O23" i="80"/>
  <c r="J20" i="86" s="1" a="1"/>
  <c r="J20" i="86" s="1"/>
  <c r="O20" i="80"/>
  <c r="Q17" i="80"/>
  <c r="Q14" i="80"/>
  <c r="BU28" i="80"/>
  <c r="BU21" i="80"/>
  <c r="BU14" i="80"/>
  <c r="BS24" i="80"/>
  <c r="BU16" i="80"/>
  <c r="BU23" i="80"/>
  <c r="BS16" i="80"/>
  <c r="BU30" i="80"/>
  <c r="BS23" i="80"/>
  <c r="BU15" i="80"/>
  <c r="BU27" i="80"/>
  <c r="BU18" i="80"/>
  <c r="BS27" i="80"/>
  <c r="BS18" i="80"/>
  <c r="BU26" i="80"/>
  <c r="BU17" i="80"/>
  <c r="BU25" i="80"/>
  <c r="BS15" i="80"/>
  <c r="BS22" i="80"/>
  <c r="BU19" i="80"/>
  <c r="BS19" i="80"/>
  <c r="BS17" i="80"/>
  <c r="BU29" i="80"/>
  <c r="BS26" i="80"/>
  <c r="BS25" i="80"/>
  <c r="BU20" i="80"/>
  <c r="BS28" i="80"/>
  <c r="BU24" i="80"/>
  <c r="BU22" i="80"/>
  <c r="BS21" i="80"/>
  <c r="BS20" i="80"/>
  <c r="BS29" i="80"/>
  <c r="BS14" i="80"/>
  <c r="BS30" i="80"/>
  <c r="DY29" i="80"/>
  <c r="DY22" i="80"/>
  <c r="DY15" i="80"/>
  <c r="DW29" i="80"/>
  <c r="AL26" i="86" s="1" a="1"/>
  <c r="AL26" i="86" s="1"/>
  <c r="DW22" i="80"/>
  <c r="DW15" i="80"/>
  <c r="DY28" i="80"/>
  <c r="DY21" i="80"/>
  <c r="DY14" i="80"/>
  <c r="DW24" i="80"/>
  <c r="DW14" i="80"/>
  <c r="DY23" i="80"/>
  <c r="DW23" i="80"/>
  <c r="DW27" i="80"/>
  <c r="AL24" i="86" s="1" a="1"/>
  <c r="AL24" i="86" s="1"/>
  <c r="DY18" i="80"/>
  <c r="DW26" i="80"/>
  <c r="DY25" i="80"/>
  <c r="DW25" i="80"/>
  <c r="DY24" i="80"/>
  <c r="DW21" i="80"/>
  <c r="DW19" i="80"/>
  <c r="DY16" i="80"/>
  <c r="DW16" i="80"/>
  <c r="DW30" i="80"/>
  <c r="DY26" i="80"/>
  <c r="DY20" i="80"/>
  <c r="DY17" i="80"/>
  <c r="DW28" i="80"/>
  <c r="DY27" i="80"/>
  <c r="DW18" i="80"/>
  <c r="DY30" i="80"/>
  <c r="DW20" i="80"/>
  <c r="AL18" i="86" s="1" a="1"/>
  <c r="AL18" i="86" s="1"/>
  <c r="DY19" i="80"/>
  <c r="DW17" i="80"/>
  <c r="O27" i="79"/>
  <c r="O20" i="79"/>
  <c r="O13" i="79"/>
  <c r="M20" i="79"/>
  <c r="M13" i="79"/>
  <c r="O19" i="79"/>
  <c r="M27" i="79"/>
  <c r="O26" i="79"/>
  <c r="M24" i="79"/>
  <c r="M17" i="79"/>
  <c r="O16" i="79"/>
  <c r="M26" i="79"/>
  <c r="O25" i="79"/>
  <c r="O18" i="79"/>
  <c r="M25" i="79"/>
  <c r="M18" i="79"/>
  <c r="O24" i="79"/>
  <c r="O23" i="79"/>
  <c r="M23" i="79"/>
  <c r="M16" i="79"/>
  <c r="O29" i="79"/>
  <c r="O22" i="79"/>
  <c r="O15" i="79"/>
  <c r="O17" i="79"/>
  <c r="M29" i="79"/>
  <c r="M22" i="79"/>
  <c r="M15" i="79"/>
  <c r="O21" i="79"/>
  <c r="O14" i="79"/>
  <c r="M21" i="79"/>
  <c r="M14" i="79"/>
  <c r="M19" i="79"/>
  <c r="O28" i="79"/>
  <c r="M28" i="79"/>
  <c r="BS40" i="81"/>
  <c r="BS45" i="81"/>
  <c r="BU33" i="81"/>
  <c r="BU39" i="81"/>
  <c r="BS39" i="81"/>
  <c r="BU38" i="81"/>
  <c r="BU44" i="81"/>
  <c r="BS44" i="81"/>
  <c r="BU42" i="81"/>
  <c r="BS42" i="81"/>
  <c r="BS37" i="81"/>
  <c r="BU36" i="81"/>
  <c r="BS36" i="81"/>
  <c r="BU35" i="81"/>
  <c r="BS35" i="81"/>
  <c r="BU34" i="81"/>
  <c r="BS51" i="81"/>
  <c r="BS33" i="81"/>
  <c r="BS49" i="81"/>
  <c r="BU48" i="81"/>
  <c r="BS48" i="81"/>
  <c r="BU47" i="81"/>
  <c r="BU40" i="81"/>
  <c r="BS32" i="81"/>
  <c r="BU41" i="81"/>
  <c r="BU51" i="81"/>
  <c r="BU49" i="81"/>
  <c r="BS47" i="81"/>
  <c r="BU45" i="81"/>
  <c r="BS41" i="81"/>
  <c r="BS38" i="81"/>
  <c r="BU37" i="81"/>
  <c r="BS34" i="81"/>
  <c r="BU32" i="81"/>
  <c r="G47" i="81"/>
  <c r="G34" i="81"/>
  <c r="G42" i="81"/>
  <c r="I41" i="81"/>
  <c r="G41" i="81"/>
  <c r="I47" i="81"/>
  <c r="G32" i="81"/>
  <c r="I45" i="81"/>
  <c r="I44" i="81"/>
  <c r="G45" i="81"/>
  <c r="G44" i="81"/>
  <c r="I48" i="81"/>
  <c r="G48" i="81"/>
  <c r="I42" i="81"/>
  <c r="G37" i="81"/>
  <c r="I35" i="81"/>
  <c r="G35" i="81"/>
  <c r="G49" i="81"/>
  <c r="I36" i="81"/>
  <c r="G36" i="81"/>
  <c r="G38" i="81"/>
  <c r="I34" i="81"/>
  <c r="I33" i="81"/>
  <c r="G33" i="81"/>
  <c r="I32" i="81"/>
  <c r="I38" i="81"/>
  <c r="I51" i="81"/>
  <c r="G51" i="81"/>
  <c r="I49" i="81"/>
  <c r="G40" i="81"/>
  <c r="I39" i="81"/>
  <c r="G39" i="81"/>
  <c r="I37" i="81"/>
  <c r="I40" i="81"/>
  <c r="K40" i="81"/>
  <c r="M38" i="81"/>
  <c r="M51" i="81"/>
  <c r="K38" i="81"/>
  <c r="K51" i="81"/>
  <c r="M37" i="81"/>
  <c r="M48" i="81"/>
  <c r="M34" i="81"/>
  <c r="K48" i="81"/>
  <c r="K34" i="81"/>
  <c r="M47" i="81"/>
  <c r="M33" i="81"/>
  <c r="K47" i="81"/>
  <c r="K33" i="81"/>
  <c r="M45" i="81"/>
  <c r="M32" i="81"/>
  <c r="M42" i="81"/>
  <c r="K42" i="81"/>
  <c r="M41" i="81"/>
  <c r="M36" i="81"/>
  <c r="K44" i="81"/>
  <c r="K41" i="81"/>
  <c r="K45" i="81"/>
  <c r="M44" i="81"/>
  <c r="M40" i="81"/>
  <c r="M39" i="81"/>
  <c r="K39" i="81"/>
  <c r="K37" i="81"/>
  <c r="K36" i="81"/>
  <c r="M35" i="81"/>
  <c r="K35" i="81"/>
  <c r="K32" i="81"/>
  <c r="M49" i="81"/>
  <c r="K49" i="81"/>
  <c r="O48" i="81"/>
  <c r="O36" i="81"/>
  <c r="O49" i="81"/>
  <c r="Q36" i="81"/>
  <c r="Q48" i="81"/>
  <c r="Q35" i="81"/>
  <c r="Q47" i="81"/>
  <c r="O35" i="81"/>
  <c r="Q38" i="81"/>
  <c r="Q34" i="81"/>
  <c r="O38" i="81"/>
  <c r="Q37" i="81"/>
  <c r="O37" i="81"/>
  <c r="Q51" i="81"/>
  <c r="O42" i="81"/>
  <c r="Q41" i="81"/>
  <c r="O41" i="81"/>
  <c r="Q33" i="81"/>
  <c r="O51" i="81"/>
  <c r="Q39" i="81"/>
  <c r="Q49" i="81"/>
  <c r="O47" i="81"/>
  <c r="Q45" i="81"/>
  <c r="O45" i="81"/>
  <c r="Q44" i="81"/>
  <c r="O44" i="81"/>
  <c r="Q42" i="81"/>
  <c r="Q40" i="81"/>
  <c r="O40" i="81"/>
  <c r="O34" i="81"/>
  <c r="O33" i="81"/>
  <c r="Q32" i="81"/>
  <c r="O32" i="81"/>
  <c r="O39" i="81"/>
  <c r="G63" i="82"/>
  <c r="G53" i="82"/>
  <c r="G40" i="82"/>
  <c r="G60" i="82"/>
  <c r="G49" i="82"/>
  <c r="G37" i="82"/>
  <c r="I59" i="82"/>
  <c r="I46" i="82"/>
  <c r="I34" i="82"/>
  <c r="G59" i="82"/>
  <c r="G46" i="82"/>
  <c r="G34" i="82"/>
  <c r="I58" i="82"/>
  <c r="I45" i="82"/>
  <c r="I33" i="82"/>
  <c r="I62" i="82"/>
  <c r="I48" i="82"/>
  <c r="I32" i="82"/>
  <c r="G62" i="82"/>
  <c r="G48" i="82"/>
  <c r="G32" i="82"/>
  <c r="I61" i="82"/>
  <c r="G45" i="82"/>
  <c r="I56" i="82"/>
  <c r="G39" i="82"/>
  <c r="G56" i="82"/>
  <c r="I38" i="82"/>
  <c r="I55" i="82"/>
  <c r="G38" i="82"/>
  <c r="G55" i="82"/>
  <c r="I37" i="82"/>
  <c r="G61" i="82"/>
  <c r="I39" i="82"/>
  <c r="I60" i="82"/>
  <c r="I36" i="82"/>
  <c r="G58" i="82"/>
  <c r="G36" i="82"/>
  <c r="I57" i="82"/>
  <c r="I35" i="82"/>
  <c r="G57" i="82"/>
  <c r="G35" i="82"/>
  <c r="I54" i="82"/>
  <c r="G33" i="82"/>
  <c r="I53" i="82"/>
  <c r="G42" i="82"/>
  <c r="I40" i="82"/>
  <c r="I67" i="82"/>
  <c r="G67" i="82"/>
  <c r="I65" i="82"/>
  <c r="G54" i="82"/>
  <c r="G41" i="82"/>
  <c r="I41" i="82"/>
  <c r="I42" i="82"/>
  <c r="G65" i="82"/>
  <c r="I64" i="82"/>
  <c r="G64" i="82"/>
  <c r="I63" i="82"/>
  <c r="I52" i="82"/>
  <c r="G52" i="82"/>
  <c r="I51" i="82"/>
  <c r="G51" i="82"/>
  <c r="I49" i="82"/>
  <c r="I44" i="82"/>
  <c r="G44" i="82"/>
  <c r="I43" i="82"/>
  <c r="G43" i="82"/>
  <c r="S67" i="82"/>
  <c r="S56" i="82"/>
  <c r="S44" i="82"/>
  <c r="S34" i="82"/>
  <c r="S58" i="82"/>
  <c r="U45" i="82"/>
  <c r="S35" i="82"/>
  <c r="S65" i="82"/>
  <c r="U54" i="82"/>
  <c r="S42" i="82"/>
  <c r="U64" i="82"/>
  <c r="S54" i="82"/>
  <c r="U41" i="82"/>
  <c r="U65" i="82"/>
  <c r="U52" i="82"/>
  <c r="U38" i="82"/>
  <c r="S64" i="82"/>
  <c r="S52" i="82"/>
  <c r="S38" i="82"/>
  <c r="U63" i="82"/>
  <c r="U51" i="82"/>
  <c r="U37" i="82"/>
  <c r="S53" i="82"/>
  <c r="S36" i="82"/>
  <c r="S51" i="82"/>
  <c r="U35" i="82"/>
  <c r="U49" i="82"/>
  <c r="U34" i="82"/>
  <c r="S57" i="82"/>
  <c r="S37" i="82"/>
  <c r="U56" i="82"/>
  <c r="U36" i="82"/>
  <c r="U55" i="82"/>
  <c r="U33" i="82"/>
  <c r="S55" i="82"/>
  <c r="S33" i="82"/>
  <c r="U57" i="82"/>
  <c r="U53" i="82"/>
  <c r="S49" i="82"/>
  <c r="U48" i="82"/>
  <c r="S48" i="82"/>
  <c r="U46" i="82"/>
  <c r="S45" i="82"/>
  <c r="S43" i="82"/>
  <c r="U42" i="82"/>
  <c r="S41" i="82"/>
  <c r="U40" i="82"/>
  <c r="U62" i="82"/>
  <c r="S32" i="82"/>
  <c r="S59" i="82"/>
  <c r="U59" i="82"/>
  <c r="U58" i="82"/>
  <c r="S60" i="82"/>
  <c r="S46" i="82"/>
  <c r="U44" i="82"/>
  <c r="U43" i="82"/>
  <c r="S40" i="82"/>
  <c r="U39" i="82"/>
  <c r="S39" i="82"/>
  <c r="U32" i="82"/>
  <c r="U67" i="82"/>
  <c r="S63" i="82"/>
  <c r="S62" i="82"/>
  <c r="U61" i="82"/>
  <c r="S61" i="82"/>
  <c r="U60" i="82"/>
  <c r="BI67" i="82"/>
  <c r="BI56" i="82"/>
  <c r="BI44" i="82"/>
  <c r="BI34" i="82"/>
  <c r="BG67" i="82"/>
  <c r="BG56" i="82"/>
  <c r="BG44" i="82"/>
  <c r="BG34" i="82"/>
  <c r="BI62" i="82"/>
  <c r="BI52" i="82"/>
  <c r="BI40" i="82"/>
  <c r="BG62" i="82"/>
  <c r="BI49" i="82"/>
  <c r="BG37" i="82"/>
  <c r="BI61" i="82"/>
  <c r="BG49" i="82"/>
  <c r="BI36" i="82"/>
  <c r="BI58" i="82"/>
  <c r="BG45" i="82"/>
  <c r="BI32" i="82"/>
  <c r="BG58" i="82"/>
  <c r="BI43" i="82"/>
  <c r="BG32" i="82"/>
  <c r="BI64" i="82"/>
  <c r="BI48" i="82"/>
  <c r="BG33" i="82"/>
  <c r="BG64" i="82"/>
  <c r="BG48" i="82"/>
  <c r="BI63" i="82"/>
  <c r="BI46" i="82"/>
  <c r="BG59" i="82"/>
  <c r="BI39" i="82"/>
  <c r="BI57" i="82"/>
  <c r="BG39" i="82"/>
  <c r="BG57" i="82"/>
  <c r="BI38" i="82"/>
  <c r="BI59" i="82"/>
  <c r="BG36" i="82"/>
  <c r="BI55" i="82"/>
  <c r="BI35" i="82"/>
  <c r="BG55" i="82"/>
  <c r="BG35" i="82"/>
  <c r="BI54" i="82"/>
  <c r="BI33" i="82"/>
  <c r="BG52" i="82"/>
  <c r="BG65" i="82"/>
  <c r="BG63" i="82"/>
  <c r="BG60" i="82"/>
  <c r="BG61" i="82"/>
  <c r="BI60" i="82"/>
  <c r="BG54" i="82"/>
  <c r="BG53" i="82"/>
  <c r="BI65" i="82"/>
  <c r="BI45" i="82"/>
  <c r="BI42" i="82"/>
  <c r="BI51" i="82"/>
  <c r="BG43" i="82"/>
  <c r="BG42" i="82"/>
  <c r="BI53" i="82"/>
  <c r="BG46" i="82"/>
  <c r="BI41" i="82"/>
  <c r="BG41" i="82"/>
  <c r="BG40" i="82"/>
  <c r="BG38" i="82"/>
  <c r="BI37" i="82"/>
  <c r="BG51" i="82"/>
  <c r="BW48" i="81"/>
  <c r="BW36" i="81"/>
  <c r="BY41" i="81"/>
  <c r="BW39" i="81"/>
  <c r="BY38" i="81"/>
  <c r="BW38" i="81"/>
  <c r="BW51" i="81"/>
  <c r="BW35" i="81"/>
  <c r="BY49" i="81"/>
  <c r="BY34" i="81"/>
  <c r="BW49" i="81"/>
  <c r="BW34" i="81"/>
  <c r="BY48" i="81"/>
  <c r="BY33" i="81"/>
  <c r="BW37" i="81"/>
  <c r="BY36" i="81"/>
  <c r="BY35" i="81"/>
  <c r="BW33" i="81"/>
  <c r="BY32" i="81"/>
  <c r="BW32" i="81"/>
  <c r="BY47" i="81"/>
  <c r="BW41" i="81"/>
  <c r="BY40" i="81"/>
  <c r="BW40" i="81"/>
  <c r="BY39" i="81"/>
  <c r="BW44" i="81"/>
  <c r="BY51" i="81"/>
  <c r="BW47" i="81"/>
  <c r="BY45" i="81"/>
  <c r="BW45" i="81"/>
  <c r="BY44" i="81"/>
  <c r="BY42" i="81"/>
  <c r="BW42" i="81"/>
  <c r="BY37" i="81"/>
  <c r="CE51" i="81"/>
  <c r="CE38" i="81"/>
  <c r="CG51" i="81"/>
  <c r="CG37" i="81"/>
  <c r="CE49" i="81"/>
  <c r="CG36" i="81"/>
  <c r="CE39" i="81"/>
  <c r="CG38" i="81"/>
  <c r="CE37" i="81"/>
  <c r="CE48" i="81"/>
  <c r="CE33" i="81"/>
  <c r="CG47" i="81"/>
  <c r="CG32" i="81"/>
  <c r="CE47" i="81"/>
  <c r="CE32" i="81"/>
  <c r="CG34" i="81"/>
  <c r="CE34" i="81"/>
  <c r="CG33" i="81"/>
  <c r="CG49" i="81"/>
  <c r="CG48" i="81"/>
  <c r="CE45" i="81"/>
  <c r="CG45" i="81"/>
  <c r="CG44" i="81"/>
  <c r="CE44" i="81"/>
  <c r="CG42" i="81"/>
  <c r="CE40" i="81"/>
  <c r="CG40" i="81"/>
  <c r="CE42" i="81"/>
  <c r="CG41" i="81"/>
  <c r="CG39" i="81"/>
  <c r="CE36" i="81"/>
  <c r="CG35" i="81"/>
  <c r="CE35" i="81"/>
  <c r="CE41" i="81"/>
  <c r="CI45" i="81"/>
  <c r="CI34" i="81"/>
  <c r="CI41" i="81"/>
  <c r="CK48" i="81"/>
  <c r="CK35" i="81"/>
  <c r="CI48" i="81"/>
  <c r="CI35" i="81"/>
  <c r="CK47" i="81"/>
  <c r="CK34" i="81"/>
  <c r="CK40" i="81"/>
  <c r="CI40" i="81"/>
  <c r="CK39" i="81"/>
  <c r="CK42" i="81"/>
  <c r="CI42" i="81"/>
  <c r="CK41" i="81"/>
  <c r="CI39" i="81"/>
  <c r="CI33" i="81"/>
  <c r="CK32" i="81"/>
  <c r="CI32" i="81"/>
  <c r="CK51" i="81"/>
  <c r="CK49" i="81"/>
  <c r="CK38" i="81"/>
  <c r="CI38" i="81"/>
  <c r="CK37" i="81"/>
  <c r="CI37" i="81"/>
  <c r="CI51" i="81"/>
  <c r="CI49" i="81"/>
  <c r="CI47" i="81"/>
  <c r="CK45" i="81"/>
  <c r="CK44" i="81"/>
  <c r="CI44" i="81"/>
  <c r="CK36" i="81"/>
  <c r="CI36" i="81"/>
  <c r="CK33" i="81"/>
  <c r="S42" i="81"/>
  <c r="S32" i="81"/>
  <c r="U45" i="81"/>
  <c r="S34" i="81"/>
  <c r="S45" i="81"/>
  <c r="U33" i="81"/>
  <c r="U44" i="81"/>
  <c r="S33" i="81"/>
  <c r="U40" i="81"/>
  <c r="S40" i="81"/>
  <c r="U38" i="81"/>
  <c r="U39" i="81"/>
  <c r="S39" i="81"/>
  <c r="U41" i="81"/>
  <c r="S41" i="81"/>
  <c r="S38" i="81"/>
  <c r="S35" i="81"/>
  <c r="S36" i="81"/>
  <c r="U36" i="81"/>
  <c r="U35" i="81"/>
  <c r="S48" i="81"/>
  <c r="S37" i="81"/>
  <c r="U34" i="81"/>
  <c r="U32" i="81"/>
  <c r="U51" i="81"/>
  <c r="S51" i="81"/>
  <c r="U49" i="81"/>
  <c r="S49" i="81"/>
  <c r="U48" i="81"/>
  <c r="U47" i="81"/>
  <c r="S47" i="81"/>
  <c r="S44" i="81"/>
  <c r="U42" i="81"/>
  <c r="U37" i="81"/>
  <c r="K67" i="82"/>
  <c r="K56" i="82"/>
  <c r="K44" i="82"/>
  <c r="K63" i="82"/>
  <c r="M52" i="82"/>
  <c r="K40" i="82"/>
  <c r="K60" i="82"/>
  <c r="M48" i="82"/>
  <c r="K37" i="82"/>
  <c r="M59" i="82"/>
  <c r="M67" i="82"/>
  <c r="K54" i="82"/>
  <c r="M40" i="82"/>
  <c r="M65" i="82"/>
  <c r="M53" i="82"/>
  <c r="M39" i="82"/>
  <c r="K65" i="82"/>
  <c r="K53" i="82"/>
  <c r="K39" i="82"/>
  <c r="M64" i="82"/>
  <c r="M49" i="82"/>
  <c r="K35" i="82"/>
  <c r="K64" i="82"/>
  <c r="K49" i="82"/>
  <c r="M34" i="82"/>
  <c r="M63" i="82"/>
  <c r="K48" i="82"/>
  <c r="K34" i="82"/>
  <c r="M54" i="82"/>
  <c r="M35" i="82"/>
  <c r="K52" i="82"/>
  <c r="M33" i="82"/>
  <c r="M51" i="82"/>
  <c r="K33" i="82"/>
  <c r="K51" i="82"/>
  <c r="M32" i="82"/>
  <c r="K45" i="82"/>
  <c r="M44" i="82"/>
  <c r="M43" i="82"/>
  <c r="K43" i="82"/>
  <c r="M62" i="82"/>
  <c r="M42" i="82"/>
  <c r="K62" i="82"/>
  <c r="K42" i="82"/>
  <c r="K61" i="82"/>
  <c r="K41" i="82"/>
  <c r="K46" i="82"/>
  <c r="M45" i="82"/>
  <c r="M41" i="82"/>
  <c r="M38" i="82"/>
  <c r="K32" i="82"/>
  <c r="M60" i="82"/>
  <c r="M61" i="82"/>
  <c r="K59" i="82"/>
  <c r="M58" i="82"/>
  <c r="K58" i="82"/>
  <c r="M57" i="82"/>
  <c r="K57" i="82"/>
  <c r="M56" i="82"/>
  <c r="K55" i="82"/>
  <c r="M46" i="82"/>
  <c r="K38" i="82"/>
  <c r="M37" i="82"/>
  <c r="M36" i="82"/>
  <c r="K36" i="82"/>
  <c r="M55" i="82"/>
  <c r="O67" i="82"/>
  <c r="O56" i="82"/>
  <c r="O44" i="82"/>
  <c r="O34" i="82"/>
  <c r="Q65" i="82"/>
  <c r="O55" i="82"/>
  <c r="Q42" i="82"/>
  <c r="O32" i="82"/>
  <c r="Q62" i="82"/>
  <c r="O52" i="82"/>
  <c r="Q39" i="82"/>
  <c r="O62" i="82"/>
  <c r="Q51" i="82"/>
  <c r="O39" i="82"/>
  <c r="Q67" i="82"/>
  <c r="Q53" i="82"/>
  <c r="Q38" i="82"/>
  <c r="O65" i="82"/>
  <c r="O53" i="82"/>
  <c r="O38" i="82"/>
  <c r="Q64" i="82"/>
  <c r="Q52" i="82"/>
  <c r="Q37" i="82"/>
  <c r="O59" i="82"/>
  <c r="O43" i="82"/>
  <c r="Q58" i="82"/>
  <c r="O42" i="82"/>
  <c r="O58" i="82"/>
  <c r="Q41" i="82"/>
  <c r="Q54" i="82"/>
  <c r="O35" i="82"/>
  <c r="O54" i="82"/>
  <c r="Q34" i="82"/>
  <c r="O51" i="82"/>
  <c r="Q33" i="82"/>
  <c r="Q49" i="82"/>
  <c r="O33" i="82"/>
  <c r="Q61" i="82"/>
  <c r="O40" i="82"/>
  <c r="O60" i="82"/>
  <c r="O61" i="82"/>
  <c r="O37" i="82"/>
  <c r="Q60" i="82"/>
  <c r="Q36" i="82"/>
  <c r="O36" i="82"/>
  <c r="Q59" i="82"/>
  <c r="Q35" i="82"/>
  <c r="Q57" i="82"/>
  <c r="Q32" i="82"/>
  <c r="Q56" i="82"/>
  <c r="O64" i="82"/>
  <c r="Q63" i="82"/>
  <c r="O63" i="82"/>
  <c r="O57" i="82"/>
  <c r="Q46" i="82"/>
  <c r="Q55" i="82"/>
  <c r="O49" i="82"/>
  <c r="Q48" i="82"/>
  <c r="O48" i="82"/>
  <c r="O46" i="82"/>
  <c r="Q45" i="82"/>
  <c r="O45" i="82"/>
  <c r="Q44" i="82"/>
  <c r="Q43" i="82"/>
  <c r="O41" i="82"/>
  <c r="Q40" i="82"/>
  <c r="M40" i="84"/>
  <c r="K40" i="84"/>
  <c r="M48" i="84"/>
  <c r="M36" i="84"/>
  <c r="K45" i="84"/>
  <c r="M32" i="84"/>
  <c r="M44" i="84"/>
  <c r="K32" i="84"/>
  <c r="M39" i="84"/>
  <c r="K39" i="84"/>
  <c r="K48" i="84"/>
  <c r="M47" i="84"/>
  <c r="K47" i="84"/>
  <c r="K44" i="84"/>
  <c r="M42" i="84"/>
  <c r="K42" i="84"/>
  <c r="K49" i="84"/>
  <c r="M45" i="84"/>
  <c r="M41" i="84"/>
  <c r="K41" i="84"/>
  <c r="K37" i="84"/>
  <c r="K35" i="84"/>
  <c r="M34" i="84"/>
  <c r="K34" i="84"/>
  <c r="M33" i="84"/>
  <c r="K33" i="84"/>
  <c r="K38" i="84"/>
  <c r="K36" i="84"/>
  <c r="M37" i="84"/>
  <c r="M51" i="84"/>
  <c r="K51" i="84"/>
  <c r="M49" i="84"/>
  <c r="M38" i="84"/>
  <c r="M35" i="84"/>
  <c r="Q48" i="84"/>
  <c r="Q36" i="84"/>
  <c r="O48" i="84"/>
  <c r="O36" i="84"/>
  <c r="Q42" i="84"/>
  <c r="Q32" i="84"/>
  <c r="O47" i="84"/>
  <c r="Q33" i="84"/>
  <c r="Q45" i="84"/>
  <c r="O33" i="84"/>
  <c r="O41" i="84"/>
  <c r="Q40" i="84"/>
  <c r="Q41" i="84"/>
  <c r="O40" i="84"/>
  <c r="Q39" i="84"/>
  <c r="Q47" i="84"/>
  <c r="O45" i="84"/>
  <c r="Q44" i="84"/>
  <c r="O49" i="84"/>
  <c r="Q51" i="84"/>
  <c r="Q49" i="84"/>
  <c r="O42" i="84"/>
  <c r="Q38" i="84"/>
  <c r="O37" i="84"/>
  <c r="Q34" i="84"/>
  <c r="O39" i="84"/>
  <c r="O38" i="84"/>
  <c r="Q35" i="84"/>
  <c r="Q37" i="84"/>
  <c r="O35" i="84"/>
  <c r="O34" i="84"/>
  <c r="O51" i="84"/>
  <c r="O44" i="84"/>
  <c r="O32" i="84"/>
  <c r="AI48" i="81"/>
  <c r="AI36" i="81"/>
  <c r="AK38" i="81"/>
  <c r="AI49" i="81"/>
  <c r="AK35" i="81"/>
  <c r="AK48" i="81"/>
  <c r="AI35" i="81"/>
  <c r="AK47" i="81"/>
  <c r="AK34" i="81"/>
  <c r="AK42" i="81"/>
  <c r="AI42" i="81"/>
  <c r="AK41" i="81"/>
  <c r="AI41" i="81"/>
  <c r="AK40" i="81"/>
  <c r="AI40" i="81"/>
  <c r="AI51" i="81"/>
  <c r="AK49" i="81"/>
  <c r="AI47" i="81"/>
  <c r="AI39" i="81"/>
  <c r="AI38" i="81"/>
  <c r="AK39" i="81"/>
  <c r="AK37" i="81"/>
  <c r="AI44" i="81"/>
  <c r="AI37" i="81"/>
  <c r="AK36" i="81"/>
  <c r="AI34" i="81"/>
  <c r="AK33" i="81"/>
  <c r="AI33" i="81"/>
  <c r="AK32" i="81"/>
  <c r="AI32" i="81"/>
  <c r="AK51" i="81"/>
  <c r="AK45" i="81"/>
  <c r="AI45" i="81"/>
  <c r="AK44" i="81"/>
  <c r="Y51" i="84"/>
  <c r="Y38" i="84"/>
  <c r="W51" i="84"/>
  <c r="W38" i="84"/>
  <c r="Y45" i="84"/>
  <c r="Y34" i="84"/>
  <c r="Y49" i="84"/>
  <c r="W36" i="84"/>
  <c r="W49" i="84"/>
  <c r="Y35" i="84"/>
  <c r="Y44" i="84"/>
  <c r="W32" i="84"/>
  <c r="W44" i="84"/>
  <c r="Y48" i="84"/>
  <c r="Y32" i="84"/>
  <c r="W48" i="84"/>
  <c r="Y47" i="84"/>
  <c r="W47" i="84"/>
  <c r="W45" i="84"/>
  <c r="Y42" i="84"/>
  <c r="W42" i="84"/>
  <c r="Y41" i="84"/>
  <c r="W41" i="84"/>
  <c r="Y40" i="84"/>
  <c r="Y37" i="84"/>
  <c r="W40" i="84"/>
  <c r="Y39" i="84"/>
  <c r="W39" i="84"/>
  <c r="W37" i="84"/>
  <c r="Y36" i="84"/>
  <c r="W35" i="84"/>
  <c r="Y33" i="84"/>
  <c r="W34" i="84"/>
  <c r="W33" i="84"/>
  <c r="AU45" i="81"/>
  <c r="AU34" i="81"/>
  <c r="AW41" i="81"/>
  <c r="AU47" i="81"/>
  <c r="AW33" i="81"/>
  <c r="AW45" i="81"/>
  <c r="AU33" i="81"/>
  <c r="AW44" i="81"/>
  <c r="AW32" i="81"/>
  <c r="AU48" i="81"/>
  <c r="AW47" i="81"/>
  <c r="AU44" i="81"/>
  <c r="AW42" i="81"/>
  <c r="AU42" i="81"/>
  <c r="AU41" i="81"/>
  <c r="AW37" i="81"/>
  <c r="AU37" i="81"/>
  <c r="AW36" i="81"/>
  <c r="AU36" i="81"/>
  <c r="AW35" i="81"/>
  <c r="AU35" i="81"/>
  <c r="AU32" i="81"/>
  <c r="AU49" i="81"/>
  <c r="AW38" i="81"/>
  <c r="AU38" i="81"/>
  <c r="AW34" i="81"/>
  <c r="AW51" i="81"/>
  <c r="AU51" i="81"/>
  <c r="AW49" i="81"/>
  <c r="AW48" i="81"/>
  <c r="AW40" i="81"/>
  <c r="AU40" i="81"/>
  <c r="AW39" i="81"/>
  <c r="AU39" i="81"/>
  <c r="AI67" i="82"/>
  <c r="AI56" i="82"/>
  <c r="AI44" i="82"/>
  <c r="AI34" i="82"/>
  <c r="AK58" i="82"/>
  <c r="AI46" i="82"/>
  <c r="AK35" i="82"/>
  <c r="AI58" i="82"/>
  <c r="AK45" i="82"/>
  <c r="AI35" i="82"/>
  <c r="AI65" i="82"/>
  <c r="AK54" i="82"/>
  <c r="AI42" i="82"/>
  <c r="AK64" i="82"/>
  <c r="AI54" i="82"/>
  <c r="AK41" i="82"/>
  <c r="AI55" i="82"/>
  <c r="AK39" i="82"/>
  <c r="AK53" i="82"/>
  <c r="AI39" i="82"/>
  <c r="AI53" i="82"/>
  <c r="AK38" i="82"/>
  <c r="AI61" i="82"/>
  <c r="AK43" i="82"/>
  <c r="AK60" i="82"/>
  <c r="AI43" i="82"/>
  <c r="AI60" i="82"/>
  <c r="AK42" i="82"/>
  <c r="AK65" i="82"/>
  <c r="AI48" i="82"/>
  <c r="AI64" i="82"/>
  <c r="AK46" i="82"/>
  <c r="AK63" i="82"/>
  <c r="AI45" i="82"/>
  <c r="AI63" i="82"/>
  <c r="AK44" i="82"/>
  <c r="AK59" i="82"/>
  <c r="AK51" i="82"/>
  <c r="AI51" i="82"/>
  <c r="AK49" i="82"/>
  <c r="AI49" i="82"/>
  <c r="AK48" i="82"/>
  <c r="AI41" i="82"/>
  <c r="AI40" i="82"/>
  <c r="AK40" i="82"/>
  <c r="AI38" i="82"/>
  <c r="AK37" i="82"/>
  <c r="AI37" i="82"/>
  <c r="AI33" i="82"/>
  <c r="AI32" i="82"/>
  <c r="AK32" i="82"/>
  <c r="AK61" i="82"/>
  <c r="AK33" i="82"/>
  <c r="AK67" i="82"/>
  <c r="AK62" i="82"/>
  <c r="AI62" i="82"/>
  <c r="AI59" i="82"/>
  <c r="AK57" i="82"/>
  <c r="AI57" i="82"/>
  <c r="AK56" i="82"/>
  <c r="AK55" i="82"/>
  <c r="AK52" i="82"/>
  <c r="AI52" i="82"/>
  <c r="AK36" i="82"/>
  <c r="AI36" i="82"/>
  <c r="AK34" i="82"/>
  <c r="AY40" i="81"/>
  <c r="AY39" i="81"/>
  <c r="AY45" i="81"/>
  <c r="AY33" i="81"/>
  <c r="BA44" i="81"/>
  <c r="BA32" i="81"/>
  <c r="AY44" i="81"/>
  <c r="AY32" i="81"/>
  <c r="AY37" i="81"/>
  <c r="BA36" i="81"/>
  <c r="BA51" i="81"/>
  <c r="AY36" i="81"/>
  <c r="AY51" i="81"/>
  <c r="BA35" i="81"/>
  <c r="BA49" i="81"/>
  <c r="AY35" i="81"/>
  <c r="AY49" i="81"/>
  <c r="BA34" i="81"/>
  <c r="AY48" i="81"/>
  <c r="BA33" i="81"/>
  <c r="BA41" i="81"/>
  <c r="AY41" i="81"/>
  <c r="BA40" i="81"/>
  <c r="BA39" i="81"/>
  <c r="BA48" i="81"/>
  <c r="BA47" i="81"/>
  <c r="AY47" i="81"/>
  <c r="BA45" i="81"/>
  <c r="BA42" i="81"/>
  <c r="AY42" i="81"/>
  <c r="BA38" i="81"/>
  <c r="AY38" i="81"/>
  <c r="AY34" i="81"/>
  <c r="BA37" i="81"/>
  <c r="AM67" i="82"/>
  <c r="AM56" i="82"/>
  <c r="AM44" i="82"/>
  <c r="AM34" i="82"/>
  <c r="AM61" i="82"/>
  <c r="AO49" i="82"/>
  <c r="AM38" i="82"/>
  <c r="AO60" i="82"/>
  <c r="AM49" i="82"/>
  <c r="AO37" i="82"/>
  <c r="AO57" i="82"/>
  <c r="AM45" i="82"/>
  <c r="AO34" i="82"/>
  <c r="AM57" i="82"/>
  <c r="AO44" i="82"/>
  <c r="AO33" i="82"/>
  <c r="AM58" i="82"/>
  <c r="AM42" i="82"/>
  <c r="AO56" i="82"/>
  <c r="AO41" i="82"/>
  <c r="AO55" i="82"/>
  <c r="AM41" i="82"/>
  <c r="AO58" i="82"/>
  <c r="AO39" i="82"/>
  <c r="AM55" i="82"/>
  <c r="AM39" i="82"/>
  <c r="AO54" i="82"/>
  <c r="AO38" i="82"/>
  <c r="AM52" i="82"/>
  <c r="AM32" i="82"/>
  <c r="AO51" i="82"/>
  <c r="AM51" i="82"/>
  <c r="AO67" i="82"/>
  <c r="AO48" i="82"/>
  <c r="AM64" i="82"/>
  <c r="AO45" i="82"/>
  <c r="AM48" i="82"/>
  <c r="AO46" i="82"/>
  <c r="AM46" i="82"/>
  <c r="AO43" i="82"/>
  <c r="AM43" i="82"/>
  <c r="AO65" i="82"/>
  <c r="AO42" i="82"/>
  <c r="AO64" i="82"/>
  <c r="AM40" i="82"/>
  <c r="AM33" i="82"/>
  <c r="AM65" i="82"/>
  <c r="AO32" i="82"/>
  <c r="AO63" i="82"/>
  <c r="AM63" i="82"/>
  <c r="AO59" i="82"/>
  <c r="AO35" i="82"/>
  <c r="AM35" i="82"/>
  <c r="AO62" i="82"/>
  <c r="AM62" i="82"/>
  <c r="AM60" i="82"/>
  <c r="AM59" i="82"/>
  <c r="AM54" i="82"/>
  <c r="AO53" i="82"/>
  <c r="AM53" i="82"/>
  <c r="AO52" i="82"/>
  <c r="AO40" i="82"/>
  <c r="AM37" i="82"/>
  <c r="AO36" i="82"/>
  <c r="AM36" i="82"/>
  <c r="AO61" i="82"/>
  <c r="CA42" i="81"/>
  <c r="CA32" i="81"/>
  <c r="CA39" i="81"/>
  <c r="CA38" i="81"/>
  <c r="CC51" i="81"/>
  <c r="CC37" i="81"/>
  <c r="CA51" i="81"/>
  <c r="CA37" i="81"/>
  <c r="CA41" i="81"/>
  <c r="CC40" i="81"/>
  <c r="CA40" i="81"/>
  <c r="CC39" i="81"/>
  <c r="CC34" i="81"/>
  <c r="CA34" i="81"/>
  <c r="CC33" i="81"/>
  <c r="CC49" i="81"/>
  <c r="CA33" i="81"/>
  <c r="CA49" i="81"/>
  <c r="CC32" i="81"/>
  <c r="CC48" i="81"/>
  <c r="CC47" i="81"/>
  <c r="CC45" i="81"/>
  <c r="CA35" i="81"/>
  <c r="CC42" i="81"/>
  <c r="CA48" i="81"/>
  <c r="CA47" i="81"/>
  <c r="CA45" i="81"/>
  <c r="CC44" i="81"/>
  <c r="CA44" i="81"/>
  <c r="CC38" i="81"/>
  <c r="CC36" i="81"/>
  <c r="CA36" i="81"/>
  <c r="CC35" i="81"/>
  <c r="CC41" i="81"/>
  <c r="I47" i="84"/>
  <c r="I34" i="84"/>
  <c r="G47" i="84"/>
  <c r="G34" i="84"/>
  <c r="I41" i="84"/>
  <c r="I44" i="84"/>
  <c r="G44" i="84"/>
  <c r="I39" i="84"/>
  <c r="G39" i="84"/>
  <c r="G36" i="84"/>
  <c r="I35" i="84"/>
  <c r="I38" i="84"/>
  <c r="G35" i="84"/>
  <c r="I45" i="84"/>
  <c r="G45" i="84"/>
  <c r="I42" i="84"/>
  <c r="I37" i="84"/>
  <c r="G37" i="84"/>
  <c r="I36" i="84"/>
  <c r="I33" i="84"/>
  <c r="G48" i="84"/>
  <c r="G42" i="84"/>
  <c r="G41" i="84"/>
  <c r="I40" i="84"/>
  <c r="G40" i="84"/>
  <c r="G33" i="84"/>
  <c r="G32" i="84"/>
  <c r="I51" i="84"/>
  <c r="G51" i="84"/>
  <c r="I49" i="84"/>
  <c r="G49" i="84"/>
  <c r="G38" i="84"/>
  <c r="I32" i="84"/>
  <c r="I48" i="84"/>
  <c r="AE40" i="81"/>
  <c r="AG49" i="81"/>
  <c r="AE37" i="81"/>
  <c r="AE49" i="81"/>
  <c r="AG36" i="81"/>
  <c r="AG48" i="81"/>
  <c r="AE36" i="81"/>
  <c r="AG38" i="81"/>
  <c r="AE38" i="81"/>
  <c r="AG37" i="81"/>
  <c r="AG35" i="81"/>
  <c r="AG51" i="81"/>
  <c r="AE35" i="81"/>
  <c r="AE51" i="81"/>
  <c r="AG34" i="81"/>
  <c r="AE45" i="81"/>
  <c r="AE44" i="81"/>
  <c r="AG44" i="81"/>
  <c r="AG42" i="81"/>
  <c r="AG39" i="81"/>
  <c r="AE47" i="81"/>
  <c r="AG45" i="81"/>
  <c r="AE39" i="81"/>
  <c r="AE42" i="81"/>
  <c r="AG33" i="81"/>
  <c r="AE33" i="81"/>
  <c r="AE48" i="81"/>
  <c r="AG47" i="81"/>
  <c r="AG40" i="81"/>
  <c r="AE34" i="81"/>
  <c r="AG32" i="81"/>
  <c r="AG41" i="81"/>
  <c r="AE41" i="81"/>
  <c r="AE32" i="81"/>
  <c r="W67" i="82"/>
  <c r="W56" i="82"/>
  <c r="W44" i="82"/>
  <c r="W34" i="82"/>
  <c r="Y60" i="82"/>
  <c r="W49" i="82"/>
  <c r="Y37" i="82"/>
  <c r="Y57" i="82"/>
  <c r="W45" i="82"/>
  <c r="Y34" i="82"/>
  <c r="W57" i="82"/>
  <c r="Y44" i="82"/>
  <c r="Y33" i="82"/>
  <c r="Y64" i="82"/>
  <c r="Y52" i="82"/>
  <c r="Y38" i="82"/>
  <c r="W64" i="82"/>
  <c r="W52" i="82"/>
  <c r="W38" i="82"/>
  <c r="Y63" i="82"/>
  <c r="Y51" i="82"/>
  <c r="W37" i="82"/>
  <c r="W61" i="82"/>
  <c r="Y43" i="82"/>
  <c r="W60" i="82"/>
  <c r="W43" i="82"/>
  <c r="Y59" i="82"/>
  <c r="Y42" i="82"/>
  <c r="Y56" i="82"/>
  <c r="W39" i="82"/>
  <c r="Y55" i="82"/>
  <c r="Y36" i="82"/>
  <c r="W55" i="82"/>
  <c r="W36" i="82"/>
  <c r="Y54" i="82"/>
  <c r="Y35" i="82"/>
  <c r="Y46" i="82"/>
  <c r="W46" i="82"/>
  <c r="Y45" i="82"/>
  <c r="Y67" i="82"/>
  <c r="W42" i="82"/>
  <c r="Y65" i="82"/>
  <c r="Y41" i="82"/>
  <c r="W65" i="82"/>
  <c r="W41" i="82"/>
  <c r="Y62" i="82"/>
  <c r="W40" i="82"/>
  <c r="Y61" i="82"/>
  <c r="W59" i="82"/>
  <c r="Y58" i="82"/>
  <c r="W58" i="82"/>
  <c r="Y49" i="82"/>
  <c r="W48" i="82"/>
  <c r="W51" i="82"/>
  <c r="Y40" i="82"/>
  <c r="Y48" i="82"/>
  <c r="Y39" i="82"/>
  <c r="W35" i="82"/>
  <c r="W33" i="82"/>
  <c r="Y32" i="82"/>
  <c r="W32" i="82"/>
  <c r="W63" i="82"/>
  <c r="W62" i="82"/>
  <c r="W54" i="82"/>
  <c r="Y53" i="82"/>
  <c r="W53" i="82"/>
  <c r="M37" i="79"/>
  <c r="O37" i="79"/>
  <c r="AE67" i="82"/>
  <c r="AE56" i="82"/>
  <c r="AE44" i="82"/>
  <c r="AE34" i="82"/>
  <c r="AG67" i="82"/>
  <c r="AG55" i="82"/>
  <c r="AE43" i="82"/>
  <c r="AG65" i="82"/>
  <c r="AE55" i="82"/>
  <c r="AG42" i="82"/>
  <c r="AE32" i="82"/>
  <c r="AG62" i="82"/>
  <c r="AE52" i="82"/>
  <c r="AG39" i="82"/>
  <c r="AE62" i="82"/>
  <c r="AG51" i="82"/>
  <c r="AE39" i="82"/>
  <c r="AE65" i="82"/>
  <c r="AG52" i="82"/>
  <c r="AE37" i="82"/>
  <c r="AG64" i="82"/>
  <c r="AE51" i="82"/>
  <c r="AG36" i="82"/>
  <c r="AE64" i="82"/>
  <c r="AG49" i="82"/>
  <c r="AE36" i="82"/>
  <c r="AG63" i="82"/>
  <c r="AG46" i="82"/>
  <c r="AE63" i="82"/>
  <c r="AE46" i="82"/>
  <c r="AG61" i="82"/>
  <c r="AG45" i="82"/>
  <c r="AE60" i="82"/>
  <c r="AE41" i="82"/>
  <c r="AG59" i="82"/>
  <c r="AG40" i="82"/>
  <c r="AE59" i="82"/>
  <c r="AE40" i="82"/>
  <c r="AG58" i="82"/>
  <c r="AG38" i="82"/>
  <c r="AG56" i="82"/>
  <c r="AG32" i="82"/>
  <c r="AG54" i="82"/>
  <c r="AE54" i="82"/>
  <c r="AG53" i="82"/>
  <c r="AE53" i="82"/>
  <c r="AE49" i="82"/>
  <c r="AE48" i="82"/>
  <c r="AG60" i="82"/>
  <c r="AE61" i="82"/>
  <c r="AE58" i="82"/>
  <c r="AG44" i="82"/>
  <c r="AE35" i="82"/>
  <c r="AG37" i="82"/>
  <c r="AG34" i="82"/>
  <c r="AG35" i="82"/>
  <c r="AG33" i="82"/>
  <c r="AE33" i="82"/>
  <c r="AG57" i="82"/>
  <c r="AE57" i="82"/>
  <c r="AG48" i="82"/>
  <c r="AE45" i="82"/>
  <c r="AG43" i="82"/>
  <c r="AE42" i="82"/>
  <c r="AG41" i="82"/>
  <c r="AE38" i="82"/>
  <c r="BG42" i="81"/>
  <c r="BG32" i="81"/>
  <c r="BG48" i="81"/>
  <c r="BI35" i="81"/>
  <c r="BI47" i="81"/>
  <c r="BG47" i="81"/>
  <c r="BI34" i="81"/>
  <c r="BI45" i="81"/>
  <c r="BG33" i="81"/>
  <c r="BG45" i="81"/>
  <c r="BI32" i="81"/>
  <c r="BI44" i="81"/>
  <c r="BG37" i="81"/>
  <c r="BI36" i="81"/>
  <c r="BG36" i="81"/>
  <c r="BG35" i="81"/>
  <c r="BI51" i="81"/>
  <c r="BG34" i="81"/>
  <c r="BG51" i="81"/>
  <c r="BI33" i="81"/>
  <c r="BG49" i="81"/>
  <c r="BG38" i="81"/>
  <c r="BI37" i="81"/>
  <c r="BI40" i="81"/>
  <c r="BG41" i="81"/>
  <c r="BG40" i="81"/>
  <c r="BI41" i="81"/>
  <c r="BI39" i="81"/>
  <c r="BG39" i="81"/>
  <c r="BI38" i="81"/>
  <c r="BI49" i="81"/>
  <c r="BI48" i="81"/>
  <c r="BG44" i="81"/>
  <c r="BI42" i="81"/>
  <c r="BK51" i="81"/>
  <c r="BK38" i="81"/>
  <c r="BM44" i="81"/>
  <c r="BK33" i="81"/>
  <c r="BK44" i="81"/>
  <c r="BM32" i="81"/>
  <c r="BM42" i="81"/>
  <c r="BK32" i="81"/>
  <c r="BM51" i="81"/>
  <c r="BK36" i="81"/>
  <c r="BM49" i="81"/>
  <c r="BM35" i="81"/>
  <c r="BK49" i="81"/>
  <c r="BK35" i="81"/>
  <c r="BM47" i="81"/>
  <c r="BK47" i="81"/>
  <c r="BM45" i="81"/>
  <c r="BK45" i="81"/>
  <c r="BK42" i="81"/>
  <c r="BM41" i="81"/>
  <c r="BM40" i="81"/>
  <c r="BM48" i="81"/>
  <c r="BK48" i="81"/>
  <c r="BK41" i="81"/>
  <c r="BM37" i="81"/>
  <c r="BM36" i="81"/>
  <c r="BM38" i="81"/>
  <c r="BM34" i="81"/>
  <c r="BK39" i="81"/>
  <c r="BK37" i="81"/>
  <c r="BK34" i="81"/>
  <c r="BM33" i="81"/>
  <c r="BK40" i="81"/>
  <c r="BM39" i="81"/>
  <c r="BA67" i="82"/>
  <c r="BA56" i="82"/>
  <c r="BA44" i="82"/>
  <c r="BA34" i="82"/>
  <c r="AY67" i="82"/>
  <c r="AY56" i="82"/>
  <c r="AY44" i="82"/>
  <c r="AY34" i="82"/>
  <c r="BA62" i="82"/>
  <c r="BA52" i="82"/>
  <c r="BA40" i="82"/>
  <c r="AY57" i="82"/>
  <c r="BA42" i="82"/>
  <c r="BA55" i="82"/>
  <c r="AY42" i="82"/>
  <c r="AY64" i="82"/>
  <c r="AY52" i="82"/>
  <c r="BA38" i="82"/>
  <c r="BA63" i="82"/>
  <c r="BA51" i="82"/>
  <c r="AY38" i="82"/>
  <c r="AY61" i="82"/>
  <c r="BA45" i="82"/>
  <c r="BA60" i="82"/>
  <c r="AY45" i="82"/>
  <c r="AY60" i="82"/>
  <c r="BA43" i="82"/>
  <c r="BA54" i="82"/>
  <c r="AY36" i="82"/>
  <c r="AY54" i="82"/>
  <c r="BA35" i="82"/>
  <c r="BA53" i="82"/>
  <c r="AY35" i="82"/>
  <c r="AY58" i="82"/>
  <c r="BA33" i="82"/>
  <c r="BA57" i="82"/>
  <c r="AY33" i="82"/>
  <c r="AY55" i="82"/>
  <c r="BA32" i="82"/>
  <c r="AY53" i="82"/>
  <c r="AY32" i="82"/>
  <c r="BA48" i="82"/>
  <c r="AY51" i="82"/>
  <c r="BA49" i="82"/>
  <c r="AY49" i="82"/>
  <c r="AY48" i="82"/>
  <c r="BA46" i="82"/>
  <c r="AY46" i="82"/>
  <c r="BA41" i="82"/>
  <c r="AY39" i="82"/>
  <c r="BA37" i="82"/>
  <c r="AY37" i="82"/>
  <c r="BA36" i="82"/>
  <c r="AY65" i="82"/>
  <c r="BA39" i="82"/>
  <c r="AY63" i="82"/>
  <c r="AY40" i="82"/>
  <c r="BA65" i="82"/>
  <c r="BA64" i="82"/>
  <c r="BA61" i="82"/>
  <c r="BA59" i="82"/>
  <c r="AY59" i="82"/>
  <c r="BA58" i="82"/>
  <c r="AY43" i="82"/>
  <c r="AY41" i="82"/>
  <c r="AY62" i="82"/>
  <c r="BM67" i="82"/>
  <c r="BM56" i="82"/>
  <c r="BM44" i="82"/>
  <c r="BM34" i="82"/>
  <c r="BK67" i="82"/>
  <c r="BK56" i="82"/>
  <c r="BK44" i="82"/>
  <c r="BK34" i="82"/>
  <c r="BM62" i="82"/>
  <c r="BM52" i="82"/>
  <c r="BM40" i="82"/>
  <c r="BM59" i="82"/>
  <c r="BK46" i="82"/>
  <c r="BM33" i="82"/>
  <c r="BK59" i="82"/>
  <c r="BM45" i="82"/>
  <c r="BK33" i="82"/>
  <c r="BK55" i="82"/>
  <c r="BM41" i="82"/>
  <c r="BM54" i="82"/>
  <c r="BK41" i="82"/>
  <c r="BM58" i="82"/>
  <c r="BK42" i="82"/>
  <c r="BK58" i="82"/>
  <c r="BK40" i="82"/>
  <c r="BM57" i="82"/>
  <c r="BM39" i="82"/>
  <c r="BM61" i="82"/>
  <c r="BM42" i="82"/>
  <c r="BK61" i="82"/>
  <c r="BK39" i="82"/>
  <c r="BM60" i="82"/>
  <c r="BM38" i="82"/>
  <c r="BK49" i="82"/>
  <c r="BM48" i="82"/>
  <c r="BK48" i="82"/>
  <c r="BM65" i="82"/>
  <c r="BM46" i="82"/>
  <c r="BM63" i="82"/>
  <c r="BK38" i="82"/>
  <c r="BK65" i="82"/>
  <c r="BM36" i="82"/>
  <c r="BM64" i="82"/>
  <c r="BK36" i="82"/>
  <c r="BK64" i="82"/>
  <c r="BM35" i="82"/>
  <c r="BK63" i="82"/>
  <c r="BK35" i="82"/>
  <c r="BK62" i="82"/>
  <c r="BM32" i="82"/>
  <c r="BK60" i="82"/>
  <c r="BK32" i="82"/>
  <c r="BM55" i="82"/>
  <c r="BM53" i="82"/>
  <c r="BK53" i="82"/>
  <c r="BK52" i="82"/>
  <c r="BM51" i="82"/>
  <c r="BK43" i="82"/>
  <c r="BK51" i="82"/>
  <c r="BK57" i="82"/>
  <c r="BM49" i="82"/>
  <c r="BK54" i="82"/>
  <c r="BK45" i="82"/>
  <c r="BM43" i="82"/>
  <c r="BM37" i="82"/>
  <c r="BK37" i="82"/>
  <c r="W51" i="81"/>
  <c r="W38" i="81"/>
  <c r="W42" i="81"/>
  <c r="Y41" i="81"/>
  <c r="W41" i="81"/>
  <c r="Y45" i="81"/>
  <c r="Y32" i="81"/>
  <c r="W45" i="81"/>
  <c r="W32" i="81"/>
  <c r="Y44" i="81"/>
  <c r="W44" i="81"/>
  <c r="Y42" i="81"/>
  <c r="Y40" i="81"/>
  <c r="W40" i="81"/>
  <c r="Y39" i="81"/>
  <c r="W39" i="81"/>
  <c r="Y38" i="81"/>
  <c r="Y35" i="81"/>
  <c r="Y49" i="81"/>
  <c r="W36" i="81"/>
  <c r="W49" i="81"/>
  <c r="Y51" i="81"/>
  <c r="Y48" i="81"/>
  <c r="W48" i="81"/>
  <c r="Y47" i="81"/>
  <c r="W47" i="81"/>
  <c r="Y37" i="81"/>
  <c r="W37" i="81"/>
  <c r="Y36" i="81"/>
  <c r="W35" i="81"/>
  <c r="Y34" i="81"/>
  <c r="W34" i="81"/>
  <c r="Y33" i="81"/>
  <c r="W33" i="81"/>
  <c r="AA45" i="81"/>
  <c r="AA34" i="81"/>
  <c r="AC39" i="81"/>
  <c r="AA39" i="81"/>
  <c r="AC38" i="81"/>
  <c r="AA49" i="81"/>
  <c r="AA35" i="81"/>
  <c r="AC48" i="81"/>
  <c r="AC34" i="81"/>
  <c r="AA48" i="81"/>
  <c r="AC33" i="81"/>
  <c r="AC47" i="81"/>
  <c r="AA33" i="81"/>
  <c r="AA47" i="81"/>
  <c r="AC32" i="81"/>
  <c r="AC45" i="81"/>
  <c r="AA32" i="81"/>
  <c r="AC42" i="81"/>
  <c r="AA42" i="81"/>
  <c r="AC41" i="81"/>
  <c r="AA41" i="81"/>
  <c r="AA37" i="81"/>
  <c r="AC36" i="81"/>
  <c r="AA38" i="81"/>
  <c r="AC37" i="81"/>
  <c r="AA36" i="81"/>
  <c r="AA44" i="81"/>
  <c r="AA40" i="81"/>
  <c r="AC35" i="81"/>
  <c r="AC51" i="81"/>
  <c r="AC49" i="81"/>
  <c r="AC44" i="81"/>
  <c r="AC40" i="81"/>
  <c r="AA51" i="81"/>
  <c r="U42" i="84"/>
  <c r="U32" i="84"/>
  <c r="S42" i="84"/>
  <c r="S32" i="84"/>
  <c r="U51" i="84"/>
  <c r="U38" i="84"/>
  <c r="U48" i="84"/>
  <c r="S35" i="84"/>
  <c r="S48" i="84"/>
  <c r="U34" i="84"/>
  <c r="S44" i="84"/>
  <c r="U41" i="84"/>
  <c r="S37" i="84"/>
  <c r="U36" i="84"/>
  <c r="S36" i="84"/>
  <c r="S47" i="84"/>
  <c r="U45" i="84"/>
  <c r="S45" i="84"/>
  <c r="S38" i="84"/>
  <c r="U37" i="84"/>
  <c r="S34" i="84"/>
  <c r="U35" i="84"/>
  <c r="S51" i="84"/>
  <c r="U49" i="84"/>
  <c r="S49" i="84"/>
  <c r="U47" i="84"/>
  <c r="U44" i="84"/>
  <c r="S41" i="84"/>
  <c r="S40" i="84"/>
  <c r="U40" i="84"/>
  <c r="U39" i="84"/>
  <c r="S39" i="84"/>
  <c r="U33" i="84"/>
  <c r="S33" i="84"/>
  <c r="AM42" i="81"/>
  <c r="AM32" i="81"/>
  <c r="AO48" i="81"/>
  <c r="AM36" i="81"/>
  <c r="AM48" i="81"/>
  <c r="AM35" i="81"/>
  <c r="AO47" i="81"/>
  <c r="AO34" i="81"/>
  <c r="AM47" i="81"/>
  <c r="AM34" i="81"/>
  <c r="AO51" i="81"/>
  <c r="AO35" i="81"/>
  <c r="AM51" i="81"/>
  <c r="AO33" i="81"/>
  <c r="AO49" i="81"/>
  <c r="AM33" i="81"/>
  <c r="AM49" i="81"/>
  <c r="AO32" i="81"/>
  <c r="AO45" i="81"/>
  <c r="AM45" i="81"/>
  <c r="AM41" i="81"/>
  <c r="AM37" i="81"/>
  <c r="AO44" i="81"/>
  <c r="AM44" i="81"/>
  <c r="AO42" i="81"/>
  <c r="AO41" i="81"/>
  <c r="AO40" i="81"/>
  <c r="AM40" i="81"/>
  <c r="AO39" i="81"/>
  <c r="AO38" i="81"/>
  <c r="AO37" i="81"/>
  <c r="AO36" i="81"/>
  <c r="AM39" i="81"/>
  <c r="AM38" i="81"/>
  <c r="AA67" i="82"/>
  <c r="AA56" i="82"/>
  <c r="AA44" i="82"/>
  <c r="AA34" i="82"/>
  <c r="AA63" i="82"/>
  <c r="AC52" i="82"/>
  <c r="AA40" i="82"/>
  <c r="AA60" i="82"/>
  <c r="AC48" i="82"/>
  <c r="AA37" i="82"/>
  <c r="AC59" i="82"/>
  <c r="AA48" i="82"/>
  <c r="AC36" i="82"/>
  <c r="AC64" i="82"/>
  <c r="AA52" i="82"/>
  <c r="AA38" i="82"/>
  <c r="AA64" i="82"/>
  <c r="AC51" i="82"/>
  <c r="AC37" i="82"/>
  <c r="AC63" i="82"/>
  <c r="AA51" i="82"/>
  <c r="AA36" i="82"/>
  <c r="AA55" i="82"/>
  <c r="AA39" i="82"/>
  <c r="AC54" i="82"/>
  <c r="AC38" i="82"/>
  <c r="AA54" i="82"/>
  <c r="AC35" i="82"/>
  <c r="AC58" i="82"/>
  <c r="AA41" i="82"/>
  <c r="AA58" i="82"/>
  <c r="AC40" i="82"/>
  <c r="AC57" i="82"/>
  <c r="AC39" i="82"/>
  <c r="AA57" i="82"/>
  <c r="AA35" i="82"/>
  <c r="AA62" i="82"/>
  <c r="AC41" i="82"/>
  <c r="AC61" i="82"/>
  <c r="AC34" i="82"/>
  <c r="AA61" i="82"/>
  <c r="AC33" i="82"/>
  <c r="AC60" i="82"/>
  <c r="AA33" i="82"/>
  <c r="AA59" i="82"/>
  <c r="AC32" i="82"/>
  <c r="AC56" i="82"/>
  <c r="AA32" i="82"/>
  <c r="AC53" i="82"/>
  <c r="AC44" i="82"/>
  <c r="AC43" i="82"/>
  <c r="AA43" i="82"/>
  <c r="AC42" i="82"/>
  <c r="AC67" i="82"/>
  <c r="AA42" i="82"/>
  <c r="AA45" i="82"/>
  <c r="AC45" i="82"/>
  <c r="AC65" i="82"/>
  <c r="AA65" i="82"/>
  <c r="AC62" i="82"/>
  <c r="AC55" i="82"/>
  <c r="AA53" i="82"/>
  <c r="AC49" i="82"/>
  <c r="AA49" i="82"/>
  <c r="AC46" i="82"/>
  <c r="AA46" i="82"/>
  <c r="AQ51" i="81"/>
  <c r="AQ38" i="81"/>
  <c r="AQ45" i="81"/>
  <c r="AS33" i="81"/>
  <c r="AS47" i="81"/>
  <c r="AS34" i="81"/>
  <c r="AQ47" i="81"/>
  <c r="AQ34" i="81"/>
  <c r="AS45" i="81"/>
  <c r="AQ33" i="81"/>
  <c r="AQ40" i="81"/>
  <c r="AS39" i="81"/>
  <c r="AQ39" i="81"/>
  <c r="AS38" i="81"/>
  <c r="AS37" i="81"/>
  <c r="AQ37" i="81"/>
  <c r="AS32" i="81"/>
  <c r="AQ32" i="81"/>
  <c r="AQ48" i="81"/>
  <c r="AQ44" i="81"/>
  <c r="AS35" i="81"/>
  <c r="AS48" i="81"/>
  <c r="AS44" i="81"/>
  <c r="AS42" i="81"/>
  <c r="AQ36" i="81"/>
  <c r="AQ42" i="81"/>
  <c r="AS41" i="81"/>
  <c r="AQ41" i="81"/>
  <c r="AS40" i="81"/>
  <c r="AS36" i="81"/>
  <c r="AQ35" i="81"/>
  <c r="AS51" i="81"/>
  <c r="AS49" i="81"/>
  <c r="AQ49" i="81"/>
  <c r="BC48" i="81"/>
  <c r="BC36" i="81"/>
  <c r="BE51" i="81"/>
  <c r="BC38" i="81"/>
  <c r="BE49" i="81"/>
  <c r="BC37" i="81"/>
  <c r="BE44" i="81"/>
  <c r="BC32" i="81"/>
  <c r="BC44" i="81"/>
  <c r="BE42" i="81"/>
  <c r="BC42" i="81"/>
  <c r="BE41" i="81"/>
  <c r="BC41" i="81"/>
  <c r="BE40" i="81"/>
  <c r="BC40" i="81"/>
  <c r="BE39" i="81"/>
  <c r="BE38" i="81"/>
  <c r="BC51" i="81"/>
  <c r="BC49" i="81"/>
  <c r="BE48" i="81"/>
  <c r="BC39" i="81"/>
  <c r="BE47" i="81"/>
  <c r="BC47" i="81"/>
  <c r="BE34" i="81"/>
  <c r="BE45" i="81"/>
  <c r="BC45" i="81"/>
  <c r="BE37" i="81"/>
  <c r="BE36" i="81"/>
  <c r="BE35" i="81"/>
  <c r="BC35" i="81"/>
  <c r="BC34" i="81"/>
  <c r="BE33" i="81"/>
  <c r="BC33" i="81"/>
  <c r="BE32" i="81"/>
  <c r="AQ67" i="82"/>
  <c r="AQ56" i="82"/>
  <c r="AQ44" i="82"/>
  <c r="AQ34" i="82"/>
  <c r="AS63" i="82"/>
  <c r="AQ53" i="82"/>
  <c r="AS40" i="82"/>
  <c r="AQ63" i="82"/>
  <c r="AS52" i="82"/>
  <c r="AQ40" i="82"/>
  <c r="AQ60" i="82"/>
  <c r="AS48" i="82"/>
  <c r="AQ37" i="82"/>
  <c r="AS59" i="82"/>
  <c r="AQ48" i="82"/>
  <c r="AS36" i="82"/>
  <c r="AS60" i="82"/>
  <c r="AQ45" i="82"/>
  <c r="AQ32" i="82"/>
  <c r="AQ59" i="82"/>
  <c r="AS44" i="82"/>
  <c r="AS58" i="82"/>
  <c r="AS43" i="82"/>
  <c r="AQ54" i="82"/>
  <c r="AQ36" i="82"/>
  <c r="AS53" i="82"/>
  <c r="AS35" i="82"/>
  <c r="AQ52" i="82"/>
  <c r="AQ35" i="82"/>
  <c r="AQ57" i="82"/>
  <c r="AQ38" i="82"/>
  <c r="AS56" i="82"/>
  <c r="AS37" i="82"/>
  <c r="AS55" i="82"/>
  <c r="AS34" i="82"/>
  <c r="AQ55" i="82"/>
  <c r="AS33" i="82"/>
  <c r="AS49" i="82"/>
  <c r="AQ46" i="82"/>
  <c r="AS67" i="82"/>
  <c r="AS45" i="82"/>
  <c r="AQ43" i="82"/>
  <c r="AS42" i="82"/>
  <c r="AQ42" i="82"/>
  <c r="AS65" i="82"/>
  <c r="AS41" i="82"/>
  <c r="AS64" i="82"/>
  <c r="AS39" i="82"/>
  <c r="AQ61" i="82"/>
  <c r="AQ58" i="82"/>
  <c r="AS57" i="82"/>
  <c r="AS54" i="82"/>
  <c r="AQ41" i="82"/>
  <c r="AQ65" i="82"/>
  <c r="AS51" i="82"/>
  <c r="AQ51" i="82"/>
  <c r="AQ64" i="82"/>
  <c r="AS62" i="82"/>
  <c r="AQ62" i="82"/>
  <c r="AS61" i="82"/>
  <c r="AQ49" i="82"/>
  <c r="AS46" i="82"/>
  <c r="AQ39" i="82"/>
  <c r="AS38" i="82"/>
  <c r="AQ33" i="82"/>
  <c r="AS32" i="82"/>
  <c r="AW67" i="82"/>
  <c r="AW56" i="82"/>
  <c r="AW44" i="82"/>
  <c r="AW34" i="82"/>
  <c r="AU67" i="82"/>
  <c r="AU56" i="82"/>
  <c r="AU44" i="82"/>
  <c r="AU34" i="82"/>
  <c r="AW62" i="82"/>
  <c r="AW52" i="82"/>
  <c r="AW40" i="82"/>
  <c r="AW59" i="82"/>
  <c r="AU46" i="82"/>
  <c r="AW33" i="82"/>
  <c r="AU59" i="82"/>
  <c r="AW45" i="82"/>
  <c r="AU33" i="82"/>
  <c r="AU55" i="82"/>
  <c r="AW41" i="82"/>
  <c r="AW54" i="82"/>
  <c r="AU41" i="82"/>
  <c r="AU52" i="82"/>
  <c r="AW36" i="82"/>
  <c r="AW65" i="82"/>
  <c r="AW51" i="82"/>
  <c r="AU36" i="82"/>
  <c r="AU65" i="82"/>
  <c r="AU51" i="82"/>
  <c r="AW35" i="82"/>
  <c r="AW53" i="82"/>
  <c r="AW32" i="82"/>
  <c r="AU53" i="82"/>
  <c r="AU32" i="82"/>
  <c r="AW49" i="82"/>
  <c r="AU64" i="82"/>
  <c r="AU43" i="82"/>
  <c r="AW63" i="82"/>
  <c r="AW42" i="82"/>
  <c r="AU63" i="82"/>
  <c r="AU42" i="82"/>
  <c r="AU62" i="82"/>
  <c r="AU40" i="82"/>
  <c r="AU60" i="82"/>
  <c r="AU38" i="82"/>
  <c r="AW48" i="82"/>
  <c r="AU48" i="82"/>
  <c r="AW46" i="82"/>
  <c r="AU45" i="82"/>
  <c r="AW43" i="82"/>
  <c r="AW39" i="82"/>
  <c r="AW38" i="82"/>
  <c r="AU54" i="82"/>
  <c r="AU49" i="82"/>
  <c r="AU39" i="82"/>
  <c r="AW37" i="82"/>
  <c r="AW57" i="82"/>
  <c r="AW64" i="82"/>
  <c r="AU61" i="82"/>
  <c r="AW60" i="82"/>
  <c r="AW58" i="82"/>
  <c r="AU58" i="82"/>
  <c r="AU57" i="82"/>
  <c r="AW55" i="82"/>
  <c r="AU37" i="82"/>
  <c r="AU35" i="82"/>
  <c r="AW61" i="82"/>
  <c r="BO45" i="81"/>
  <c r="BO34" i="81"/>
  <c r="BO41" i="81"/>
  <c r="BQ40" i="81"/>
  <c r="BO40" i="81"/>
  <c r="BQ38" i="81"/>
  <c r="BO38" i="81"/>
  <c r="BQ37" i="81"/>
  <c r="BO42" i="81"/>
  <c r="BQ41" i="81"/>
  <c r="BQ39" i="81"/>
  <c r="BO39" i="81"/>
  <c r="BO37" i="81"/>
  <c r="BQ36" i="81"/>
  <c r="BQ35" i="81"/>
  <c r="BQ33" i="81"/>
  <c r="BO33" i="81"/>
  <c r="BQ32" i="81"/>
  <c r="BO32" i="81"/>
  <c r="BO49" i="81"/>
  <c r="BQ34" i="81"/>
  <c r="BO35" i="81"/>
  <c r="BQ51" i="81"/>
  <c r="BO51" i="81"/>
  <c r="BQ49" i="81"/>
  <c r="BQ48" i="81"/>
  <c r="BO48" i="81"/>
  <c r="BQ47" i="81"/>
  <c r="BQ45" i="81"/>
  <c r="BQ44" i="81"/>
  <c r="BO44" i="81"/>
  <c r="BQ42" i="81"/>
  <c r="BO36" i="81"/>
  <c r="BO47" i="81"/>
  <c r="BE67" i="82"/>
  <c r="BE56" i="82"/>
  <c r="BE44" i="82"/>
  <c r="BE34" i="82"/>
  <c r="BC67" i="82"/>
  <c r="BC56" i="82"/>
  <c r="BC44" i="82"/>
  <c r="BC34" i="82"/>
  <c r="BE62" i="82"/>
  <c r="BE52" i="82"/>
  <c r="BE40" i="82"/>
  <c r="BC65" i="82"/>
  <c r="BE53" i="82"/>
  <c r="BE39" i="82"/>
  <c r="BE64" i="82"/>
  <c r="BC53" i="82"/>
  <c r="BC39" i="82"/>
  <c r="BC61" i="82"/>
  <c r="BE48" i="82"/>
  <c r="BC36" i="82"/>
  <c r="BE60" i="82"/>
  <c r="BC48" i="82"/>
  <c r="BE35" i="82"/>
  <c r="BE55" i="82"/>
  <c r="BE38" i="82"/>
  <c r="BC55" i="82"/>
  <c r="BC38" i="82"/>
  <c r="BE54" i="82"/>
  <c r="BE37" i="82"/>
  <c r="BC58" i="82"/>
  <c r="BC37" i="82"/>
  <c r="BE57" i="82"/>
  <c r="BE36" i="82"/>
  <c r="BC57" i="82"/>
  <c r="BC35" i="82"/>
  <c r="BE45" i="82"/>
  <c r="BC45" i="82"/>
  <c r="BE65" i="82"/>
  <c r="BE43" i="82"/>
  <c r="BC64" i="82"/>
  <c r="BC43" i="82"/>
  <c r="BE61" i="82"/>
  <c r="BC41" i="82"/>
  <c r="BC59" i="82"/>
  <c r="BE58" i="82"/>
  <c r="BC54" i="82"/>
  <c r="BC52" i="82"/>
  <c r="BE51" i="82"/>
  <c r="BC51" i="82"/>
  <c r="BC49" i="82"/>
  <c r="BC32" i="82"/>
  <c r="BC60" i="82"/>
  <c r="BE41" i="82"/>
  <c r="BE42" i="82"/>
  <c r="BC40" i="82"/>
  <c r="BE63" i="82"/>
  <c r="BC63" i="82"/>
  <c r="BC42" i="82"/>
  <c r="BE33" i="82"/>
  <c r="BC33" i="82"/>
  <c r="BE32" i="82"/>
  <c r="BC62" i="82"/>
  <c r="BE59" i="82"/>
  <c r="BE46" i="82"/>
  <c r="BC46" i="82"/>
  <c r="BE49" i="82"/>
  <c r="M49" i="83"/>
  <c r="M37" i="83"/>
  <c r="M48" i="83"/>
  <c r="M36" i="83"/>
  <c r="K48" i="83"/>
  <c r="K36" i="83"/>
  <c r="M47" i="83"/>
  <c r="M35" i="83"/>
  <c r="K47" i="83"/>
  <c r="K35" i="83"/>
  <c r="K42" i="83"/>
  <c r="K32" i="83"/>
  <c r="K49" i="83"/>
  <c r="K37" i="83"/>
  <c r="M45" i="83"/>
  <c r="M34" i="83"/>
  <c r="K45" i="83"/>
  <c r="K34" i="83"/>
  <c r="M44" i="83"/>
  <c r="M33" i="83"/>
  <c r="K44" i="83"/>
  <c r="K33" i="83"/>
  <c r="M42" i="83"/>
  <c r="M32" i="83"/>
  <c r="M41" i="83"/>
  <c r="M38" i="83"/>
  <c r="K38" i="83"/>
  <c r="M51" i="83"/>
  <c r="K51" i="83"/>
  <c r="K41" i="83"/>
  <c r="M40" i="83"/>
  <c r="K40" i="83"/>
  <c r="M39" i="83"/>
  <c r="K39" i="83"/>
  <c r="U39" i="83"/>
  <c r="U51" i="83"/>
  <c r="S51" i="83"/>
  <c r="U49" i="83"/>
  <c r="U37" i="83"/>
  <c r="S49" i="83"/>
  <c r="S34" i="83"/>
  <c r="U33" i="83"/>
  <c r="S39" i="83"/>
  <c r="U38" i="83"/>
  <c r="S38" i="83"/>
  <c r="S37" i="83"/>
  <c r="U48" i="83"/>
  <c r="U36" i="83"/>
  <c r="S48" i="83"/>
  <c r="S36" i="83"/>
  <c r="U47" i="83"/>
  <c r="U35" i="83"/>
  <c r="S47" i="83"/>
  <c r="S35" i="83"/>
  <c r="U45" i="83"/>
  <c r="U34" i="83"/>
  <c r="S45" i="83"/>
  <c r="U44" i="83"/>
  <c r="S44" i="83"/>
  <c r="U42" i="83"/>
  <c r="S42" i="83"/>
  <c r="U41" i="83"/>
  <c r="S41" i="83"/>
  <c r="U40" i="83"/>
  <c r="S40" i="83"/>
  <c r="S32" i="83"/>
  <c r="S33" i="83"/>
  <c r="U32" i="83"/>
  <c r="Q44" i="83"/>
  <c r="Q33" i="83"/>
  <c r="Q42" i="83"/>
  <c r="Q32" i="83"/>
  <c r="O42" i="83"/>
  <c r="O32" i="83"/>
  <c r="Q41" i="83"/>
  <c r="O41" i="83"/>
  <c r="O51" i="83"/>
  <c r="Q37" i="83"/>
  <c r="O44" i="83"/>
  <c r="O33" i="83"/>
  <c r="Q40" i="83"/>
  <c r="O40" i="83"/>
  <c r="Q39" i="83"/>
  <c r="O39" i="83"/>
  <c r="Q51" i="83"/>
  <c r="Q38" i="83"/>
  <c r="O38" i="83"/>
  <c r="Q49" i="83"/>
  <c r="O49" i="83"/>
  <c r="Q47" i="83"/>
  <c r="Q48" i="83"/>
  <c r="O48" i="83"/>
  <c r="O47" i="83"/>
  <c r="O45" i="83"/>
  <c r="Q36" i="83"/>
  <c r="O35" i="83"/>
  <c r="Q34" i="83"/>
  <c r="O34" i="83"/>
  <c r="Q45" i="83"/>
  <c r="O37" i="83"/>
  <c r="O36" i="83"/>
  <c r="Q35" i="83"/>
  <c r="I42" i="83"/>
  <c r="I41" i="83"/>
  <c r="G41" i="83"/>
  <c r="I40" i="83"/>
  <c r="G40" i="83"/>
  <c r="G49" i="83"/>
  <c r="I48" i="83"/>
  <c r="G42" i="83"/>
  <c r="I38" i="83"/>
  <c r="I39" i="83"/>
  <c r="G38" i="83"/>
  <c r="G39" i="83"/>
  <c r="I51" i="83"/>
  <c r="I37" i="83"/>
  <c r="G51" i="83"/>
  <c r="G37" i="83"/>
  <c r="I49" i="83"/>
  <c r="I36" i="83"/>
  <c r="G36" i="83"/>
  <c r="I35" i="83"/>
  <c r="G34" i="83"/>
  <c r="G45" i="83"/>
  <c r="I34" i="83"/>
  <c r="I33" i="83"/>
  <c r="G33" i="83"/>
  <c r="I32" i="83"/>
  <c r="G32" i="83"/>
  <c r="G44" i="83"/>
  <c r="I45" i="83"/>
  <c r="G48" i="83"/>
  <c r="I47" i="83"/>
  <c r="G47" i="83"/>
  <c r="I44" i="83"/>
  <c r="G35" i="83"/>
  <c r="DY65" i="80"/>
  <c r="DY55" i="80"/>
  <c r="DY43" i="80"/>
  <c r="DY33" i="80"/>
  <c r="DW59" i="80"/>
  <c r="DY46" i="80"/>
  <c r="DW36" i="80"/>
  <c r="DY58" i="80"/>
  <c r="DW46" i="80"/>
  <c r="DY35" i="80"/>
  <c r="DW58" i="80"/>
  <c r="DY45" i="80"/>
  <c r="DW35" i="80"/>
  <c r="AL32" i="86" s="1" a="1"/>
  <c r="AL32" i="86" s="1"/>
  <c r="DW57" i="80"/>
  <c r="DY42" i="80"/>
  <c r="DW56" i="80"/>
  <c r="DY41" i="80"/>
  <c r="DW55" i="80"/>
  <c r="DW41" i="80"/>
  <c r="DY63" i="80"/>
  <c r="DW49" i="80"/>
  <c r="AL46" i="86" s="1" a="1"/>
  <c r="AL46" i="86" s="1"/>
  <c r="DY32" i="80"/>
  <c r="DW60" i="80"/>
  <c r="DW42" i="80"/>
  <c r="DW65" i="80"/>
  <c r="AL62" i="86" s="1" a="1"/>
  <c r="AL62" i="86" s="1"/>
  <c r="DY49" i="80"/>
  <c r="DY64" i="80"/>
  <c r="DY48" i="80"/>
  <c r="DW64" i="80"/>
  <c r="DW48" i="80"/>
  <c r="DY56" i="80"/>
  <c r="DW37" i="80"/>
  <c r="DY54" i="80"/>
  <c r="DY36" i="80"/>
  <c r="DY51" i="80"/>
  <c r="DW67" i="80"/>
  <c r="DW40" i="80"/>
  <c r="DW63" i="80"/>
  <c r="DY39" i="80"/>
  <c r="DY59" i="80"/>
  <c r="DW34" i="80"/>
  <c r="AL31" i="86" s="1" a="1"/>
  <c r="AL31" i="86" s="1"/>
  <c r="DY57" i="80"/>
  <c r="DW33" i="80"/>
  <c r="DY62" i="80"/>
  <c r="DY34" i="80"/>
  <c r="DW62" i="80"/>
  <c r="DW32" i="80"/>
  <c r="AL29" i="86" s="1" a="1"/>
  <c r="AL29" i="86" s="1"/>
  <c r="DY61" i="80"/>
  <c r="DW53" i="80"/>
  <c r="DY52" i="80"/>
  <c r="DW61" i="80"/>
  <c r="DY60" i="80"/>
  <c r="DW54" i="80"/>
  <c r="DY53" i="80"/>
  <c r="DY44" i="80"/>
  <c r="DY40" i="80"/>
  <c r="DW44" i="80"/>
  <c r="DW43" i="80"/>
  <c r="DW52" i="80"/>
  <c r="DW51" i="80"/>
  <c r="DW39" i="80"/>
  <c r="AL36" i="86" s="1" a="1"/>
  <c r="AL36" i="86" s="1"/>
  <c r="DY38" i="80"/>
  <c r="DW38" i="80"/>
  <c r="AL35" i="86" s="1" a="1"/>
  <c r="AL35" i="86" s="1"/>
  <c r="DY37" i="80"/>
  <c r="DY67" i="80"/>
  <c r="DW45" i="80"/>
  <c r="EC65" i="80"/>
  <c r="EC55" i="80"/>
  <c r="EC43" i="80"/>
  <c r="EC33" i="80"/>
  <c r="EC61" i="80"/>
  <c r="EA51" i="80"/>
  <c r="EC38" i="80"/>
  <c r="EA61" i="80"/>
  <c r="EC49" i="80"/>
  <c r="EA38" i="80"/>
  <c r="EC60" i="80"/>
  <c r="EA49" i="80"/>
  <c r="EC37" i="80"/>
  <c r="EA57" i="80"/>
  <c r="EC42" i="80"/>
  <c r="EA56" i="80"/>
  <c r="EC41" i="80"/>
  <c r="EA55" i="80"/>
  <c r="EA41" i="80"/>
  <c r="AM38" i="86" s="1" a="1"/>
  <c r="AM38" i="86" s="1"/>
  <c r="EA58" i="80"/>
  <c r="EC40" i="80"/>
  <c r="EC67" i="80"/>
  <c r="EC52" i="80"/>
  <c r="EC35" i="80"/>
  <c r="EA64" i="80"/>
  <c r="EA46" i="80"/>
  <c r="EC63" i="80"/>
  <c r="EC45" i="80"/>
  <c r="EA63" i="80"/>
  <c r="EA45" i="80"/>
  <c r="EC64" i="80"/>
  <c r="EA43" i="80"/>
  <c r="EC62" i="80"/>
  <c r="EA42" i="80"/>
  <c r="EC57" i="80"/>
  <c r="EA36" i="80"/>
  <c r="EC59" i="80"/>
  <c r="EA35" i="80"/>
  <c r="EA59" i="80"/>
  <c r="EC34" i="80"/>
  <c r="EA53" i="80"/>
  <c r="AM50" i="86" s="1" a="1"/>
  <c r="AM50" i="86" s="1"/>
  <c r="EA52" i="80"/>
  <c r="EC39" i="80"/>
  <c r="EA39" i="80"/>
  <c r="EA37" i="80"/>
  <c r="EA60" i="80"/>
  <c r="AM57" i="86" s="1" a="1"/>
  <c r="AM57" i="86" s="1"/>
  <c r="EA32" i="80"/>
  <c r="EC58" i="80"/>
  <c r="EA48" i="80"/>
  <c r="EC46" i="80"/>
  <c r="EC44" i="80"/>
  <c r="EA44" i="80"/>
  <c r="EA33" i="80"/>
  <c r="EC32" i="80"/>
  <c r="EA65" i="80"/>
  <c r="AM62" i="86" s="1" a="1"/>
  <c r="AM62" i="86" s="1"/>
  <c r="EA62" i="80"/>
  <c r="EC54" i="80"/>
  <c r="EA54" i="80"/>
  <c r="EC53" i="80"/>
  <c r="EC51" i="80"/>
  <c r="EC48" i="80"/>
  <c r="EC36" i="80"/>
  <c r="EA40" i="80"/>
  <c r="EA34" i="80"/>
  <c r="EA67" i="80"/>
  <c r="EC56" i="80"/>
  <c r="BE57" i="80"/>
  <c r="BE45" i="80"/>
  <c r="BE35" i="80"/>
  <c r="BE67" i="80"/>
  <c r="BE56" i="80"/>
  <c r="BE44" i="80"/>
  <c r="BE34" i="80"/>
  <c r="BC64" i="80"/>
  <c r="BC53" i="80"/>
  <c r="BC40" i="80"/>
  <c r="BE63" i="80"/>
  <c r="BE52" i="80"/>
  <c r="BE39" i="80"/>
  <c r="BE60" i="80"/>
  <c r="BE48" i="80"/>
  <c r="BE36" i="80"/>
  <c r="BE61" i="80"/>
  <c r="BE46" i="80"/>
  <c r="BC33" i="80"/>
  <c r="BC57" i="80"/>
  <c r="BC42" i="80"/>
  <c r="BC56" i="80"/>
  <c r="BE41" i="80"/>
  <c r="BC55" i="80"/>
  <c r="BC38" i="80"/>
  <c r="BE54" i="80"/>
  <c r="BE37" i="80"/>
  <c r="BE65" i="80"/>
  <c r="BE49" i="80"/>
  <c r="BE32" i="80"/>
  <c r="BE62" i="80"/>
  <c r="BC43" i="80"/>
  <c r="BC62" i="80"/>
  <c r="BE42" i="80"/>
  <c r="BC61" i="80"/>
  <c r="BC41" i="80"/>
  <c r="BC58" i="80"/>
  <c r="T55" i="86" s="1" a="1"/>
  <c r="T55" i="86" s="1"/>
  <c r="BC36" i="80"/>
  <c r="BE53" i="80"/>
  <c r="BE33" i="80"/>
  <c r="BE55" i="80"/>
  <c r="BC35" i="80"/>
  <c r="BC54" i="80"/>
  <c r="BC34" i="80"/>
  <c r="BC49" i="80"/>
  <c r="BC48" i="80"/>
  <c r="BC45" i="80"/>
  <c r="BE43" i="80"/>
  <c r="BC39" i="80"/>
  <c r="BE51" i="80"/>
  <c r="BE40" i="80"/>
  <c r="BC32" i="80"/>
  <c r="BE58" i="80"/>
  <c r="BC51" i="80"/>
  <c r="BC67" i="80"/>
  <c r="BC63" i="80"/>
  <c r="BE59" i="80"/>
  <c r="BC52" i="80"/>
  <c r="BC46" i="80"/>
  <c r="BC37" i="80"/>
  <c r="BC65" i="80"/>
  <c r="BC44" i="80"/>
  <c r="BE38" i="80"/>
  <c r="BE64" i="80"/>
  <c r="BC60" i="80"/>
  <c r="T57" i="86" s="1" a="1"/>
  <c r="T57" i="86" s="1"/>
  <c r="BC59" i="80"/>
  <c r="EO65" i="80"/>
  <c r="EO55" i="80"/>
  <c r="EO43" i="80"/>
  <c r="EO33" i="80"/>
  <c r="EM63" i="80"/>
  <c r="EM53" i="80"/>
  <c r="EM41" i="80"/>
  <c r="AP38" i="86" s="1" a="1"/>
  <c r="AP38" i="86" s="1"/>
  <c r="EO60" i="80"/>
  <c r="EO48" i="80"/>
  <c r="EO36" i="80"/>
  <c r="EM60" i="80"/>
  <c r="EM48" i="80"/>
  <c r="EM36" i="80"/>
  <c r="EO59" i="80"/>
  <c r="EO46" i="80"/>
  <c r="EO35" i="80"/>
  <c r="EM57" i="80"/>
  <c r="EM44" i="80"/>
  <c r="EO32" i="80"/>
  <c r="EM59" i="80"/>
  <c r="EM43" i="80"/>
  <c r="AP40" i="86" s="1" a="1"/>
  <c r="AP40" i="86" s="1"/>
  <c r="EM58" i="80"/>
  <c r="EM42" i="80"/>
  <c r="EO57" i="80"/>
  <c r="EO41" i="80"/>
  <c r="EM65" i="80"/>
  <c r="EM49" i="80"/>
  <c r="EO64" i="80"/>
  <c r="EM46" i="80"/>
  <c r="EM61" i="80"/>
  <c r="EM40" i="80"/>
  <c r="EO54" i="80"/>
  <c r="EO34" i="80"/>
  <c r="EM54" i="80"/>
  <c r="EM34" i="80"/>
  <c r="AP31" i="86" s="1" a="1"/>
  <c r="AP31" i="86" s="1"/>
  <c r="EO53" i="80"/>
  <c r="EM33" i="80"/>
  <c r="EO67" i="80"/>
  <c r="EO40" i="80"/>
  <c r="EM67" i="80"/>
  <c r="EO39" i="80"/>
  <c r="EM64" i="80"/>
  <c r="EM39" i="80"/>
  <c r="EO58" i="80"/>
  <c r="EM35" i="80"/>
  <c r="EO52" i="80"/>
  <c r="EM52" i="80"/>
  <c r="EO44" i="80"/>
  <c r="EO42" i="80"/>
  <c r="EM37" i="80"/>
  <c r="EM32" i="80"/>
  <c r="EM62" i="80"/>
  <c r="EO61" i="80"/>
  <c r="EM56" i="80"/>
  <c r="EM55" i="80"/>
  <c r="EO51" i="80"/>
  <c r="EM51" i="80"/>
  <c r="EO38" i="80"/>
  <c r="EO37" i="80"/>
  <c r="EM38" i="80"/>
  <c r="EO45" i="80"/>
  <c r="EM45" i="80"/>
  <c r="EO63" i="80"/>
  <c r="EO62" i="80"/>
  <c r="EO56" i="80"/>
  <c r="EO49" i="80"/>
  <c r="BY57" i="80"/>
  <c r="BY45" i="80"/>
  <c r="BY35" i="80"/>
  <c r="BY67" i="80"/>
  <c r="BY56" i="80"/>
  <c r="BY44" i="80"/>
  <c r="BY34" i="80"/>
  <c r="BW62" i="80"/>
  <c r="BW51" i="80"/>
  <c r="BW38" i="80"/>
  <c r="BY61" i="80"/>
  <c r="BW49" i="80"/>
  <c r="BY36" i="80"/>
  <c r="BW61" i="80"/>
  <c r="BY48" i="80"/>
  <c r="BW36" i="80"/>
  <c r="Y33" i="86" s="1" a="1"/>
  <c r="Y33" i="86" s="1"/>
  <c r="BW58" i="80"/>
  <c r="BY43" i="80"/>
  <c r="BW32" i="80"/>
  <c r="Y29" i="86" s="1" a="1"/>
  <c r="Y29" i="86" s="1"/>
  <c r="BY63" i="80"/>
  <c r="BW48" i="80"/>
  <c r="BW33" i="80"/>
  <c r="Y30" i="86" s="1" a="1"/>
  <c r="Y30" i="86" s="1"/>
  <c r="BW63" i="80"/>
  <c r="BY46" i="80"/>
  <c r="BY32" i="80"/>
  <c r="BY58" i="80"/>
  <c r="BW42" i="80"/>
  <c r="BW57" i="80"/>
  <c r="BY41" i="80"/>
  <c r="BW59" i="80"/>
  <c r="Y56" i="86" s="1" a="1"/>
  <c r="Y56" i="86" s="1"/>
  <c r="BY39" i="80"/>
  <c r="BW56" i="80"/>
  <c r="Y53" i="86" s="1" a="1"/>
  <c r="Y53" i="86" s="1"/>
  <c r="BW39" i="80"/>
  <c r="BY55" i="80"/>
  <c r="BY38" i="80"/>
  <c r="BW53" i="80"/>
  <c r="BY33" i="80"/>
  <c r="BY52" i="80"/>
  <c r="BW52" i="80"/>
  <c r="BY51" i="80"/>
  <c r="BY49" i="80"/>
  <c r="BW46" i="80"/>
  <c r="BW67" i="80"/>
  <c r="BY42" i="80"/>
  <c r="BY64" i="80"/>
  <c r="BY65" i="80"/>
  <c r="BW41" i="80"/>
  <c r="BW65" i="80"/>
  <c r="BY40" i="80"/>
  <c r="BW40" i="80"/>
  <c r="BW55" i="80"/>
  <c r="BY54" i="80"/>
  <c r="BY53" i="80"/>
  <c r="BW45" i="80"/>
  <c r="BW44" i="80"/>
  <c r="BY37" i="80"/>
  <c r="BW64" i="80"/>
  <c r="BY62" i="80"/>
  <c r="BY60" i="80"/>
  <c r="BY59" i="80"/>
  <c r="BW34" i="80"/>
  <c r="BW35" i="80"/>
  <c r="BW54" i="80"/>
  <c r="Y51" i="86" s="1" a="1"/>
  <c r="Y51" i="86" s="1"/>
  <c r="BW43" i="80"/>
  <c r="BW37" i="80"/>
  <c r="BW60" i="80"/>
  <c r="FE65" i="80"/>
  <c r="FE55" i="80"/>
  <c r="FE43" i="80"/>
  <c r="FE33" i="80"/>
  <c r="FE61" i="80"/>
  <c r="FC51" i="80"/>
  <c r="FE38" i="80"/>
  <c r="FC61" i="80"/>
  <c r="FE49" i="80"/>
  <c r="FC38" i="80"/>
  <c r="FE60" i="80"/>
  <c r="FC49" i="80"/>
  <c r="FE37" i="80"/>
  <c r="FC58" i="80"/>
  <c r="FE45" i="80"/>
  <c r="FC35" i="80"/>
  <c r="FC67" i="80"/>
  <c r="FC53" i="80"/>
  <c r="FC37" i="80"/>
  <c r="FE64" i="80"/>
  <c r="FC52" i="80"/>
  <c r="FC36" i="80"/>
  <c r="FC64" i="80"/>
  <c r="FE51" i="80"/>
  <c r="FE35" i="80"/>
  <c r="FC57" i="80"/>
  <c r="FE40" i="80"/>
  <c r="FE56" i="80"/>
  <c r="FC40" i="80"/>
  <c r="FE52" i="80"/>
  <c r="FC33" i="80"/>
  <c r="FE58" i="80"/>
  <c r="FC39" i="80"/>
  <c r="FE57" i="80"/>
  <c r="FE36" i="80"/>
  <c r="FC56" i="80"/>
  <c r="FE34" i="80"/>
  <c r="FE46" i="80"/>
  <c r="FC46" i="80"/>
  <c r="FE63" i="80"/>
  <c r="FC42" i="80"/>
  <c r="FE54" i="80"/>
  <c r="FC54" i="80"/>
  <c r="FC44" i="80"/>
  <c r="FC43" i="80"/>
  <c r="FE53" i="80"/>
  <c r="FE48" i="80"/>
  <c r="FC48" i="80"/>
  <c r="FC41" i="80"/>
  <c r="FE39" i="80"/>
  <c r="FC45" i="80"/>
  <c r="FE44" i="80"/>
  <c r="FE42" i="80"/>
  <c r="FE41" i="80"/>
  <c r="FC65" i="80"/>
  <c r="FC63" i="80"/>
  <c r="FC62" i="80"/>
  <c r="FC60" i="80"/>
  <c r="FE59" i="80"/>
  <c r="FC59" i="80"/>
  <c r="FC55" i="80"/>
  <c r="FC34" i="80"/>
  <c r="FE62" i="80"/>
  <c r="FE32" i="80"/>
  <c r="FC32" i="80"/>
  <c r="FE67" i="80"/>
  <c r="DM65" i="80"/>
  <c r="DM55" i="80"/>
  <c r="DM43" i="80"/>
  <c r="DM33" i="80"/>
  <c r="DM61" i="80"/>
  <c r="DK51" i="80"/>
  <c r="DM38" i="80"/>
  <c r="DK61" i="80"/>
  <c r="DM49" i="80"/>
  <c r="DM60" i="80"/>
  <c r="DK49" i="80"/>
  <c r="DM37" i="80"/>
  <c r="DM58" i="80"/>
  <c r="DM44" i="80"/>
  <c r="DM32" i="80"/>
  <c r="DM57" i="80"/>
  <c r="DK43" i="80"/>
  <c r="DK57" i="80"/>
  <c r="DM42" i="80"/>
  <c r="DM53" i="80"/>
  <c r="DK37" i="80"/>
  <c r="DM63" i="80"/>
  <c r="DM46" i="80"/>
  <c r="DK33" i="80"/>
  <c r="AI30" i="86" s="1" a="1"/>
  <c r="AI30" i="86" s="1"/>
  <c r="DK54" i="80"/>
  <c r="AI51" i="86" s="1" a="1"/>
  <c r="AI51" i="86" s="1"/>
  <c r="DK36" i="80"/>
  <c r="AI33" i="86" s="1" a="1"/>
  <c r="AI33" i="86" s="1"/>
  <c r="DK53" i="80"/>
  <c r="DM35" i="80"/>
  <c r="DM52" i="80"/>
  <c r="DK35" i="80"/>
  <c r="DK55" i="80"/>
  <c r="DK34" i="80"/>
  <c r="DM54" i="80"/>
  <c r="DK32" i="80"/>
  <c r="DK67" i="80"/>
  <c r="DM45" i="80"/>
  <c r="DM59" i="80"/>
  <c r="DM36" i="80"/>
  <c r="DK59" i="80"/>
  <c r="DM34" i="80"/>
  <c r="DM48" i="80"/>
  <c r="DK48" i="80"/>
  <c r="AI45" i="86" s="1" a="1"/>
  <c r="AI45" i="86" s="1"/>
  <c r="DK42" i="80"/>
  <c r="DM41" i="80"/>
  <c r="DK41" i="80"/>
  <c r="AI38" i="86" s="1" a="1"/>
  <c r="AI38" i="86" s="1"/>
  <c r="DK64" i="80"/>
  <c r="AI61" i="86" s="1" a="1"/>
  <c r="AI61" i="86" s="1"/>
  <c r="DK38" i="80"/>
  <c r="DK63" i="80"/>
  <c r="DK62" i="80"/>
  <c r="AI59" i="86" s="1" a="1"/>
  <c r="AI59" i="86" s="1"/>
  <c r="DK60" i="80"/>
  <c r="DK58" i="80"/>
  <c r="DM56" i="80"/>
  <c r="DK46" i="80"/>
  <c r="DM40" i="80"/>
  <c r="DK45" i="80"/>
  <c r="DK44" i="80"/>
  <c r="AI41" i="86" s="1" a="1"/>
  <c r="AI41" i="86" s="1"/>
  <c r="DM67" i="80"/>
  <c r="DK65" i="80"/>
  <c r="DM64" i="80"/>
  <c r="DM62" i="80"/>
  <c r="DM51" i="80"/>
  <c r="DK40" i="80"/>
  <c r="DK52" i="80"/>
  <c r="DM39" i="80"/>
  <c r="DK56" i="80"/>
  <c r="DK39" i="80"/>
  <c r="AO57" i="80"/>
  <c r="AO45" i="80"/>
  <c r="AO35" i="80"/>
  <c r="AO67" i="80"/>
  <c r="AO56" i="80"/>
  <c r="AO44" i="80"/>
  <c r="AO34" i="80"/>
  <c r="AM64" i="80"/>
  <c r="AM53" i="80"/>
  <c r="AM40" i="80"/>
  <c r="AO63" i="80"/>
  <c r="AO52" i="80"/>
  <c r="AO39" i="80"/>
  <c r="AO60" i="80"/>
  <c r="AO48" i="80"/>
  <c r="AO36" i="80"/>
  <c r="AO65" i="80"/>
  <c r="AM52" i="80"/>
  <c r="AO37" i="80"/>
  <c r="AM61" i="80"/>
  <c r="AM46" i="80"/>
  <c r="AO32" i="80"/>
  <c r="AO62" i="80"/>
  <c r="AO46" i="80"/>
  <c r="AM62" i="80"/>
  <c r="AM45" i="80"/>
  <c r="AM58" i="80"/>
  <c r="AO41" i="80"/>
  <c r="AM54" i="80"/>
  <c r="AM34" i="80"/>
  <c r="AO53" i="80"/>
  <c r="AO33" i="80"/>
  <c r="AO51" i="80"/>
  <c r="AM33" i="80"/>
  <c r="AM65" i="80"/>
  <c r="AM44" i="80"/>
  <c r="AO64" i="80"/>
  <c r="AO43" i="80"/>
  <c r="AM63" i="80"/>
  <c r="AM43" i="80"/>
  <c r="AM67" i="80"/>
  <c r="AO38" i="80"/>
  <c r="AO61" i="80"/>
  <c r="AM38" i="80"/>
  <c r="AO59" i="80"/>
  <c r="AM36" i="80"/>
  <c r="P33" i="86" s="1" a="1"/>
  <c r="P33" i="86" s="1"/>
  <c r="AO58" i="80"/>
  <c r="AM32" i="80"/>
  <c r="AM56" i="80"/>
  <c r="AO40" i="80"/>
  <c r="AM35" i="80"/>
  <c r="AM60" i="80"/>
  <c r="AM59" i="80"/>
  <c r="AM57" i="80"/>
  <c r="AM55" i="80"/>
  <c r="AM51" i="80"/>
  <c r="AO42" i="80"/>
  <c r="AM41" i="80"/>
  <c r="AM39" i="80"/>
  <c r="AO55" i="80"/>
  <c r="AM49" i="80"/>
  <c r="AM42" i="80"/>
  <c r="AM37" i="80"/>
  <c r="AO54" i="80"/>
  <c r="AO49" i="80"/>
  <c r="AM48" i="80"/>
  <c r="AS57" i="80"/>
  <c r="AS45" i="80"/>
  <c r="AS35" i="80"/>
  <c r="AS67" i="80"/>
  <c r="AS56" i="80"/>
  <c r="AS44" i="80"/>
  <c r="AS34" i="80"/>
  <c r="AQ59" i="80"/>
  <c r="AQ46" i="80"/>
  <c r="AQ34" i="80"/>
  <c r="AS58" i="80"/>
  <c r="AQ45" i="80"/>
  <c r="AS33" i="80"/>
  <c r="AS65" i="80"/>
  <c r="AS54" i="80"/>
  <c r="AS41" i="80"/>
  <c r="AQ54" i="80"/>
  <c r="Q51" i="86" s="1" a="1"/>
  <c r="Q51" i="86" s="1"/>
  <c r="AS39" i="80"/>
  <c r="AQ63" i="80"/>
  <c r="AS49" i="80"/>
  <c r="AQ36" i="80"/>
  <c r="AQ56" i="80"/>
  <c r="AQ40" i="80"/>
  <c r="AS55" i="80"/>
  <c r="AQ39" i="80"/>
  <c r="AQ65" i="80"/>
  <c r="AS51" i="80"/>
  <c r="AQ35" i="80"/>
  <c r="AS53" i="80"/>
  <c r="AS36" i="80"/>
  <c r="AQ53" i="80"/>
  <c r="AQ33" i="80"/>
  <c r="Q30" i="86" s="1" a="1"/>
  <c r="Q30" i="86" s="1"/>
  <c r="AS52" i="80"/>
  <c r="AS32" i="80"/>
  <c r="AS64" i="80"/>
  <c r="AQ48" i="80"/>
  <c r="AS62" i="80"/>
  <c r="AS43" i="80"/>
  <c r="AQ64" i="80"/>
  <c r="AS46" i="80"/>
  <c r="AS63" i="80"/>
  <c r="AQ44" i="80"/>
  <c r="AS38" i="80"/>
  <c r="AQ67" i="80"/>
  <c r="AQ38" i="80"/>
  <c r="AS61" i="80"/>
  <c r="AQ37" i="80"/>
  <c r="AS60" i="80"/>
  <c r="AS59" i="80"/>
  <c r="AQ58" i="80"/>
  <c r="AS48" i="80"/>
  <c r="AQ43" i="80"/>
  <c r="AQ62" i="80"/>
  <c r="AQ57" i="80"/>
  <c r="AS40" i="80"/>
  <c r="AS37" i="80"/>
  <c r="AQ32" i="80"/>
  <c r="AQ61" i="80"/>
  <c r="Q58" i="86" s="1" a="1"/>
  <c r="Q58" i="86" s="1"/>
  <c r="AQ60" i="80"/>
  <c r="AQ55" i="80"/>
  <c r="Q52" i="86" s="1" a="1"/>
  <c r="Q52" i="86" s="1"/>
  <c r="AQ51" i="80"/>
  <c r="AQ41" i="80"/>
  <c r="AQ52" i="80"/>
  <c r="Q49" i="86" s="1" a="1"/>
  <c r="Q49" i="86" s="1"/>
  <c r="AQ49" i="80"/>
  <c r="AS42" i="80"/>
  <c r="AQ42" i="80"/>
  <c r="BM57" i="80"/>
  <c r="BM45" i="80"/>
  <c r="BM35" i="80"/>
  <c r="BM67" i="80"/>
  <c r="BM56" i="80"/>
  <c r="BM44" i="80"/>
  <c r="BM34" i="80"/>
  <c r="BK64" i="80"/>
  <c r="BK53" i="80"/>
  <c r="BK40" i="80"/>
  <c r="BM63" i="80"/>
  <c r="BM52" i="80"/>
  <c r="BM39" i="80"/>
  <c r="BM60" i="80"/>
  <c r="BM48" i="80"/>
  <c r="BM36" i="80"/>
  <c r="BK67" i="80"/>
  <c r="BM53" i="80"/>
  <c r="BK38" i="80"/>
  <c r="BM61" i="80"/>
  <c r="BM46" i="80"/>
  <c r="BK33" i="80"/>
  <c r="BK61" i="80"/>
  <c r="BK46" i="80"/>
  <c r="BM32" i="80"/>
  <c r="BK63" i="80"/>
  <c r="BK45" i="80"/>
  <c r="BM62" i="80"/>
  <c r="BK44" i="80"/>
  <c r="BK58" i="80"/>
  <c r="BK41" i="80"/>
  <c r="BK57" i="80"/>
  <c r="BM40" i="80"/>
  <c r="BK56" i="80"/>
  <c r="BK36" i="80"/>
  <c r="BM55" i="80"/>
  <c r="BK35" i="80"/>
  <c r="BK55" i="80"/>
  <c r="BK34" i="80"/>
  <c r="V31" i="86" s="1" a="1"/>
  <c r="V31" i="86" s="1"/>
  <c r="BK51" i="80"/>
  <c r="V48" i="86" s="1" a="1"/>
  <c r="V48" i="86" s="1"/>
  <c r="BK48" i="80"/>
  <c r="BM49" i="80"/>
  <c r="BK49" i="80"/>
  <c r="BM65" i="80"/>
  <c r="BK37" i="80"/>
  <c r="BK65" i="80"/>
  <c r="BM33" i="80"/>
  <c r="BK62" i="80"/>
  <c r="BK60" i="80"/>
  <c r="BM59" i="80"/>
  <c r="BM58" i="80"/>
  <c r="BK32" i="80"/>
  <c r="BM54" i="80"/>
  <c r="BK54" i="80"/>
  <c r="BK52" i="80"/>
  <c r="BM51" i="80"/>
  <c r="BK42" i="80"/>
  <c r="BK39" i="80"/>
  <c r="BK59" i="80"/>
  <c r="BK43" i="80"/>
  <c r="BM42" i="80"/>
  <c r="BM38" i="80"/>
  <c r="BM64" i="80"/>
  <c r="BM43" i="80"/>
  <c r="BM41" i="80"/>
  <c r="BM37" i="80"/>
  <c r="BQ57" i="80"/>
  <c r="BQ45" i="80"/>
  <c r="BQ35" i="80"/>
  <c r="BQ67" i="80"/>
  <c r="BQ56" i="80"/>
  <c r="BQ44" i="80"/>
  <c r="BQ34" i="80"/>
  <c r="BO59" i="80"/>
  <c r="BO46" i="80"/>
  <c r="BO34" i="80"/>
  <c r="BQ58" i="80"/>
  <c r="BO45" i="80"/>
  <c r="BQ33" i="80"/>
  <c r="BQ65" i="80"/>
  <c r="BQ54" i="80"/>
  <c r="BQ41" i="80"/>
  <c r="BO55" i="80"/>
  <c r="BO40" i="80"/>
  <c r="BQ63" i="80"/>
  <c r="BO51" i="80"/>
  <c r="BQ36" i="80"/>
  <c r="BO63" i="80"/>
  <c r="BQ49" i="80"/>
  <c r="BO36" i="80"/>
  <c r="BO60" i="80"/>
  <c r="BO42" i="80"/>
  <c r="BQ59" i="80"/>
  <c r="BO41" i="80"/>
  <c r="BQ53" i="80"/>
  <c r="BQ37" i="80"/>
  <c r="BO53" i="80"/>
  <c r="BO37" i="80"/>
  <c r="BQ64" i="80"/>
  <c r="BQ43" i="80"/>
  <c r="BO64" i="80"/>
  <c r="BO43" i="80"/>
  <c r="BQ62" i="80"/>
  <c r="BQ42" i="80"/>
  <c r="BO62" i="80"/>
  <c r="BQ40" i="80"/>
  <c r="BO58" i="80"/>
  <c r="BO38" i="80"/>
  <c r="BQ55" i="80"/>
  <c r="BQ32" i="80"/>
  <c r="BO57" i="80"/>
  <c r="BO35" i="80"/>
  <c r="BO56" i="80"/>
  <c r="BO33" i="80"/>
  <c r="BQ48" i="80"/>
  <c r="BO48" i="80"/>
  <c r="BO44" i="80"/>
  <c r="BQ39" i="80"/>
  <c r="BO39" i="80"/>
  <c r="BO32" i="80"/>
  <c r="BQ46" i="80"/>
  <c r="BQ60" i="80"/>
  <c r="BQ52" i="80"/>
  <c r="BO67" i="80"/>
  <c r="BQ61" i="80"/>
  <c r="BO61" i="80"/>
  <c r="BO54" i="80"/>
  <c r="BO52" i="80"/>
  <c r="BO65" i="80"/>
  <c r="BQ51" i="80"/>
  <c r="BO49" i="80"/>
  <c r="BQ38" i="80"/>
  <c r="BU57" i="80"/>
  <c r="BU45" i="80"/>
  <c r="BU35" i="80"/>
  <c r="BU67" i="80"/>
  <c r="BU56" i="80"/>
  <c r="BU44" i="80"/>
  <c r="BU34" i="80"/>
  <c r="BS56" i="80"/>
  <c r="BU64" i="80"/>
  <c r="BS53" i="80"/>
  <c r="BS40" i="80"/>
  <c r="BS64" i="80"/>
  <c r="BU52" i="80"/>
  <c r="BU39" i="80"/>
  <c r="BS61" i="80"/>
  <c r="BU48" i="80"/>
  <c r="BU36" i="80"/>
  <c r="BU58" i="80"/>
  <c r="BU42" i="80"/>
  <c r="BS58" i="80"/>
  <c r="BS42" i="80"/>
  <c r="BU53" i="80"/>
  <c r="BS38" i="80"/>
  <c r="BU37" i="80"/>
  <c r="BS67" i="80"/>
  <c r="BS52" i="80"/>
  <c r="BS57" i="80"/>
  <c r="BU38" i="80"/>
  <c r="BU55" i="80"/>
  <c r="BS37" i="80"/>
  <c r="BS55" i="80"/>
  <c r="BS36" i="80"/>
  <c r="BU49" i="80"/>
  <c r="BU32" i="80"/>
  <c r="BS49" i="80"/>
  <c r="BS32" i="80"/>
  <c r="BS59" i="80"/>
  <c r="BU54" i="80"/>
  <c r="BS54" i="80"/>
  <c r="BU51" i="80"/>
  <c r="BS46" i="80"/>
  <c r="BU65" i="80"/>
  <c r="BU43" i="80"/>
  <c r="BS45" i="80"/>
  <c r="BS44" i="80"/>
  <c r="BU63" i="80"/>
  <c r="BS63" i="80"/>
  <c r="BS62" i="80"/>
  <c r="BU61" i="80"/>
  <c r="BU60" i="80"/>
  <c r="BU59" i="80"/>
  <c r="BU62" i="80"/>
  <c r="BS48" i="80"/>
  <c r="BS39" i="80"/>
  <c r="BU33" i="80"/>
  <c r="BS43" i="80"/>
  <c r="BU41" i="80"/>
  <c r="BS41" i="80"/>
  <c r="BU40" i="80"/>
  <c r="BS33" i="80"/>
  <c r="BS51" i="80"/>
  <c r="BU46" i="80"/>
  <c r="BS35" i="80"/>
  <c r="BS65" i="80"/>
  <c r="BS60" i="80"/>
  <c r="BS34" i="80"/>
  <c r="CC57" i="80"/>
  <c r="CC45" i="80"/>
  <c r="CC35" i="80"/>
  <c r="CC67" i="80"/>
  <c r="CC56" i="80"/>
  <c r="CC44" i="80"/>
  <c r="CC34" i="80"/>
  <c r="CA62" i="80"/>
  <c r="CA56" i="80"/>
  <c r="CA43" i="80"/>
  <c r="CA32" i="80"/>
  <c r="CC55" i="80"/>
  <c r="CC42" i="80"/>
  <c r="CA61" i="80"/>
  <c r="CA48" i="80"/>
  <c r="CA34" i="80"/>
  <c r="CC60" i="80"/>
  <c r="CC46" i="80"/>
  <c r="CC33" i="80"/>
  <c r="CA57" i="80"/>
  <c r="Z54" i="86" s="1" a="1"/>
  <c r="Z54" i="86" s="1"/>
  <c r="CC41" i="80"/>
  <c r="CA55" i="80"/>
  <c r="CC39" i="80"/>
  <c r="CC54" i="80"/>
  <c r="CA39" i="80"/>
  <c r="CC65" i="80"/>
  <c r="CC51" i="80"/>
  <c r="CA36" i="80"/>
  <c r="CA65" i="80"/>
  <c r="CA51" i="80"/>
  <c r="CA35" i="80"/>
  <c r="CA63" i="80"/>
  <c r="CA42" i="80"/>
  <c r="CC62" i="80"/>
  <c r="CA41" i="80"/>
  <c r="CC40" i="80"/>
  <c r="CA58" i="80"/>
  <c r="CA37" i="80"/>
  <c r="Z34" i="86" s="1" a="1"/>
  <c r="Z34" i="86" s="1"/>
  <c r="CA54" i="80"/>
  <c r="CC36" i="80"/>
  <c r="CA49" i="80"/>
  <c r="CC48" i="80"/>
  <c r="CA46" i="80"/>
  <c r="CA45" i="80"/>
  <c r="CC64" i="80"/>
  <c r="CC38" i="80"/>
  <c r="CC61" i="80"/>
  <c r="CA33" i="80"/>
  <c r="CA64" i="80"/>
  <c r="CA38" i="80"/>
  <c r="CC63" i="80"/>
  <c r="CC37" i="80"/>
  <c r="CA44" i="80"/>
  <c r="CC43" i="80"/>
  <c r="CC32" i="80"/>
  <c r="CC58" i="80"/>
  <c r="CC53" i="80"/>
  <c r="CC49" i="80"/>
  <c r="CA67" i="80"/>
  <c r="Z65" i="86" s="1" a="1"/>
  <c r="Z65" i="86" s="1"/>
  <c r="CC59" i="80"/>
  <c r="CA53" i="80"/>
  <c r="CA40" i="80"/>
  <c r="CA60" i="80"/>
  <c r="CA59" i="80"/>
  <c r="CC52" i="80"/>
  <c r="CA52" i="80"/>
  <c r="FI65" i="80"/>
  <c r="FI55" i="80"/>
  <c r="FI43" i="80"/>
  <c r="FI33" i="80"/>
  <c r="FG64" i="80"/>
  <c r="FI53" i="80"/>
  <c r="FG41" i="80"/>
  <c r="FI63" i="80"/>
  <c r="FG53" i="80"/>
  <c r="FI40" i="80"/>
  <c r="FG63" i="80"/>
  <c r="FI52" i="80"/>
  <c r="FG40" i="80"/>
  <c r="FI60" i="80"/>
  <c r="FG49" i="80"/>
  <c r="FI37" i="80"/>
  <c r="FG56" i="80"/>
  <c r="FI39" i="80"/>
  <c r="FI54" i="80"/>
  <c r="FI38" i="80"/>
  <c r="FG54" i="80"/>
  <c r="FG38" i="80"/>
  <c r="FG52" i="80"/>
  <c r="FI35" i="80"/>
  <c r="FI51" i="80"/>
  <c r="FG35" i="80"/>
  <c r="FI62" i="80"/>
  <c r="FG46" i="80"/>
  <c r="FI61" i="80"/>
  <c r="FG43" i="80"/>
  <c r="FG61" i="80"/>
  <c r="FI42" i="80"/>
  <c r="FG60" i="80"/>
  <c r="FG42" i="80"/>
  <c r="FG65" i="80"/>
  <c r="FI41" i="80"/>
  <c r="FI64" i="80"/>
  <c r="FG39" i="80"/>
  <c r="FG62" i="80"/>
  <c r="FG37" i="80"/>
  <c r="FI57" i="80"/>
  <c r="FG33" i="80"/>
  <c r="FG58" i="80"/>
  <c r="FG57" i="80"/>
  <c r="FG48" i="80"/>
  <c r="FI46" i="80"/>
  <c r="FG34" i="80"/>
  <c r="FG32" i="80"/>
  <c r="FI32" i="80"/>
  <c r="FI58" i="80"/>
  <c r="FI56" i="80"/>
  <c r="FI44" i="80"/>
  <c r="FG44" i="80"/>
  <c r="FI36" i="80"/>
  <c r="FG36" i="80"/>
  <c r="FI67" i="80"/>
  <c r="FG67" i="80"/>
  <c r="FI59" i="80"/>
  <c r="FI45" i="80"/>
  <c r="FG45" i="80"/>
  <c r="FG59" i="80"/>
  <c r="FI48" i="80"/>
  <c r="FG55" i="80"/>
  <c r="FG51" i="80"/>
  <c r="FI49" i="80"/>
  <c r="FI34" i="80"/>
  <c r="CG57" i="80"/>
  <c r="CG45" i="80"/>
  <c r="CG35" i="80"/>
  <c r="CG67" i="80"/>
  <c r="CG56" i="80"/>
  <c r="CG44" i="80"/>
  <c r="CG34" i="80"/>
  <c r="CE56" i="80"/>
  <c r="CE43" i="80"/>
  <c r="CE32" i="80"/>
  <c r="CG64" i="80"/>
  <c r="CE53" i="80"/>
  <c r="CG39" i="80"/>
  <c r="CE64" i="80"/>
  <c r="AA61" i="86" s="1" a="1"/>
  <c r="AA61" i="86" s="1"/>
  <c r="CG52" i="80"/>
  <c r="CE39" i="80"/>
  <c r="CG62" i="80"/>
  <c r="CE49" i="80"/>
  <c r="AA46" i="86" s="1" a="1"/>
  <c r="AA46" i="86" s="1"/>
  <c r="CE35" i="80"/>
  <c r="CE62" i="80"/>
  <c r="CG48" i="80"/>
  <c r="CE34" i="80"/>
  <c r="CE59" i="80"/>
  <c r="AA56" i="86" s="1" a="1"/>
  <c r="AA56" i="86" s="1"/>
  <c r="CG43" i="80"/>
  <c r="CE52" i="80"/>
  <c r="CE36" i="80"/>
  <c r="AA33" i="86" s="1" a="1"/>
  <c r="AA33" i="86" s="1"/>
  <c r="CG51" i="80"/>
  <c r="CG33" i="80"/>
  <c r="CG61" i="80"/>
  <c r="CE45" i="80"/>
  <c r="CE61" i="80"/>
  <c r="AA58" i="86" s="1" a="1"/>
  <c r="AA58" i="86" s="1"/>
  <c r="CE44" i="80"/>
  <c r="CE51" i="80"/>
  <c r="AA48" i="86" s="1" a="1"/>
  <c r="AA48" i="86" s="1"/>
  <c r="CG49" i="80"/>
  <c r="CE48" i="80"/>
  <c r="CG63" i="80"/>
  <c r="CG41" i="80"/>
  <c r="CE63" i="80"/>
  <c r="CE41" i="80"/>
  <c r="CG46" i="80"/>
  <c r="CE46" i="80"/>
  <c r="CG42" i="80"/>
  <c r="CE42" i="80"/>
  <c r="AA39" i="86" s="1" a="1"/>
  <c r="AA39" i="86" s="1"/>
  <c r="CG65" i="80"/>
  <c r="CE38" i="80"/>
  <c r="AA35" i="86" s="1" a="1"/>
  <c r="AA35" i="86" s="1"/>
  <c r="CE65" i="80"/>
  <c r="AA62" i="86" s="1" a="1"/>
  <c r="AA62" i="86" s="1"/>
  <c r="CE60" i="80"/>
  <c r="CG36" i="80"/>
  <c r="CG37" i="80"/>
  <c r="CG60" i="80"/>
  <c r="CE37" i="80"/>
  <c r="CG32" i="80"/>
  <c r="CG59" i="80"/>
  <c r="CG38" i="80"/>
  <c r="CE67" i="80"/>
  <c r="CE57" i="80"/>
  <c r="CE33" i="80"/>
  <c r="CG58" i="80"/>
  <c r="CE55" i="80"/>
  <c r="CG54" i="80"/>
  <c r="CE40" i="80"/>
  <c r="CG55" i="80"/>
  <c r="CE58" i="80"/>
  <c r="CE54" i="80"/>
  <c r="CG53" i="80"/>
  <c r="CG40" i="80"/>
  <c r="FM65" i="80"/>
  <c r="FM55" i="80"/>
  <c r="FM43" i="80"/>
  <c r="FM33" i="80"/>
  <c r="FM56" i="80"/>
  <c r="FK44" i="80"/>
  <c r="FK33" i="80"/>
  <c r="FM67" i="80"/>
  <c r="FK56" i="80"/>
  <c r="FK43" i="80"/>
  <c r="FM32" i="80"/>
  <c r="FK67" i="80"/>
  <c r="FK55" i="80"/>
  <c r="FM42" i="80"/>
  <c r="FK32" i="80"/>
  <c r="FK63" i="80"/>
  <c r="FM52" i="80"/>
  <c r="FK40" i="80"/>
  <c r="FM58" i="80"/>
  <c r="FK42" i="80"/>
  <c r="FM57" i="80"/>
  <c r="FK41" i="80"/>
  <c r="FK57" i="80"/>
  <c r="FM40" i="80"/>
  <c r="FM64" i="80"/>
  <c r="FK49" i="80"/>
  <c r="FK34" i="80"/>
  <c r="FK64" i="80"/>
  <c r="FM48" i="80"/>
  <c r="FM60" i="80"/>
  <c r="FM44" i="80"/>
  <c r="FK48" i="80"/>
  <c r="FM46" i="80"/>
  <c r="FK65" i="80"/>
  <c r="FK46" i="80"/>
  <c r="FK58" i="80"/>
  <c r="FM35" i="80"/>
  <c r="FM54" i="80"/>
  <c r="FK35" i="80"/>
  <c r="FK54" i="80"/>
  <c r="FM34" i="80"/>
  <c r="FK51" i="80"/>
  <c r="FM61" i="80"/>
  <c r="FK36" i="80"/>
  <c r="FK61" i="80"/>
  <c r="FK52" i="80"/>
  <c r="FM51" i="80"/>
  <c r="FK53" i="80"/>
  <c r="FM49" i="80"/>
  <c r="FM45" i="80"/>
  <c r="FM38" i="80"/>
  <c r="FK38" i="80"/>
  <c r="FK37" i="80"/>
  <c r="FM36" i="80"/>
  <c r="FK62" i="80"/>
  <c r="FM63" i="80"/>
  <c r="FM62" i="80"/>
  <c r="FM41" i="80"/>
  <c r="FM39" i="80"/>
  <c r="FM37" i="80"/>
  <c r="FM59" i="80"/>
  <c r="FK45" i="80"/>
  <c r="FK59" i="80"/>
  <c r="FM53" i="80"/>
  <c r="FK60" i="80"/>
  <c r="FK39" i="80"/>
  <c r="DE57" i="80"/>
  <c r="DE45" i="80"/>
  <c r="DE35" i="80"/>
  <c r="DE67" i="80"/>
  <c r="DE56" i="80"/>
  <c r="DE44" i="80"/>
  <c r="DE34" i="80"/>
  <c r="DC67" i="80"/>
  <c r="AG65" i="86" s="1" a="1"/>
  <c r="AG65" i="86" s="1"/>
  <c r="DC56" i="80"/>
  <c r="AG53" i="86" s="1" a="1"/>
  <c r="AG53" i="86" s="1"/>
  <c r="DC44" i="80"/>
  <c r="DC34" i="80"/>
  <c r="DC61" i="80"/>
  <c r="DE48" i="80"/>
  <c r="DC36" i="80"/>
  <c r="AG33" i="86" s="1" a="1"/>
  <c r="AG33" i="86" s="1"/>
  <c r="DC57" i="80"/>
  <c r="AG54" i="86" s="1" a="1"/>
  <c r="AG54" i="86" s="1"/>
  <c r="DE42" i="80"/>
  <c r="DE64" i="80"/>
  <c r="DC52" i="80"/>
  <c r="DE37" i="80"/>
  <c r="DC64" i="80"/>
  <c r="AG61" i="86" s="1" a="1"/>
  <c r="AG61" i="86" s="1"/>
  <c r="DE51" i="80"/>
  <c r="DC37" i="80"/>
  <c r="AG34" i="86" s="1" a="1"/>
  <c r="AG34" i="86" s="1"/>
  <c r="DE63" i="80"/>
  <c r="DC51" i="80"/>
  <c r="DE36" i="80"/>
  <c r="DE52" i="80"/>
  <c r="DC33" i="80"/>
  <c r="DE49" i="80"/>
  <c r="DE32" i="80"/>
  <c r="DE61" i="80"/>
  <c r="DE43" i="80"/>
  <c r="DC58" i="80"/>
  <c r="AG55" i="86" s="1" a="1"/>
  <c r="AG55" i="86" s="1"/>
  <c r="DE38" i="80"/>
  <c r="DE55" i="80"/>
  <c r="DC38" i="80"/>
  <c r="AG35" i="86" s="1" a="1"/>
  <c r="AG35" i="86" s="1"/>
  <c r="DC49" i="80"/>
  <c r="DC48" i="80"/>
  <c r="AG45" i="86" s="1" a="1"/>
  <c r="AG45" i="86" s="1"/>
  <c r="DC43" i="80"/>
  <c r="DC42" i="80"/>
  <c r="DE65" i="80"/>
  <c r="DE41" i="80"/>
  <c r="DE60" i="80"/>
  <c r="DC39" i="80"/>
  <c r="DC60" i="80"/>
  <c r="DC35" i="80"/>
  <c r="DC59" i="80"/>
  <c r="AG56" i="86" s="1" a="1"/>
  <c r="AG56" i="86" s="1"/>
  <c r="DE58" i="80"/>
  <c r="DC55" i="80"/>
  <c r="DE54" i="80"/>
  <c r="DE46" i="80"/>
  <c r="DC41" i="80"/>
  <c r="DC46" i="80"/>
  <c r="AG43" i="86" s="1" a="1"/>
  <c r="AG43" i="86" s="1"/>
  <c r="DC45" i="80"/>
  <c r="DC63" i="80"/>
  <c r="DE62" i="80"/>
  <c r="DE59" i="80"/>
  <c r="DC54" i="80"/>
  <c r="DE53" i="80"/>
  <c r="DE40" i="80"/>
  <c r="DC53" i="80"/>
  <c r="DC40" i="80"/>
  <c r="DE39" i="80"/>
  <c r="DC32" i="80"/>
  <c r="DC62" i="80"/>
  <c r="DE33" i="80"/>
  <c r="DC65" i="80"/>
  <c r="AK57" i="80"/>
  <c r="AK45" i="80"/>
  <c r="AK35" i="80"/>
  <c r="AK67" i="80"/>
  <c r="AK56" i="80"/>
  <c r="AK44" i="80"/>
  <c r="AK34" i="80"/>
  <c r="AI59" i="80"/>
  <c r="AI46" i="80"/>
  <c r="AI34" i="80"/>
  <c r="AK58" i="80"/>
  <c r="AI45" i="80"/>
  <c r="AK33" i="80"/>
  <c r="AK65" i="80"/>
  <c r="AK54" i="80"/>
  <c r="AK41" i="80"/>
  <c r="AI63" i="80"/>
  <c r="AK49" i="80"/>
  <c r="AI36" i="80"/>
  <c r="AK59" i="80"/>
  <c r="AI43" i="80"/>
  <c r="AI54" i="80"/>
  <c r="AK38" i="80"/>
  <c r="AK53" i="80"/>
  <c r="AI38" i="80"/>
  <c r="AI64" i="80"/>
  <c r="O61" i="86" s="1" a="1"/>
  <c r="O61" i="86" s="1"/>
  <c r="AI49" i="80"/>
  <c r="AK32" i="80"/>
  <c r="AI52" i="80"/>
  <c r="AI32" i="80"/>
  <c r="O29" i="86" s="1" a="1"/>
  <c r="O29" i="86" s="1"/>
  <c r="AK51" i="80"/>
  <c r="AI51" i="80"/>
  <c r="AK62" i="80"/>
  <c r="AK43" i="80"/>
  <c r="AI62" i="80"/>
  <c r="AK42" i="80"/>
  <c r="AK61" i="80"/>
  <c r="AI42" i="80"/>
  <c r="AI65" i="80"/>
  <c r="AK39" i="80"/>
  <c r="AK64" i="80"/>
  <c r="AI39" i="80"/>
  <c r="AI61" i="80"/>
  <c r="AI37" i="80"/>
  <c r="AI60" i="80"/>
  <c r="AI35" i="80"/>
  <c r="AI57" i="80"/>
  <c r="AI56" i="80"/>
  <c r="AK52" i="80"/>
  <c r="AI48" i="80"/>
  <c r="AK46" i="80"/>
  <c r="AK40" i="80"/>
  <c r="AI67" i="80"/>
  <c r="AK55" i="80"/>
  <c r="AI53" i="80"/>
  <c r="O50" i="86" s="1" a="1"/>
  <c r="O50" i="86" s="1"/>
  <c r="AI44" i="80"/>
  <c r="AI41" i="80"/>
  <c r="O38" i="86" s="1" a="1"/>
  <c r="O38" i="86" s="1"/>
  <c r="AK37" i="80"/>
  <c r="AI33" i="80"/>
  <c r="AI58" i="80"/>
  <c r="AI55" i="80"/>
  <c r="AK48" i="80"/>
  <c r="AK63" i="80"/>
  <c r="AI40" i="80"/>
  <c r="AK36" i="80"/>
  <c r="AK60" i="80"/>
  <c r="FA65" i="80"/>
  <c r="FA55" i="80"/>
  <c r="FA43" i="80"/>
  <c r="FA33" i="80"/>
  <c r="EY59" i="80"/>
  <c r="FA46" i="80"/>
  <c r="EY36" i="80"/>
  <c r="FA58" i="80"/>
  <c r="EY46" i="80"/>
  <c r="FA35" i="80"/>
  <c r="EY58" i="80"/>
  <c r="FA45" i="80"/>
  <c r="EY35" i="80"/>
  <c r="EY67" i="80"/>
  <c r="EY55" i="80"/>
  <c r="FA42" i="80"/>
  <c r="EY32" i="80"/>
  <c r="EY63" i="80"/>
  <c r="FA49" i="80"/>
  <c r="FA34" i="80"/>
  <c r="EY62" i="80"/>
  <c r="FA48" i="80"/>
  <c r="EY33" i="80"/>
  <c r="FA61" i="80"/>
  <c r="EY48" i="80"/>
  <c r="FA32" i="80"/>
  <c r="FA60" i="80"/>
  <c r="EY42" i="80"/>
  <c r="EY60" i="80"/>
  <c r="FA41" i="80"/>
  <c r="FA54" i="80"/>
  <c r="FA38" i="80"/>
  <c r="EY53" i="80"/>
  <c r="FA52" i="80"/>
  <c r="EY52" i="80"/>
  <c r="EY57" i="80"/>
  <c r="FA36" i="80"/>
  <c r="FA56" i="80"/>
  <c r="EY34" i="80"/>
  <c r="EY49" i="80"/>
  <c r="EY54" i="80"/>
  <c r="FA53" i="80"/>
  <c r="EY43" i="80"/>
  <c r="EY41" i="80"/>
  <c r="EY39" i="80"/>
  <c r="EY38" i="80"/>
  <c r="FA67" i="80"/>
  <c r="FA37" i="80"/>
  <c r="FA62" i="80"/>
  <c r="EY61" i="80"/>
  <c r="FA57" i="80"/>
  <c r="EY56" i="80"/>
  <c r="FA51" i="80"/>
  <c r="EY51" i="80"/>
  <c r="FA40" i="80"/>
  <c r="EY37" i="80"/>
  <c r="EY40" i="80"/>
  <c r="FA39" i="80"/>
  <c r="EY45" i="80"/>
  <c r="FA44" i="80"/>
  <c r="FA64" i="80"/>
  <c r="FA63" i="80"/>
  <c r="FA59" i="80"/>
  <c r="EY44" i="80"/>
  <c r="EY65" i="80"/>
  <c r="EY64" i="80"/>
  <c r="AW57" i="80"/>
  <c r="AW45" i="80"/>
  <c r="AW35" i="80"/>
  <c r="AW67" i="80"/>
  <c r="AW56" i="80"/>
  <c r="AW44" i="80"/>
  <c r="AW34" i="80"/>
  <c r="AU64" i="80"/>
  <c r="AU53" i="80"/>
  <c r="AU40" i="80"/>
  <c r="AW63" i="80"/>
  <c r="AW52" i="80"/>
  <c r="AW39" i="80"/>
  <c r="AW60" i="80"/>
  <c r="AW48" i="80"/>
  <c r="AW36" i="80"/>
  <c r="AU57" i="80"/>
  <c r="AU42" i="80"/>
  <c r="AW65" i="80"/>
  <c r="AU52" i="80"/>
  <c r="AW37" i="80"/>
  <c r="AW64" i="80"/>
  <c r="AU49" i="80"/>
  <c r="AU33" i="80"/>
  <c r="AU63" i="80"/>
  <c r="R60" i="86" s="1" a="1"/>
  <c r="R60" i="86" s="1"/>
  <c r="AU48" i="80"/>
  <c r="AW32" i="80"/>
  <c r="AW59" i="80"/>
  <c r="AU43" i="80"/>
  <c r="AW55" i="80"/>
  <c r="AU37" i="80"/>
  <c r="AU55" i="80"/>
  <c r="AU36" i="80"/>
  <c r="AW54" i="80"/>
  <c r="AU35" i="80"/>
  <c r="AW49" i="80"/>
  <c r="AU65" i="80"/>
  <c r="R62" i="86" s="1" a="1"/>
  <c r="R62" i="86" s="1"/>
  <c r="AW46" i="80"/>
  <c r="AU67" i="80"/>
  <c r="AU46" i="80"/>
  <c r="AU41" i="80"/>
  <c r="AW40" i="80"/>
  <c r="AU62" i="80"/>
  <c r="AW38" i="80"/>
  <c r="AU61" i="80"/>
  <c r="AU34" i="80"/>
  <c r="AU59" i="80"/>
  <c r="AU32" i="80"/>
  <c r="AW42" i="80"/>
  <c r="AW33" i="80"/>
  <c r="AU60" i="80"/>
  <c r="AW43" i="80"/>
  <c r="AW41" i="80"/>
  <c r="AW58" i="80"/>
  <c r="AU56" i="80"/>
  <c r="AW53" i="80"/>
  <c r="AU45" i="80"/>
  <c r="AU39" i="80"/>
  <c r="AW62" i="80"/>
  <c r="AW61" i="80"/>
  <c r="AU58" i="80"/>
  <c r="AU54" i="80"/>
  <c r="AW51" i="80"/>
  <c r="AU51" i="80"/>
  <c r="AU44" i="80"/>
  <c r="AU38" i="80"/>
  <c r="EG65" i="80"/>
  <c r="EG55" i="80"/>
  <c r="EG43" i="80"/>
  <c r="EG33" i="80"/>
  <c r="EE64" i="80"/>
  <c r="EG53" i="80"/>
  <c r="EE41" i="80"/>
  <c r="EG63" i="80"/>
  <c r="EE53" i="80"/>
  <c r="EG40" i="80"/>
  <c r="EE63" i="80"/>
  <c r="AN60" i="86" s="1" a="1"/>
  <c r="AN60" i="86" s="1"/>
  <c r="EG52" i="80"/>
  <c r="EE40" i="80"/>
  <c r="EG60" i="80"/>
  <c r="EE49" i="80"/>
  <c r="EG37" i="80"/>
  <c r="EE58" i="80"/>
  <c r="EE43" i="80"/>
  <c r="EE57" i="80"/>
  <c r="EE42" i="80"/>
  <c r="AN39" i="86" s="1" a="1"/>
  <c r="AN39" i="86" s="1"/>
  <c r="EG56" i="80"/>
  <c r="EG41" i="80"/>
  <c r="EG51" i="80"/>
  <c r="EE35" i="80"/>
  <c r="AN32" i="86" s="1" a="1"/>
  <c r="AN32" i="86" s="1"/>
  <c r="EE62" i="80"/>
  <c r="EG45" i="80"/>
  <c r="EE65" i="80"/>
  <c r="EE46" i="80"/>
  <c r="AN43" i="86" s="1" a="1"/>
  <c r="AN43" i="86" s="1"/>
  <c r="EG64" i="80"/>
  <c r="EE45" i="80"/>
  <c r="EG62" i="80"/>
  <c r="EG44" i="80"/>
  <c r="EE54" i="80"/>
  <c r="EG32" i="80"/>
  <c r="EE52" i="80"/>
  <c r="EE32" i="80"/>
  <c r="EE44" i="80"/>
  <c r="AN41" i="86" s="1" a="1"/>
  <c r="AN41" i="86" s="1"/>
  <c r="EG57" i="80"/>
  <c r="EE33" i="80"/>
  <c r="EE56" i="80"/>
  <c r="EE48" i="80"/>
  <c r="EG46" i="80"/>
  <c r="EG48" i="80"/>
  <c r="EG42" i="80"/>
  <c r="EG39" i="80"/>
  <c r="EG36" i="80"/>
  <c r="EG67" i="80"/>
  <c r="EE36" i="80"/>
  <c r="EG34" i="80"/>
  <c r="EE34" i="80"/>
  <c r="EE60" i="80"/>
  <c r="EG58" i="80"/>
  <c r="EG59" i="80"/>
  <c r="EE59" i="80"/>
  <c r="EE67" i="80"/>
  <c r="EG61" i="80"/>
  <c r="EE61" i="80"/>
  <c r="EE55" i="80"/>
  <c r="EE38" i="80"/>
  <c r="EE37" i="80"/>
  <c r="EG35" i="80"/>
  <c r="EG54" i="80"/>
  <c r="EE51" i="80"/>
  <c r="EE39" i="80"/>
  <c r="EG38" i="80"/>
  <c r="EG49" i="80"/>
  <c r="BI57" i="80"/>
  <c r="BI45" i="80"/>
  <c r="BI35" i="80"/>
  <c r="BI67" i="80"/>
  <c r="BI56" i="80"/>
  <c r="BI44" i="80"/>
  <c r="BI34" i="80"/>
  <c r="BG59" i="80"/>
  <c r="BG46" i="80"/>
  <c r="BG34" i="80"/>
  <c r="BI58" i="80"/>
  <c r="BG45" i="80"/>
  <c r="BI33" i="80"/>
  <c r="BI65" i="80"/>
  <c r="BI54" i="80"/>
  <c r="BI41" i="80"/>
  <c r="BI63" i="80"/>
  <c r="BG51" i="80"/>
  <c r="BI36" i="80"/>
  <c r="BG60" i="80"/>
  <c r="BI43" i="80"/>
  <c r="BI59" i="80"/>
  <c r="BG43" i="80"/>
  <c r="BG52" i="80"/>
  <c r="BG35" i="80"/>
  <c r="BG67" i="80"/>
  <c r="BI51" i="80"/>
  <c r="BG33" i="80"/>
  <c r="BG62" i="80"/>
  <c r="BG44" i="80"/>
  <c r="BI61" i="80"/>
  <c r="BI42" i="80"/>
  <c r="BG49" i="80"/>
  <c r="BI48" i="80"/>
  <c r="BG48" i="80"/>
  <c r="BI62" i="80"/>
  <c r="BG40" i="80"/>
  <c r="BG39" i="80"/>
  <c r="BG58" i="80"/>
  <c r="BI38" i="80"/>
  <c r="BG61" i="80"/>
  <c r="BI39" i="80"/>
  <c r="BI60" i="80"/>
  <c r="BI55" i="80"/>
  <c r="BG55" i="80"/>
  <c r="BI53" i="80"/>
  <c r="BG53" i="80"/>
  <c r="BI52" i="80"/>
  <c r="BI46" i="80"/>
  <c r="BI37" i="80"/>
  <c r="BG54" i="80"/>
  <c r="BG42" i="80"/>
  <c r="BG38" i="80"/>
  <c r="BG37" i="80"/>
  <c r="BG64" i="80"/>
  <c r="BG57" i="80"/>
  <c r="BG56" i="80"/>
  <c r="BI49" i="80"/>
  <c r="BG41" i="80"/>
  <c r="BI40" i="80"/>
  <c r="BG36" i="80"/>
  <c r="BG32" i="80"/>
  <c r="BG65" i="80"/>
  <c r="BG63" i="80"/>
  <c r="BI32" i="80"/>
  <c r="BI64" i="80"/>
  <c r="EK67" i="80"/>
  <c r="EK56" i="80"/>
  <c r="EK44" i="80"/>
  <c r="EK33" i="80"/>
  <c r="EK57" i="80"/>
  <c r="EI45" i="80"/>
  <c r="EI33" i="80"/>
  <c r="EK42" i="80"/>
  <c r="EI57" i="80"/>
  <c r="EI44" i="80"/>
  <c r="EK32" i="80"/>
  <c r="EI42" i="80"/>
  <c r="EI56" i="80"/>
  <c r="EK43" i="80"/>
  <c r="EI32" i="80"/>
  <c r="AO29" i="86" s="1" a="1"/>
  <c r="AO29" i="86" s="1"/>
  <c r="EI64" i="80"/>
  <c r="EK53" i="80"/>
  <c r="EI40" i="80"/>
  <c r="EK55" i="80"/>
  <c r="EK39" i="80"/>
  <c r="EK54" i="80"/>
  <c r="EK38" i="80"/>
  <c r="EI54" i="80"/>
  <c r="EI38" i="80"/>
  <c r="EI67" i="80"/>
  <c r="AO65" i="86" s="1" a="1"/>
  <c r="AO65" i="86" s="1"/>
  <c r="EK51" i="80"/>
  <c r="EK34" i="80"/>
  <c r="EK65" i="80"/>
  <c r="EI51" i="80"/>
  <c r="EI34" i="80"/>
  <c r="EI62" i="80"/>
  <c r="EI46" i="80"/>
  <c r="EI49" i="80"/>
  <c r="EK48" i="80"/>
  <c r="EI65" i="80"/>
  <c r="EI48" i="80"/>
  <c r="EI52" i="80"/>
  <c r="EK49" i="80"/>
  <c r="EK46" i="80"/>
  <c r="EI63" i="80"/>
  <c r="AO60" i="86" s="1" a="1"/>
  <c r="AO60" i="86" s="1"/>
  <c r="EK40" i="80"/>
  <c r="EK52" i="80"/>
  <c r="EK45" i="80"/>
  <c r="EK64" i="80"/>
  <c r="EI37" i="80"/>
  <c r="EK63" i="80"/>
  <c r="EK36" i="80"/>
  <c r="EK58" i="80"/>
  <c r="EI58" i="80"/>
  <c r="EI55" i="80"/>
  <c r="EI39" i="80"/>
  <c r="EK37" i="80"/>
  <c r="EI61" i="80"/>
  <c r="EK60" i="80"/>
  <c r="EI60" i="80"/>
  <c r="EK59" i="80"/>
  <c r="EK41" i="80"/>
  <c r="EK35" i="80"/>
  <c r="EI41" i="80"/>
  <c r="EI36" i="80"/>
  <c r="EK61" i="80"/>
  <c r="EI59" i="80"/>
  <c r="EI53" i="80"/>
  <c r="EI43" i="80"/>
  <c r="EI35" i="80"/>
  <c r="AO32" i="86" s="1" a="1"/>
  <c r="AO32" i="86" s="1"/>
  <c r="EK62" i="80"/>
  <c r="ES65" i="80"/>
  <c r="ES55" i="80"/>
  <c r="ES43" i="80"/>
  <c r="ES33" i="80"/>
  <c r="EQ63" i="80"/>
  <c r="EQ53" i="80"/>
  <c r="EQ41" i="80"/>
  <c r="ES67" i="80"/>
  <c r="EQ55" i="80"/>
  <c r="EQ42" i="80"/>
  <c r="EQ67" i="80"/>
  <c r="ES54" i="80"/>
  <c r="ES41" i="80"/>
  <c r="EQ65" i="80"/>
  <c r="EQ54" i="80"/>
  <c r="ES40" i="80"/>
  <c r="EQ62" i="80"/>
  <c r="EQ51" i="80"/>
  <c r="EQ38" i="80"/>
  <c r="ES64" i="80"/>
  <c r="ES49" i="80"/>
  <c r="ES35" i="80"/>
  <c r="ES63" i="80"/>
  <c r="ES48" i="80"/>
  <c r="ES34" i="80"/>
  <c r="ES62" i="80"/>
  <c r="EQ48" i="80"/>
  <c r="EQ34" i="80"/>
  <c r="EQ64" i="80"/>
  <c r="ES45" i="80"/>
  <c r="ES61" i="80"/>
  <c r="EQ45" i="80"/>
  <c r="ES58" i="80"/>
  <c r="ES39" i="80"/>
  <c r="EQ61" i="80"/>
  <c r="ES42" i="80"/>
  <c r="ES60" i="80"/>
  <c r="EQ40" i="80"/>
  <c r="EQ60" i="80"/>
  <c r="EQ39" i="80"/>
  <c r="ES59" i="80"/>
  <c r="ES36" i="80"/>
  <c r="EQ59" i="80"/>
  <c r="EQ36" i="80"/>
  <c r="EQ58" i="80"/>
  <c r="ES53" i="80"/>
  <c r="ES57" i="80"/>
  <c r="EQ57" i="80"/>
  <c r="EQ49" i="80"/>
  <c r="ES46" i="80"/>
  <c r="ES56" i="80"/>
  <c r="EQ56" i="80"/>
  <c r="ES52" i="80"/>
  <c r="EQ44" i="80"/>
  <c r="EQ43" i="80"/>
  <c r="EQ52" i="80"/>
  <c r="ES51" i="80"/>
  <c r="EQ46" i="80"/>
  <c r="ES44" i="80"/>
  <c r="EQ35" i="80"/>
  <c r="EQ33" i="80"/>
  <c r="ES32" i="80"/>
  <c r="EQ32" i="80"/>
  <c r="ES38" i="80"/>
  <c r="ES37" i="80"/>
  <c r="EQ37" i="80"/>
  <c r="EW65" i="80"/>
  <c r="EW55" i="80"/>
  <c r="EW43" i="80"/>
  <c r="EW33" i="80"/>
  <c r="EW56" i="80"/>
  <c r="EU44" i="80"/>
  <c r="EU33" i="80"/>
  <c r="EW67" i="80"/>
  <c r="EU56" i="80"/>
  <c r="EU43" i="80"/>
  <c r="EW32" i="80"/>
  <c r="EU67" i="80"/>
  <c r="EU55" i="80"/>
  <c r="EW42" i="80"/>
  <c r="EU32" i="80"/>
  <c r="EU63" i="80"/>
  <c r="EW52" i="80"/>
  <c r="EU40" i="80"/>
  <c r="EW60" i="80"/>
  <c r="EU46" i="80"/>
  <c r="EW59" i="80"/>
  <c r="EU45" i="80"/>
  <c r="EU59" i="80"/>
  <c r="EW44" i="80"/>
  <c r="EU64" i="80"/>
  <c r="EW48" i="80"/>
  <c r="EW63" i="80"/>
  <c r="EW58" i="80"/>
  <c r="EW40" i="80"/>
  <c r="EU49" i="80"/>
  <c r="EU48" i="80"/>
  <c r="EU65" i="80"/>
  <c r="EW46" i="80"/>
  <c r="EW62" i="80"/>
  <c r="EW39" i="80"/>
  <c r="EU62" i="80"/>
  <c r="EU39" i="80"/>
  <c r="EU57" i="80"/>
  <c r="EU36" i="80"/>
  <c r="EW53" i="80"/>
  <c r="EU53" i="80"/>
  <c r="EU42" i="80"/>
  <c r="EW41" i="80"/>
  <c r="EU58" i="80"/>
  <c r="EW57" i="80"/>
  <c r="EW54" i="80"/>
  <c r="EW49" i="80"/>
  <c r="EW45" i="80"/>
  <c r="EW64" i="80"/>
  <c r="EW61" i="80"/>
  <c r="EU61" i="80"/>
  <c r="EW51" i="80"/>
  <c r="EW38" i="80"/>
  <c r="EU51" i="80"/>
  <c r="EU41" i="80"/>
  <c r="EU35" i="80"/>
  <c r="EW34" i="80"/>
  <c r="EU38" i="80"/>
  <c r="EW37" i="80"/>
  <c r="EU34" i="80"/>
  <c r="EU37" i="80"/>
  <c r="EW35" i="80"/>
  <c r="EU60" i="80"/>
  <c r="EU52" i="80"/>
  <c r="EW36" i="80"/>
  <c r="EU54" i="80"/>
  <c r="CK57" i="80"/>
  <c r="CK45" i="80"/>
  <c r="CK35" i="80"/>
  <c r="CK67" i="80"/>
  <c r="CK56" i="80"/>
  <c r="CK44" i="80"/>
  <c r="CK34" i="80"/>
  <c r="CI62" i="80"/>
  <c r="CI51" i="80"/>
  <c r="CI38" i="80"/>
  <c r="CK58" i="80"/>
  <c r="CI45" i="80"/>
  <c r="AB42" i="86" s="1" a="1"/>
  <c r="AB42" i="86" s="1"/>
  <c r="CK33" i="80"/>
  <c r="CK63" i="80"/>
  <c r="CK51" i="80"/>
  <c r="CI37" i="80"/>
  <c r="CI63" i="80"/>
  <c r="CK49" i="80"/>
  <c r="CK36" i="80"/>
  <c r="CK53" i="80"/>
  <c r="CK38" i="80"/>
  <c r="CI67" i="80"/>
  <c r="AB65" i="86" s="1" a="1"/>
  <c r="AB65" i="86" s="1"/>
  <c r="CI53" i="80"/>
  <c r="AB50" i="86" s="1" a="1"/>
  <c r="AB50" i="86" s="1"/>
  <c r="CK37" i="80"/>
  <c r="CK61" i="80"/>
  <c r="CK46" i="80"/>
  <c r="CI32" i="80"/>
  <c r="CI65" i="80"/>
  <c r="AB62" i="86" s="1" a="1"/>
  <c r="AB62" i="86" s="1"/>
  <c r="CI48" i="80"/>
  <c r="CK64" i="80"/>
  <c r="CI46" i="80"/>
  <c r="CK59" i="80"/>
  <c r="CK41" i="80"/>
  <c r="CI59" i="80"/>
  <c r="CI41" i="80"/>
  <c r="CI60" i="80"/>
  <c r="CI39" i="80"/>
  <c r="CI58" i="80"/>
  <c r="CI36" i="80"/>
  <c r="AB33" i="86" s="1" a="1"/>
  <c r="AB33" i="86" s="1"/>
  <c r="CI57" i="80"/>
  <c r="AB54" i="86" s="1" a="1"/>
  <c r="AB54" i="86" s="1"/>
  <c r="CI35" i="80"/>
  <c r="CI54" i="80"/>
  <c r="CK52" i="80"/>
  <c r="CI49" i="80"/>
  <c r="CK48" i="80"/>
  <c r="CI44" i="80"/>
  <c r="CK43" i="80"/>
  <c r="CK40" i="80"/>
  <c r="CK65" i="80"/>
  <c r="CI34" i="80"/>
  <c r="AB31" i="86" s="1" a="1"/>
  <c r="AB31" i="86" s="1"/>
  <c r="CI40" i="80"/>
  <c r="CK39" i="80"/>
  <c r="CI64" i="80"/>
  <c r="CK62" i="80"/>
  <c r="CI61" i="80"/>
  <c r="CI56" i="80"/>
  <c r="CI43" i="80"/>
  <c r="AB40" i="86" s="1" a="1"/>
  <c r="AB40" i="86" s="1"/>
  <c r="CK54" i="80"/>
  <c r="CI52" i="80"/>
  <c r="CK42" i="80"/>
  <c r="CK32" i="80"/>
  <c r="CI55" i="80"/>
  <c r="CI42" i="80"/>
  <c r="CK55" i="80"/>
  <c r="CI33" i="80"/>
  <c r="CK60" i="80"/>
  <c r="FQ65" i="80"/>
  <c r="FQ55" i="80"/>
  <c r="FQ43" i="80"/>
  <c r="FQ33" i="80"/>
  <c r="FO59" i="80"/>
  <c r="FQ46" i="80"/>
  <c r="FO36" i="80"/>
  <c r="FQ58" i="80"/>
  <c r="FO46" i="80"/>
  <c r="FQ35" i="80"/>
  <c r="FO58" i="80"/>
  <c r="FQ45" i="80"/>
  <c r="FO35" i="80"/>
  <c r="FO67" i="80"/>
  <c r="FO55" i="80"/>
  <c r="FQ42" i="80"/>
  <c r="FO32" i="80"/>
  <c r="FO61" i="80"/>
  <c r="FO45" i="80"/>
  <c r="FO60" i="80"/>
  <c r="FO44" i="80"/>
  <c r="FQ59" i="80"/>
  <c r="FO43" i="80"/>
  <c r="FQ62" i="80"/>
  <c r="FQ44" i="80"/>
  <c r="FO62" i="80"/>
  <c r="FO42" i="80"/>
  <c r="FO56" i="80"/>
  <c r="FO39" i="80"/>
  <c r="FO53" i="80"/>
  <c r="FO34" i="80"/>
  <c r="FQ52" i="80"/>
  <c r="FO33" i="80"/>
  <c r="FO52" i="80"/>
  <c r="FQ32" i="80"/>
  <c r="FQ49" i="80"/>
  <c r="FO49" i="80"/>
  <c r="FQ48" i="80"/>
  <c r="FO64" i="80"/>
  <c r="FO40" i="80"/>
  <c r="FQ64" i="80"/>
  <c r="FQ37" i="80"/>
  <c r="FQ63" i="80"/>
  <c r="FO37" i="80"/>
  <c r="FQ56" i="80"/>
  <c r="FQ54" i="80"/>
  <c r="FQ36" i="80"/>
  <c r="FQ34" i="80"/>
  <c r="FQ67" i="80"/>
  <c r="FQ57" i="80"/>
  <c r="FO57" i="80"/>
  <c r="FQ61" i="80"/>
  <c r="FQ53" i="80"/>
  <c r="FQ60" i="80"/>
  <c r="FO54" i="80"/>
  <c r="FO65" i="80"/>
  <c r="FQ51" i="80"/>
  <c r="FO51" i="80"/>
  <c r="FO48" i="80"/>
  <c r="FQ41" i="80"/>
  <c r="FO41" i="80"/>
  <c r="FQ40" i="80"/>
  <c r="FO63" i="80"/>
  <c r="FO38" i="80"/>
  <c r="FQ39" i="80"/>
  <c r="FQ38" i="80"/>
  <c r="DI59" i="80"/>
  <c r="DI48" i="80"/>
  <c r="DI37" i="80"/>
  <c r="DI58" i="80"/>
  <c r="DI46" i="80"/>
  <c r="DI36" i="80"/>
  <c r="DG62" i="80"/>
  <c r="DG51" i="80"/>
  <c r="AH48" i="86" s="1" a="1"/>
  <c r="AH48" i="86" s="1"/>
  <c r="DG38" i="80"/>
  <c r="DG61" i="80"/>
  <c r="AH58" i="86" s="1" a="1"/>
  <c r="AH58" i="86" s="1"/>
  <c r="DG49" i="80"/>
  <c r="DG36" i="80"/>
  <c r="DI60" i="80"/>
  <c r="DG48" i="80"/>
  <c r="DI35" i="80"/>
  <c r="DG63" i="80"/>
  <c r="AH60" i="86" s="1" a="1"/>
  <c r="AH60" i="86" s="1"/>
  <c r="DG46" i="80"/>
  <c r="DI33" i="80"/>
  <c r="DG57" i="80"/>
  <c r="DI42" i="80"/>
  <c r="DI57" i="80"/>
  <c r="DI41" i="80"/>
  <c r="DI56" i="80"/>
  <c r="DG41" i="80"/>
  <c r="DG56" i="80"/>
  <c r="DI40" i="80"/>
  <c r="DG52" i="80"/>
  <c r="DG32" i="80"/>
  <c r="DI67" i="80"/>
  <c r="DI51" i="80"/>
  <c r="DI63" i="80"/>
  <c r="DI43" i="80"/>
  <c r="DI65" i="80"/>
  <c r="DG44" i="80"/>
  <c r="DG65" i="80"/>
  <c r="DG43" i="80"/>
  <c r="DG59" i="80"/>
  <c r="DG37" i="80"/>
  <c r="DG58" i="80"/>
  <c r="DG35" i="80"/>
  <c r="DG42" i="80"/>
  <c r="DG40" i="80"/>
  <c r="AH37" i="86" s="1" a="1"/>
  <c r="AH37" i="86" s="1"/>
  <c r="DI39" i="80"/>
  <c r="DI61" i="80"/>
  <c r="DG33" i="80"/>
  <c r="DG60" i="80"/>
  <c r="DI32" i="80"/>
  <c r="DG39" i="80"/>
  <c r="AH36" i="86" s="1" a="1"/>
  <c r="AH36" i="86" s="1"/>
  <c r="DI38" i="80"/>
  <c r="DI34" i="80"/>
  <c r="DG34" i="80"/>
  <c r="AH31" i="86" s="1" a="1"/>
  <c r="AH31" i="86" s="1"/>
  <c r="DG64" i="80"/>
  <c r="DG55" i="80"/>
  <c r="DI62" i="80"/>
  <c r="DI55" i="80"/>
  <c r="DG67" i="80"/>
  <c r="AH65" i="86" s="1" a="1"/>
  <c r="AH65" i="86" s="1"/>
  <c r="DI54" i="80"/>
  <c r="DG54" i="80"/>
  <c r="DI53" i="80"/>
  <c r="DI52" i="80"/>
  <c r="DI64" i="80"/>
  <c r="DI44" i="80"/>
  <c r="DI49" i="80"/>
  <c r="DG45" i="80"/>
  <c r="DI45" i="80"/>
  <c r="DG53" i="80"/>
  <c r="CS57" i="80"/>
  <c r="CS45" i="80"/>
  <c r="CS35" i="80"/>
  <c r="CS67" i="80"/>
  <c r="CS56" i="80"/>
  <c r="CS44" i="80"/>
  <c r="CS34" i="80"/>
  <c r="CQ62" i="80"/>
  <c r="CQ51" i="80"/>
  <c r="CQ38" i="80"/>
  <c r="CS58" i="80"/>
  <c r="CQ45" i="80"/>
  <c r="CS33" i="80"/>
  <c r="CS62" i="80"/>
  <c r="CQ49" i="80"/>
  <c r="CQ36" i="80"/>
  <c r="CS61" i="80"/>
  <c r="CS48" i="80"/>
  <c r="CQ35" i="80"/>
  <c r="CQ61" i="80"/>
  <c r="CQ48" i="80"/>
  <c r="CQ34" i="80"/>
  <c r="CQ53" i="80"/>
  <c r="CQ37" i="80"/>
  <c r="AD34" i="86" s="1" a="1"/>
  <c r="AD34" i="86" s="1"/>
  <c r="CQ67" i="80"/>
  <c r="CS52" i="80"/>
  <c r="CS36" i="80"/>
  <c r="CQ63" i="80"/>
  <c r="CQ44" i="80"/>
  <c r="CS65" i="80"/>
  <c r="CS46" i="80"/>
  <c r="CQ65" i="80"/>
  <c r="CQ46" i="80"/>
  <c r="CS59" i="80"/>
  <c r="CQ41" i="80"/>
  <c r="CQ59" i="80"/>
  <c r="CS40" i="80"/>
  <c r="CS64" i="80"/>
  <c r="CS41" i="80"/>
  <c r="CQ64" i="80"/>
  <c r="CQ40" i="80"/>
  <c r="CS63" i="80"/>
  <c r="CS39" i="80"/>
  <c r="CQ56" i="80"/>
  <c r="CS32" i="80"/>
  <c r="CS55" i="80"/>
  <c r="CQ32" i="80"/>
  <c r="CS60" i="80"/>
  <c r="CQ60" i="80"/>
  <c r="CQ58" i="80"/>
  <c r="CQ57" i="80"/>
  <c r="CS53" i="80"/>
  <c r="CS49" i="80"/>
  <c r="CQ52" i="80"/>
  <c r="CS51" i="80"/>
  <c r="CQ55" i="80"/>
  <c r="CS54" i="80"/>
  <c r="CS43" i="80"/>
  <c r="CQ42" i="80"/>
  <c r="CS37" i="80"/>
  <c r="CQ54" i="80"/>
  <c r="AD51" i="86" s="1" a="1"/>
  <c r="AD51" i="86" s="1"/>
  <c r="CS42" i="80"/>
  <c r="CQ39" i="80"/>
  <c r="CQ33" i="80"/>
  <c r="CQ43" i="80"/>
  <c r="CS38" i="80"/>
  <c r="CW57" i="80"/>
  <c r="CW45" i="80"/>
  <c r="CW35" i="80"/>
  <c r="CW67" i="80"/>
  <c r="CW56" i="80"/>
  <c r="CW44" i="80"/>
  <c r="CW34" i="80"/>
  <c r="CU56" i="80"/>
  <c r="AE53" i="86" s="1" a="1"/>
  <c r="AE53" i="86" s="1"/>
  <c r="CU43" i="80"/>
  <c r="CU32" i="80"/>
  <c r="CW63" i="80"/>
  <c r="CW52" i="80"/>
  <c r="CW39" i="80"/>
  <c r="CW61" i="80"/>
  <c r="CW48" i="80"/>
  <c r="CU35" i="80"/>
  <c r="CU61" i="80"/>
  <c r="CU48" i="80"/>
  <c r="CU34" i="80"/>
  <c r="CW60" i="80"/>
  <c r="CW46" i="80"/>
  <c r="CW33" i="80"/>
  <c r="CU60" i="80"/>
  <c r="CW43" i="80"/>
  <c r="CW59" i="80"/>
  <c r="CW42" i="80"/>
  <c r="CU55" i="80"/>
  <c r="CU39" i="80"/>
  <c r="CU51" i="80"/>
  <c r="CU67" i="80"/>
  <c r="CW49" i="80"/>
  <c r="CW62" i="80"/>
  <c r="CW41" i="80"/>
  <c r="CU62" i="80"/>
  <c r="CU41" i="80"/>
  <c r="CU57" i="80"/>
  <c r="CU36" i="80"/>
  <c r="AE33" i="86" s="1" a="1"/>
  <c r="AE33" i="86" s="1"/>
  <c r="CW55" i="80"/>
  <c r="CU33" i="80"/>
  <c r="CW54" i="80"/>
  <c r="CW32" i="80"/>
  <c r="CW51" i="80"/>
  <c r="CU49" i="80"/>
  <c r="CW38" i="80"/>
  <c r="CU38" i="80"/>
  <c r="AE35" i="86" s="1" a="1"/>
  <c r="AE35" i="86" s="1"/>
  <c r="CW65" i="80"/>
  <c r="CW37" i="80"/>
  <c r="CU65" i="80"/>
  <c r="CU37" i="80"/>
  <c r="CU59" i="80"/>
  <c r="CW58" i="80"/>
  <c r="CU58" i="80"/>
  <c r="CU54" i="80"/>
  <c r="CW64" i="80"/>
  <c r="CU64" i="80"/>
  <c r="CW53" i="80"/>
  <c r="CU53" i="80"/>
  <c r="CU52" i="80"/>
  <c r="AE49" i="86" s="1" a="1"/>
  <c r="AE49" i="86" s="1"/>
  <c r="CU45" i="80"/>
  <c r="CU46" i="80"/>
  <c r="CU44" i="80"/>
  <c r="AE41" i="86" s="1" a="1"/>
  <c r="AE41" i="86" s="1"/>
  <c r="CU42" i="80"/>
  <c r="AE39" i="86" s="1" a="1"/>
  <c r="AE39" i="86" s="1"/>
  <c r="CW40" i="80"/>
  <c r="CU63" i="80"/>
  <c r="CU40" i="80"/>
  <c r="CW36" i="80"/>
  <c r="AA60" i="80"/>
  <c r="AA49" i="80"/>
  <c r="M46" i="86" s="1" a="1"/>
  <c r="M46" i="86" s="1"/>
  <c r="AA38" i="80"/>
  <c r="AC59" i="80"/>
  <c r="AC48" i="80"/>
  <c r="AC37" i="80"/>
  <c r="AC67" i="80"/>
  <c r="AC56" i="80"/>
  <c r="AC44" i="80"/>
  <c r="AC34" i="80"/>
  <c r="AC60" i="80"/>
  <c r="AA46" i="80"/>
  <c r="M43" i="86" s="1" a="1"/>
  <c r="M43" i="86" s="1"/>
  <c r="AA34" i="80"/>
  <c r="AC55" i="80"/>
  <c r="AA42" i="80"/>
  <c r="AC54" i="80"/>
  <c r="AA40" i="80"/>
  <c r="AA54" i="80"/>
  <c r="AC39" i="80"/>
  <c r="AC63" i="80"/>
  <c r="AA51" i="80"/>
  <c r="AC35" i="80"/>
  <c r="AA67" i="80"/>
  <c r="AA52" i="80"/>
  <c r="AC33" i="80"/>
  <c r="AC65" i="80"/>
  <c r="AC51" i="80"/>
  <c r="AA33" i="80"/>
  <c r="AA65" i="80"/>
  <c r="AC49" i="80"/>
  <c r="AC32" i="80"/>
  <c r="AA62" i="80"/>
  <c r="AA44" i="80"/>
  <c r="M41" i="86" s="1" a="1"/>
  <c r="M41" i="86" s="1"/>
  <c r="AC61" i="80"/>
  <c r="AC43" i="80"/>
  <c r="AA61" i="80"/>
  <c r="AA43" i="80"/>
  <c r="AA45" i="80"/>
  <c r="AC42" i="80"/>
  <c r="AC64" i="80"/>
  <c r="AA41" i="80"/>
  <c r="AA63" i="80"/>
  <c r="AA39" i="80"/>
  <c r="AA59" i="80"/>
  <c r="AA37" i="80"/>
  <c r="AC58" i="80"/>
  <c r="AA53" i="80"/>
  <c r="AC52" i="80"/>
  <c r="AC46" i="80"/>
  <c r="AC40" i="80"/>
  <c r="AA58" i="80"/>
  <c r="M55" i="86" s="1" a="1"/>
  <c r="M55" i="86" s="1"/>
  <c r="AA55" i="80"/>
  <c r="AC45" i="80"/>
  <c r="AC41" i="80"/>
  <c r="AC38" i="80"/>
  <c r="AA35" i="80"/>
  <c r="AA32" i="80"/>
  <c r="AC62" i="80"/>
  <c r="AC57" i="80"/>
  <c r="AA56" i="80"/>
  <c r="AC53" i="80"/>
  <c r="AA48" i="80"/>
  <c r="AC36" i="80"/>
  <c r="AA64" i="80"/>
  <c r="AA57" i="80"/>
  <c r="AA36" i="80"/>
  <c r="AG57" i="80"/>
  <c r="AG45" i="80"/>
  <c r="AG35" i="80"/>
  <c r="AG67" i="80"/>
  <c r="AG56" i="80"/>
  <c r="AG44" i="80"/>
  <c r="AG34" i="80"/>
  <c r="AE64" i="80"/>
  <c r="AE53" i="80"/>
  <c r="AE40" i="80"/>
  <c r="AG63" i="80"/>
  <c r="AG52" i="80"/>
  <c r="AG39" i="80"/>
  <c r="AG60" i="80"/>
  <c r="AG48" i="80"/>
  <c r="AG36" i="80"/>
  <c r="AE61" i="80"/>
  <c r="AE46" i="80"/>
  <c r="AG32" i="80"/>
  <c r="AE56" i="80"/>
  <c r="AG41" i="80"/>
  <c r="AG61" i="80"/>
  <c r="AE44" i="80"/>
  <c r="AE60" i="80"/>
  <c r="AG43" i="80"/>
  <c r="AG55" i="80"/>
  <c r="AE39" i="80"/>
  <c r="N36" i="86" s="1" a="1"/>
  <c r="N36" i="86" s="1"/>
  <c r="AE51" i="80"/>
  <c r="AE32" i="80"/>
  <c r="AG49" i="80"/>
  <c r="AE67" i="80"/>
  <c r="AE49" i="80"/>
  <c r="AG62" i="80"/>
  <c r="AG42" i="80"/>
  <c r="AE62" i="80"/>
  <c r="AE42" i="80"/>
  <c r="AG59" i="80"/>
  <c r="AE41" i="80"/>
  <c r="N38" i="86" s="1" a="1"/>
  <c r="N38" i="86" s="1"/>
  <c r="AG38" i="80"/>
  <c r="AG65" i="80"/>
  <c r="AE38" i="80"/>
  <c r="AG64" i="80"/>
  <c r="AE37" i="80"/>
  <c r="AE59" i="80"/>
  <c r="AE35" i="80"/>
  <c r="AE58" i="80"/>
  <c r="AG33" i="80"/>
  <c r="AE43" i="80"/>
  <c r="AE33" i="80"/>
  <c r="AE63" i="80"/>
  <c r="AG58" i="80"/>
  <c r="AG46" i="80"/>
  <c r="AG40" i="80"/>
  <c r="AE65" i="80"/>
  <c r="AE57" i="80"/>
  <c r="AG54" i="80"/>
  <c r="AE52" i="80"/>
  <c r="AG51" i="80"/>
  <c r="AE48" i="80"/>
  <c r="AG37" i="80"/>
  <c r="AE55" i="80"/>
  <c r="AE54" i="80"/>
  <c r="AE36" i="80"/>
  <c r="AE34" i="80"/>
  <c r="AG53" i="80"/>
  <c r="AE45" i="80"/>
  <c r="DQ65" i="80"/>
  <c r="DQ55" i="80"/>
  <c r="DQ43" i="80"/>
  <c r="DQ33" i="80"/>
  <c r="DO64" i="80"/>
  <c r="DQ53" i="80"/>
  <c r="DO41" i="80"/>
  <c r="DQ63" i="80"/>
  <c r="DO53" i="80"/>
  <c r="DQ40" i="80"/>
  <c r="DO63" i="80"/>
  <c r="DQ52" i="80"/>
  <c r="DO40" i="80"/>
  <c r="AJ37" i="86" s="1" a="1"/>
  <c r="AJ37" i="86" s="1"/>
  <c r="DQ58" i="80"/>
  <c r="DQ44" i="80"/>
  <c r="DO32" i="80"/>
  <c r="DQ57" i="80"/>
  <c r="DO43" i="80"/>
  <c r="AJ40" i="86" s="1" a="1"/>
  <c r="AJ40" i="86" s="1"/>
  <c r="DO57" i="80"/>
  <c r="DQ42" i="80"/>
  <c r="DQ61" i="80"/>
  <c r="DO46" i="80"/>
  <c r="AJ43" i="86" s="1" a="1"/>
  <c r="AJ43" i="86" s="1"/>
  <c r="DQ56" i="80"/>
  <c r="DO39" i="80"/>
  <c r="DQ51" i="80"/>
  <c r="DO35" i="80"/>
  <c r="DO51" i="80"/>
  <c r="DQ34" i="80"/>
  <c r="DQ49" i="80"/>
  <c r="DO34" i="80"/>
  <c r="DO61" i="80"/>
  <c r="DQ39" i="80"/>
  <c r="DQ60" i="80"/>
  <c r="DQ38" i="80"/>
  <c r="DO55" i="80"/>
  <c r="DQ35" i="80"/>
  <c r="DO54" i="80"/>
  <c r="DO52" i="80"/>
  <c r="DO45" i="80"/>
  <c r="DQ67" i="80"/>
  <c r="DO44" i="80"/>
  <c r="DO49" i="80"/>
  <c r="AJ46" i="86" s="1" a="1"/>
  <c r="AJ46" i="86" s="1"/>
  <c r="DQ48" i="80"/>
  <c r="DO48" i="80"/>
  <c r="DO38" i="80"/>
  <c r="DQ37" i="80"/>
  <c r="DQ46" i="80"/>
  <c r="DQ45" i="80"/>
  <c r="DO42" i="80"/>
  <c r="DQ41" i="80"/>
  <c r="DO33" i="80"/>
  <c r="DO65" i="80"/>
  <c r="DQ32" i="80"/>
  <c r="DO67" i="80"/>
  <c r="AJ65" i="86" s="1" a="1"/>
  <c r="AJ65" i="86" s="1"/>
  <c r="DQ64" i="80"/>
  <c r="DQ54" i="80"/>
  <c r="DO37" i="80"/>
  <c r="DO62" i="80"/>
  <c r="DO60" i="80"/>
  <c r="DO59" i="80"/>
  <c r="DO58" i="80"/>
  <c r="AJ55" i="86" s="1" a="1"/>
  <c r="AJ55" i="86" s="1"/>
  <c r="DO36" i="80"/>
  <c r="DQ59" i="80"/>
  <c r="DO56" i="80"/>
  <c r="DQ36" i="80"/>
  <c r="DQ62" i="80"/>
  <c r="DU65" i="80"/>
  <c r="DU55" i="80"/>
  <c r="DU43" i="80"/>
  <c r="DU33" i="80"/>
  <c r="DU56" i="80"/>
  <c r="DS44" i="80"/>
  <c r="DS33" i="80"/>
  <c r="DU67" i="80"/>
  <c r="DS56" i="80"/>
  <c r="DS43" i="80"/>
  <c r="DU32" i="80"/>
  <c r="DS67" i="80"/>
  <c r="DS55" i="80"/>
  <c r="DU42" i="80"/>
  <c r="DS32" i="80"/>
  <c r="DU58" i="80"/>
  <c r="DU44" i="80"/>
  <c r="DU57" i="80"/>
  <c r="DU41" i="80"/>
  <c r="DS57" i="80"/>
  <c r="DS41" i="80"/>
  <c r="DS54" i="80"/>
  <c r="DU38" i="80"/>
  <c r="DS64" i="80"/>
  <c r="DU49" i="80"/>
  <c r="DS35" i="80"/>
  <c r="AK32" i="86" s="1" a="1"/>
  <c r="AK32" i="86" s="1"/>
  <c r="DS51" i="80"/>
  <c r="DS34" i="80"/>
  <c r="DS65" i="80"/>
  <c r="DS49" i="80"/>
  <c r="DU64" i="80"/>
  <c r="DU48" i="80"/>
  <c r="DS48" i="80"/>
  <c r="DU46" i="80"/>
  <c r="DU61" i="80"/>
  <c r="DS40" i="80"/>
  <c r="DS46" i="80"/>
  <c r="AK43" i="86" s="1" a="1"/>
  <c r="AK43" i="86" s="1"/>
  <c r="DU45" i="80"/>
  <c r="DS62" i="80"/>
  <c r="DS38" i="80"/>
  <c r="DS61" i="80"/>
  <c r="AK58" i="86" s="1" a="1"/>
  <c r="AK58" i="86" s="1"/>
  <c r="DU37" i="80"/>
  <c r="DS59" i="80"/>
  <c r="DS58" i="80"/>
  <c r="DU54" i="80"/>
  <c r="DU51" i="80"/>
  <c r="DS45" i="80"/>
  <c r="DS36" i="80"/>
  <c r="DU35" i="80"/>
  <c r="DU34" i="80"/>
  <c r="DU60" i="80"/>
  <c r="DS60" i="80"/>
  <c r="AK57" i="86" s="1" a="1"/>
  <c r="AK57" i="86" s="1"/>
  <c r="DU59" i="80"/>
  <c r="DU53" i="80"/>
  <c r="DU39" i="80"/>
  <c r="DS39" i="80"/>
  <c r="AK36" i="86" s="1" a="1"/>
  <c r="AK36" i="86" s="1"/>
  <c r="DU36" i="80"/>
  <c r="DU52" i="80"/>
  <c r="DU63" i="80"/>
  <c r="DS53" i="80"/>
  <c r="DS52" i="80"/>
  <c r="AK49" i="86" s="1" a="1"/>
  <c r="AK49" i="86" s="1"/>
  <c r="DS63" i="80"/>
  <c r="DS42" i="80"/>
  <c r="DS37" i="80"/>
  <c r="DU40" i="80"/>
  <c r="DU62" i="80"/>
  <c r="BA57" i="80"/>
  <c r="BA45" i="80"/>
  <c r="BA35" i="80"/>
  <c r="BA67" i="80"/>
  <c r="BA56" i="80"/>
  <c r="BA44" i="80"/>
  <c r="BA34" i="80"/>
  <c r="AY59" i="80"/>
  <c r="AY46" i="80"/>
  <c r="AY34" i="80"/>
  <c r="BA58" i="80"/>
  <c r="AY45" i="80"/>
  <c r="BA33" i="80"/>
  <c r="BA65" i="80"/>
  <c r="BA54" i="80"/>
  <c r="BA41" i="80"/>
  <c r="AY60" i="80"/>
  <c r="BA43" i="80"/>
  <c r="AY54" i="80"/>
  <c r="BA39" i="80"/>
  <c r="BA53" i="80"/>
  <c r="AY39" i="80"/>
  <c r="BA60" i="80"/>
  <c r="AY42" i="80"/>
  <c r="BA59" i="80"/>
  <c r="AY41" i="80"/>
  <c r="AY53" i="80"/>
  <c r="AY37" i="80"/>
  <c r="AY58" i="80"/>
  <c r="AY38" i="80"/>
  <c r="AY57" i="80"/>
  <c r="BA37" i="80"/>
  <c r="AY56" i="80"/>
  <c r="BA36" i="80"/>
  <c r="BA51" i="80"/>
  <c r="AY32" i="80"/>
  <c r="AY67" i="80"/>
  <c r="AY49" i="80"/>
  <c r="AY51" i="80"/>
  <c r="BA49" i="80"/>
  <c r="AY43" i="80"/>
  <c r="BA42" i="80"/>
  <c r="AY65" i="80"/>
  <c r="S62" i="86" s="1" a="1"/>
  <c r="S62" i="86" s="1"/>
  <c r="AY40" i="80"/>
  <c r="AY64" i="80"/>
  <c r="AY36" i="80"/>
  <c r="AY63" i="80"/>
  <c r="AY33" i="80"/>
  <c r="BA62" i="80"/>
  <c r="BA52" i="80"/>
  <c r="AY52" i="80"/>
  <c r="BA48" i="80"/>
  <c r="BA38" i="80"/>
  <c r="BA32" i="80"/>
  <c r="BA63" i="80"/>
  <c r="AY62" i="80"/>
  <c r="AY55" i="80"/>
  <c r="AY48" i="80"/>
  <c r="BA40" i="80"/>
  <c r="BA61" i="80"/>
  <c r="AY61" i="80"/>
  <c r="AY35" i="80"/>
  <c r="BA55" i="80"/>
  <c r="BA46" i="80"/>
  <c r="AY44" i="80"/>
  <c r="BA64" i="80"/>
  <c r="K62" i="80"/>
  <c r="K52" i="80"/>
  <c r="K39" i="80"/>
  <c r="I36" i="86" s="1" a="1"/>
  <c r="I36" i="86" s="1"/>
  <c r="M61" i="80"/>
  <c r="M51" i="80"/>
  <c r="M38" i="80"/>
  <c r="M58" i="80"/>
  <c r="M46" i="80"/>
  <c r="M35" i="80"/>
  <c r="M62" i="80"/>
  <c r="K49" i="80"/>
  <c r="K35" i="80"/>
  <c r="M57" i="80"/>
  <c r="K44" i="80"/>
  <c r="M60" i="80"/>
  <c r="M45" i="80"/>
  <c r="K32" i="80"/>
  <c r="K60" i="80"/>
  <c r="K45" i="80"/>
  <c r="K56" i="80"/>
  <c r="M40" i="80"/>
  <c r="K54" i="80"/>
  <c r="K36" i="80"/>
  <c r="M42" i="80"/>
  <c r="M53" i="80"/>
  <c r="M34" i="80"/>
  <c r="K42" i="80"/>
  <c r="I39" i="86" s="1" a="1"/>
  <c r="I39" i="86" s="1"/>
  <c r="K53" i="80"/>
  <c r="K34" i="80"/>
  <c r="I31" i="86" s="1" a="1"/>
  <c r="I31" i="86" s="1"/>
  <c r="M64" i="80"/>
  <c r="K48" i="80"/>
  <c r="K64" i="80"/>
  <c r="K46" i="80"/>
  <c r="M63" i="80"/>
  <c r="M44" i="80"/>
  <c r="K51" i="80"/>
  <c r="M49" i="80"/>
  <c r="M43" i="80"/>
  <c r="M67" i="80"/>
  <c r="M41" i="80"/>
  <c r="M65" i="80"/>
  <c r="K40" i="80"/>
  <c r="K58" i="80"/>
  <c r="M52" i="80"/>
  <c r="M48" i="80"/>
  <c r="K43" i="80"/>
  <c r="K38" i="80"/>
  <c r="K37" i="80"/>
  <c r="I34" i="86" s="1" a="1"/>
  <c r="I34" i="86" s="1"/>
  <c r="K61" i="80"/>
  <c r="I58" i="86" s="1" a="1"/>
  <c r="I58" i="86" s="1"/>
  <c r="M59" i="80"/>
  <c r="K57" i="80"/>
  <c r="I54" i="86" s="1" a="1"/>
  <c r="I54" i="86" s="1"/>
  <c r="K55" i="80"/>
  <c r="M39" i="80"/>
  <c r="K67" i="80"/>
  <c r="M33" i="80"/>
  <c r="K63" i="80"/>
  <c r="M32" i="80"/>
  <c r="M56" i="80"/>
  <c r="K41" i="80"/>
  <c r="M36" i="80"/>
  <c r="M55" i="80"/>
  <c r="M54" i="80"/>
  <c r="M37" i="80"/>
  <c r="K33" i="80"/>
  <c r="K59" i="80"/>
  <c r="CO57" i="80"/>
  <c r="CO45" i="80"/>
  <c r="CO35" i="80"/>
  <c r="CO67" i="80"/>
  <c r="CO56" i="80"/>
  <c r="CO44" i="80"/>
  <c r="CO34" i="80"/>
  <c r="CM56" i="80"/>
  <c r="CM43" i="80"/>
  <c r="CM32" i="80"/>
  <c r="CO63" i="80"/>
  <c r="CO52" i="80"/>
  <c r="CO39" i="80"/>
  <c r="CO62" i="80"/>
  <c r="CO49" i="80"/>
  <c r="CO36" i="80"/>
  <c r="CM62" i="80"/>
  <c r="CM49" i="80"/>
  <c r="CM36" i="80"/>
  <c r="CO61" i="80"/>
  <c r="CO48" i="80"/>
  <c r="CM59" i="80"/>
  <c r="CM42" i="80"/>
  <c r="AC39" i="86" s="1" a="1"/>
  <c r="AC39" i="86" s="1"/>
  <c r="CO58" i="80"/>
  <c r="CO41" i="80"/>
  <c r="CM54" i="80"/>
  <c r="CM38" i="80"/>
  <c r="CM65" i="80"/>
  <c r="CM46" i="80"/>
  <c r="AC43" i="86" s="1" a="1"/>
  <c r="AC43" i="86" s="1"/>
  <c r="CO64" i="80"/>
  <c r="CM45" i="80"/>
  <c r="CO59" i="80"/>
  <c r="CM40" i="80"/>
  <c r="CM58" i="80"/>
  <c r="CM39" i="80"/>
  <c r="CO51" i="80"/>
  <c r="CM51" i="80"/>
  <c r="CM48" i="80"/>
  <c r="CO65" i="80"/>
  <c r="CM41" i="80"/>
  <c r="CM64" i="80"/>
  <c r="CO40" i="80"/>
  <c r="CM55" i="80"/>
  <c r="CO54" i="80"/>
  <c r="CO53" i="80"/>
  <c r="CM53" i="80"/>
  <c r="CO43" i="80"/>
  <c r="CO37" i="80"/>
  <c r="CO42" i="80"/>
  <c r="CO38" i="80"/>
  <c r="CM67" i="80"/>
  <c r="CM61" i="80"/>
  <c r="CO60" i="80"/>
  <c r="CM60" i="80"/>
  <c r="CO55" i="80"/>
  <c r="CM63" i="80"/>
  <c r="CM44" i="80"/>
  <c r="AC41" i="86" s="1" a="1"/>
  <c r="AC41" i="86" s="1"/>
  <c r="CM35" i="80"/>
  <c r="AC32" i="86" s="1" a="1"/>
  <c r="AC32" i="86" s="1"/>
  <c r="CM34" i="80"/>
  <c r="AC31" i="86" s="1" a="1"/>
  <c r="AC31" i="86" s="1"/>
  <c r="CO33" i="80"/>
  <c r="CM57" i="80"/>
  <c r="CM33" i="80"/>
  <c r="CM52" i="80"/>
  <c r="CM37" i="80"/>
  <c r="AC34" i="86" s="1" a="1"/>
  <c r="AC34" i="86" s="1"/>
  <c r="CO46" i="80"/>
  <c r="CO32" i="80"/>
  <c r="FU65" i="80"/>
  <c r="FU55" i="80"/>
  <c r="FU43" i="80"/>
  <c r="FU33" i="80"/>
  <c r="FU61" i="80"/>
  <c r="FS51" i="80"/>
  <c r="FU38" i="80"/>
  <c r="FS61" i="80"/>
  <c r="FU49" i="80"/>
  <c r="FS38" i="80"/>
  <c r="FU60" i="80"/>
  <c r="FS49" i="80"/>
  <c r="FU37" i="80"/>
  <c r="FS58" i="80"/>
  <c r="FU45" i="80"/>
  <c r="FS35" i="80"/>
  <c r="FU63" i="80"/>
  <c r="FU48" i="80"/>
  <c r="FU34" i="80"/>
  <c r="FU62" i="80"/>
  <c r="FU46" i="80"/>
  <c r="FS33" i="80"/>
  <c r="FS62" i="80"/>
  <c r="FS46" i="80"/>
  <c r="FU32" i="80"/>
  <c r="FU57" i="80"/>
  <c r="FS41" i="80"/>
  <c r="FS57" i="80"/>
  <c r="FU40" i="80"/>
  <c r="FU53" i="80"/>
  <c r="FS36" i="80"/>
  <c r="FU58" i="80"/>
  <c r="FS39" i="80"/>
  <c r="FU56" i="80"/>
  <c r="FS37" i="80"/>
  <c r="FS56" i="80"/>
  <c r="FU36" i="80"/>
  <c r="FS65" i="80"/>
  <c r="FS42" i="80"/>
  <c r="FU64" i="80"/>
  <c r="FU41" i="80"/>
  <c r="FS64" i="80"/>
  <c r="FS40" i="80"/>
  <c r="FS55" i="80"/>
  <c r="FU42" i="80"/>
  <c r="FU39" i="80"/>
  <c r="FU59" i="80"/>
  <c r="FS59" i="80"/>
  <c r="FU52" i="80"/>
  <c r="FS52" i="80"/>
  <c r="FU51" i="80"/>
  <c r="FS43" i="80"/>
  <c r="FU35" i="80"/>
  <c r="FU67" i="80"/>
  <c r="FU54" i="80"/>
  <c r="FS48" i="80"/>
  <c r="FS54" i="80"/>
  <c r="FS53" i="80"/>
  <c r="FS67" i="80"/>
  <c r="FS32" i="80"/>
  <c r="FS63" i="80"/>
  <c r="FU44" i="80"/>
  <c r="FS44" i="80"/>
  <c r="FS34" i="80"/>
  <c r="FS45" i="80"/>
  <c r="FS60" i="80"/>
  <c r="O61" i="80"/>
  <c r="O51" i="80"/>
  <c r="O38" i="80"/>
  <c r="J35" i="86" s="1" a="1"/>
  <c r="J35" i="86" s="1"/>
  <c r="Q60" i="80"/>
  <c r="Q49" i="80"/>
  <c r="Q37" i="80"/>
  <c r="Q42" i="80"/>
  <c r="Q57" i="80"/>
  <c r="Q45" i="80"/>
  <c r="Q34" i="80"/>
  <c r="O58" i="80"/>
  <c r="O44" i="80"/>
  <c r="Q65" i="80"/>
  <c r="O54" i="80"/>
  <c r="Q39" i="80"/>
  <c r="Q62" i="80"/>
  <c r="O48" i="80"/>
  <c r="O33" i="80"/>
  <c r="O62" i="80"/>
  <c r="Q46" i="80"/>
  <c r="Q32" i="80"/>
  <c r="O57" i="80"/>
  <c r="Q41" i="80"/>
  <c r="Q64" i="80"/>
  <c r="Q48" i="80"/>
  <c r="O64" i="80"/>
  <c r="O46" i="80"/>
  <c r="Q63" i="80"/>
  <c r="O45" i="80"/>
  <c r="O59" i="80"/>
  <c r="Q40" i="80"/>
  <c r="Q58" i="80"/>
  <c r="O40" i="80"/>
  <c r="J37" i="86" s="1" a="1"/>
  <c r="J37" i="86" s="1"/>
  <c r="Q56" i="80"/>
  <c r="O39" i="80"/>
  <c r="Q67" i="80"/>
  <c r="O41" i="80"/>
  <c r="O67" i="80"/>
  <c r="Q38" i="80"/>
  <c r="O63" i="80"/>
  <c r="Q36" i="80"/>
  <c r="O60" i="80"/>
  <c r="Q35" i="80"/>
  <c r="O56" i="80"/>
  <c r="O34" i="80"/>
  <c r="Q33" i="80"/>
  <c r="Q59" i="80"/>
  <c r="Q55" i="80"/>
  <c r="O53" i="80"/>
  <c r="O52" i="80"/>
  <c r="Q51" i="80"/>
  <c r="O43" i="80"/>
  <c r="O35" i="80"/>
  <c r="O42" i="80"/>
  <c r="O32" i="80"/>
  <c r="Q53" i="80"/>
  <c r="Q52" i="80"/>
  <c r="Q43" i="80"/>
  <c r="O36" i="80"/>
  <c r="O65" i="80"/>
  <c r="O55" i="80"/>
  <c r="O37" i="80"/>
  <c r="Q61" i="80"/>
  <c r="Q54" i="80"/>
  <c r="O49" i="80"/>
  <c r="Q44" i="80"/>
  <c r="FY65" i="80"/>
  <c r="FY55" i="80"/>
  <c r="FY43" i="80"/>
  <c r="FY33" i="80"/>
  <c r="FW64" i="80"/>
  <c r="FY53" i="80"/>
  <c r="FW41" i="80"/>
  <c r="FY63" i="80"/>
  <c r="FW53" i="80"/>
  <c r="FY40" i="80"/>
  <c r="FW63" i="80"/>
  <c r="FY52" i="80"/>
  <c r="FW40" i="80"/>
  <c r="FY60" i="80"/>
  <c r="FW49" i="80"/>
  <c r="FY37" i="80"/>
  <c r="FY67" i="80"/>
  <c r="FW52" i="80"/>
  <c r="FW37" i="80"/>
  <c r="FW65" i="80"/>
  <c r="FW51" i="80"/>
  <c r="FW36" i="80"/>
  <c r="FY64" i="80"/>
  <c r="FY49" i="80"/>
  <c r="FY35" i="80"/>
  <c r="FW56" i="80"/>
  <c r="FW38" i="80"/>
  <c r="FW55" i="80"/>
  <c r="FY36" i="80"/>
  <c r="FW67" i="80"/>
  <c r="FY46" i="80"/>
  <c r="FW32" i="80"/>
  <c r="FY61" i="80"/>
  <c r="FW43" i="80"/>
  <c r="FW61" i="80"/>
  <c r="FY42" i="80"/>
  <c r="FW60" i="80"/>
  <c r="FW42" i="80"/>
  <c r="FY57" i="80"/>
  <c r="FW33" i="80"/>
  <c r="FW57" i="80"/>
  <c r="FY32" i="80"/>
  <c r="FY56" i="80"/>
  <c r="FW48" i="80"/>
  <c r="FY44" i="80"/>
  <c r="FW44" i="80"/>
  <c r="FY62" i="80"/>
  <c r="FY34" i="80"/>
  <c r="FW62" i="80"/>
  <c r="FW34" i="80"/>
  <c r="FW35" i="80"/>
  <c r="FY58" i="80"/>
  <c r="FW58" i="80"/>
  <c r="FY59" i="80"/>
  <c r="FW59" i="80"/>
  <c r="FY48" i="80"/>
  <c r="FW45" i="80"/>
  <c r="FW46" i="80"/>
  <c r="FY45" i="80"/>
  <c r="FY39" i="80"/>
  <c r="FW39" i="80"/>
  <c r="FY54" i="80"/>
  <c r="FW54" i="80"/>
  <c r="FY38" i="80"/>
  <c r="FY51" i="80"/>
  <c r="FY41" i="80"/>
  <c r="S60" i="80"/>
  <c r="S49" i="80"/>
  <c r="S38" i="80"/>
  <c r="U59" i="80"/>
  <c r="U48" i="80"/>
  <c r="U37" i="80"/>
  <c r="U67" i="80"/>
  <c r="U56" i="80"/>
  <c r="U44" i="80"/>
  <c r="U34" i="80"/>
  <c r="U65" i="80"/>
  <c r="S54" i="80"/>
  <c r="U40" i="80"/>
  <c r="S62" i="80"/>
  <c r="U49" i="80"/>
  <c r="S36" i="80"/>
  <c r="U63" i="80"/>
  <c r="S51" i="80"/>
  <c r="S35" i="80"/>
  <c r="S63" i="80"/>
  <c r="S48" i="80"/>
  <c r="S34" i="80"/>
  <c r="U58" i="80"/>
  <c r="U43" i="80"/>
  <c r="S59" i="80"/>
  <c r="S42" i="80"/>
  <c r="K39" i="86" s="1" a="1"/>
  <c r="K39" i="86" s="1"/>
  <c r="S58" i="80"/>
  <c r="U41" i="80"/>
  <c r="U57" i="80"/>
  <c r="S41" i="80"/>
  <c r="U54" i="80"/>
  <c r="S37" i="80"/>
  <c r="U35" i="80"/>
  <c r="U53" i="80"/>
  <c r="U36" i="80"/>
  <c r="S53" i="80"/>
  <c r="U60" i="80"/>
  <c r="S33" i="80"/>
  <c r="S57" i="80"/>
  <c r="U32" i="80"/>
  <c r="U55" i="80"/>
  <c r="U52" i="80"/>
  <c r="U51" i="80"/>
  <c r="S43" i="80"/>
  <c r="S39" i="80"/>
  <c r="S67" i="80"/>
  <c r="U33" i="80"/>
  <c r="S32" i="80"/>
  <c r="S64" i="80"/>
  <c r="U62" i="80"/>
  <c r="U61" i="80"/>
  <c r="S55" i="80"/>
  <c r="U46" i="80"/>
  <c r="S44" i="80"/>
  <c r="U42" i="80"/>
  <c r="U39" i="80"/>
  <c r="U64" i="80"/>
  <c r="S56" i="80"/>
  <c r="S52" i="80"/>
  <c r="U45" i="80"/>
  <c r="S45" i="80"/>
  <c r="S40" i="80"/>
  <c r="U38" i="80"/>
  <c r="S46" i="80"/>
  <c r="S65" i="80"/>
  <c r="S61" i="80"/>
  <c r="W60" i="80"/>
  <c r="W49" i="80"/>
  <c r="W38" i="80"/>
  <c r="Y59" i="80"/>
  <c r="Y48" i="80"/>
  <c r="Y37" i="80"/>
  <c r="Y67" i="80"/>
  <c r="Y56" i="80"/>
  <c r="Y44" i="80"/>
  <c r="Y34" i="80"/>
  <c r="W63" i="80"/>
  <c r="Y51" i="80"/>
  <c r="W37" i="80"/>
  <c r="Y58" i="80"/>
  <c r="W45" i="80"/>
  <c r="L42" i="86" s="1" a="1"/>
  <c r="L42" i="86" s="1"/>
  <c r="W33" i="80"/>
  <c r="L30" i="86" s="1" a="1"/>
  <c r="L30" i="86" s="1"/>
  <c r="Y65" i="80"/>
  <c r="W53" i="80"/>
  <c r="Y38" i="80"/>
  <c r="W65" i="80"/>
  <c r="L62" i="86" s="1" a="1"/>
  <c r="L62" i="86" s="1"/>
  <c r="Y52" i="80"/>
  <c r="Y36" i="80"/>
  <c r="Y61" i="80"/>
  <c r="W46" i="80"/>
  <c r="L43" i="86" s="1" a="1"/>
  <c r="L43" i="86" s="1"/>
  <c r="Y32" i="80"/>
  <c r="Y55" i="80"/>
  <c r="Y39" i="80"/>
  <c r="W55" i="80"/>
  <c r="W39" i="80"/>
  <c r="Y54" i="80"/>
  <c r="W36" i="80"/>
  <c r="W67" i="80"/>
  <c r="Y49" i="80"/>
  <c r="W32" i="80"/>
  <c r="Y64" i="80"/>
  <c r="W48" i="80"/>
  <c r="L45" i="86" s="1" a="1"/>
  <c r="L45" i="86" s="1"/>
  <c r="W64" i="80"/>
  <c r="L61" i="86" s="1" a="1"/>
  <c r="L61" i="86" s="1"/>
  <c r="Y46" i="80"/>
  <c r="Y53" i="80"/>
  <c r="W52" i="80"/>
  <c r="Y45" i="80"/>
  <c r="Y43" i="80"/>
  <c r="Y42" i="80"/>
  <c r="W56" i="80"/>
  <c r="W41" i="80"/>
  <c r="Y63" i="80"/>
  <c r="W35" i="80"/>
  <c r="Y62" i="80"/>
  <c r="W59" i="80"/>
  <c r="L56" i="86" s="1" a="1"/>
  <c r="L56" i="86" s="1"/>
  <c r="W54" i="80"/>
  <c r="W43" i="80"/>
  <c r="Y41" i="80"/>
  <c r="Y35" i="80"/>
  <c r="Y33" i="80"/>
  <c r="Y57" i="80"/>
  <c r="W51" i="80"/>
  <c r="W44" i="80"/>
  <c r="Y40" i="80"/>
  <c r="W34" i="80"/>
  <c r="W61" i="80"/>
  <c r="W58" i="80"/>
  <c r="W57" i="80"/>
  <c r="L54" i="86" s="1" a="1"/>
  <c r="L54" i="86" s="1"/>
  <c r="W42" i="80"/>
  <c r="L39" i="86" s="1" a="1"/>
  <c r="L39" i="86" s="1"/>
  <c r="W40" i="80"/>
  <c r="W62" i="80"/>
  <c r="Y60" i="80"/>
  <c r="DA57" i="80"/>
  <c r="DA45" i="80"/>
  <c r="DA35" i="80"/>
  <c r="DA67" i="80"/>
  <c r="DA56" i="80"/>
  <c r="DA44" i="80"/>
  <c r="DA34" i="80"/>
  <c r="CY67" i="80"/>
  <c r="CY56" i="80"/>
  <c r="AF53" i="86" s="1" a="1"/>
  <c r="AF53" i="86" s="1"/>
  <c r="CY44" i="80"/>
  <c r="CY34" i="80"/>
  <c r="DA63" i="80"/>
  <c r="CY52" i="80"/>
  <c r="DA38" i="80"/>
  <c r="CY60" i="80"/>
  <c r="DA46" i="80"/>
  <c r="DA33" i="80"/>
  <c r="DA62" i="80"/>
  <c r="CY49" i="80"/>
  <c r="CY35" i="80"/>
  <c r="CY62" i="80"/>
  <c r="DA48" i="80"/>
  <c r="CY33" i="80"/>
  <c r="DA61" i="80"/>
  <c r="CY48" i="80"/>
  <c r="DA32" i="80"/>
  <c r="CY55" i="80"/>
  <c r="AF52" i="86" s="1" a="1"/>
  <c r="AF52" i="86" s="1"/>
  <c r="CY39" i="80"/>
  <c r="DA54" i="80"/>
  <c r="CY38" i="80"/>
  <c r="AF35" i="86" s="1" a="1"/>
  <c r="AF35" i="86" s="1"/>
  <c r="DA65" i="80"/>
  <c r="CY51" i="80"/>
  <c r="CY53" i="80"/>
  <c r="DA52" i="80"/>
  <c r="DA64" i="80"/>
  <c r="CY43" i="80"/>
  <c r="AF40" i="86" s="1" a="1"/>
  <c r="AF40" i="86" s="1"/>
  <c r="CY64" i="80"/>
  <c r="AF61" i="86" s="1" a="1"/>
  <c r="AF61" i="86" s="1"/>
  <c r="DA42" i="80"/>
  <c r="DA51" i="80"/>
  <c r="DA49" i="80"/>
  <c r="CY46" i="80"/>
  <c r="CY41" i="80"/>
  <c r="CY65" i="80"/>
  <c r="AF62" i="86" s="1" a="1"/>
  <c r="AF62" i="86" s="1"/>
  <c r="DA40" i="80"/>
  <c r="CY45" i="80"/>
  <c r="DA43" i="80"/>
  <c r="CY42" i="80"/>
  <c r="DA41" i="80"/>
  <c r="CY37" i="80"/>
  <c r="CY61" i="80"/>
  <c r="CY32" i="80"/>
  <c r="DA36" i="80"/>
  <c r="CY63" i="80"/>
  <c r="CY36" i="80"/>
  <c r="DA59" i="80"/>
  <c r="CY59" i="80"/>
  <c r="CY58" i="80"/>
  <c r="CY57" i="80"/>
  <c r="DA55" i="80"/>
  <c r="DA53" i="80"/>
  <c r="CY40" i="80"/>
  <c r="CY54" i="80"/>
  <c r="DA39" i="80"/>
  <c r="DA60" i="80"/>
  <c r="DA58" i="80"/>
  <c r="DA37" i="80"/>
  <c r="M46" i="79"/>
  <c r="O44" i="79"/>
  <c r="M44" i="79"/>
  <c r="O36" i="79"/>
  <c r="M36" i="79"/>
  <c r="O43" i="79"/>
  <c r="O50" i="79"/>
  <c r="M43" i="79"/>
  <c r="M50" i="79"/>
  <c r="M35" i="79"/>
  <c r="O41" i="79"/>
  <c r="M41" i="79"/>
  <c r="O34" i="79"/>
  <c r="O33" i="79"/>
  <c r="O48" i="79"/>
  <c r="M33" i="79"/>
  <c r="O35" i="79"/>
  <c r="M34" i="79"/>
  <c r="O40" i="79"/>
  <c r="M40" i="79"/>
  <c r="M48" i="79"/>
  <c r="O47" i="79"/>
  <c r="M47" i="79"/>
  <c r="O46" i="79"/>
  <c r="O39" i="79"/>
  <c r="M39" i="79"/>
  <c r="O38" i="79"/>
  <c r="M38" i="79"/>
  <c r="O32" i="79"/>
  <c r="M32" i="79"/>
  <c r="O31" i="79"/>
  <c r="M31" i="79"/>
  <c r="K19" i="86" l="1" a="1"/>
  <c r="K19" i="86" s="1"/>
  <c r="K16" i="86" a="1"/>
  <c r="K16" i="86" s="1"/>
  <c r="AG22" i="86" a="1"/>
  <c r="AG22" i="86" s="1"/>
  <c r="AG14" i="86" a="1"/>
  <c r="AG14" i="86" s="1"/>
  <c r="AG24" i="86" a="1"/>
  <c r="AG24" i="86" s="1"/>
  <c r="AO12" i="86" a="1"/>
  <c r="AO12" i="86" s="1"/>
  <c r="AJ14" i="86" a="1"/>
  <c r="AJ14" i="86" s="1"/>
  <c r="AH18" i="86" a="1"/>
  <c r="AH18" i="86" s="1"/>
  <c r="T42" i="86" a="1"/>
  <c r="T42" i="86" s="1"/>
  <c r="V56" i="86" a="1"/>
  <c r="V56" i="86" s="1"/>
  <c r="U46" i="86" a="1"/>
  <c r="U46" i="86" s="1"/>
  <c r="AK15" i="86" a="1"/>
  <c r="AK15" i="86" s="1"/>
  <c r="R52" i="86" a="1"/>
  <c r="R52" i="86" s="1"/>
  <c r="AK14" i="86" a="1"/>
  <c r="AK14" i="86" s="1"/>
  <c r="S45" i="86" a="1"/>
  <c r="S45" i="86" s="1"/>
  <c r="AH22" i="86" a="1"/>
  <c r="AH22" i="86" s="1"/>
  <c r="AL14" i="86" a="1"/>
  <c r="AL14" i="86" s="1"/>
  <c r="AO17" i="86" a="1"/>
  <c r="AO17" i="86" s="1"/>
  <c r="AJ21" i="86" a="1"/>
  <c r="AJ21" i="86" s="1"/>
  <c r="N58" i="86" a="1"/>
  <c r="N58" i="86" s="1"/>
  <c r="T41" i="86" a="1"/>
  <c r="T41" i="86" s="1"/>
  <c r="U50" i="86" a="1"/>
  <c r="U50" i="86" s="1"/>
  <c r="AH16" i="86" a="1"/>
  <c r="AH16" i="86" s="1"/>
  <c r="M36" i="86" a="1"/>
  <c r="M36" i="86" s="1"/>
  <c r="R30" i="86" a="1"/>
  <c r="R30" i="86" s="1"/>
  <c r="R35" i="86" a="1"/>
  <c r="R35" i="86" s="1"/>
  <c r="T35" i="86" a="1"/>
  <c r="T35" i="86" s="1"/>
  <c r="AB38" i="86" a="1"/>
  <c r="AB38" i="86" s="1"/>
  <c r="U39" i="86" a="1"/>
  <c r="U39" i="86" s="1"/>
  <c r="P25" i="86" a="1"/>
  <c r="P25" i="86" s="1"/>
  <c r="N52" i="86" a="1"/>
  <c r="N52" i="86" s="1"/>
  <c r="M19" i="86" a="1"/>
  <c r="M19" i="86" s="1"/>
  <c r="AF56" i="86" a="1"/>
  <c r="AF56" i="86" s="1"/>
  <c r="L17" i="86" a="1"/>
  <c r="L17" i="86" s="1"/>
  <c r="L40" i="86" a="1"/>
  <c r="L40" i="86" s="1"/>
  <c r="AE13" i="86" a="1"/>
  <c r="AE13" i="86" s="1"/>
  <c r="AE23" i="86" a="1"/>
  <c r="AE23" i="86" s="1"/>
  <c r="AE15" i="86" a="1"/>
  <c r="AE15" i="86" s="1"/>
  <c r="K58" i="86" a="1"/>
  <c r="K58" i="86" s="1"/>
  <c r="K57" i="86" a="1"/>
  <c r="K57" i="86" s="1"/>
  <c r="K13" i="86" a="1"/>
  <c r="K13" i="86" s="1"/>
  <c r="K37" i="86" a="1"/>
  <c r="K37" i="86" s="1"/>
  <c r="AC53" i="86" a="1"/>
  <c r="AC53" i="86" s="1"/>
  <c r="AB32" i="86" a="1"/>
  <c r="AB32" i="86" s="1"/>
  <c r="AB39" i="86" a="1"/>
  <c r="AB39" i="86" s="1"/>
  <c r="Y39" i="86" a="1"/>
  <c r="Y39" i="86" s="1"/>
  <c r="X12" i="86" a="1"/>
  <c r="X12" i="86" s="1"/>
  <c r="U54" i="86" a="1"/>
  <c r="U54" i="86" s="1"/>
  <c r="S33" i="86" a="1"/>
  <c r="S33" i="86" s="1"/>
  <c r="O17" i="86" a="1"/>
  <c r="O17" i="86" s="1"/>
  <c r="O60" i="86" a="1"/>
  <c r="O60" i="86" s="1"/>
  <c r="N39" i="86" a="1"/>
  <c r="N39" i="86" s="1"/>
  <c r="L55" i="86" a="1"/>
  <c r="L55" i="86" s="1"/>
  <c r="L50" i="86" a="1"/>
  <c r="L50" i="86" s="1"/>
  <c r="L52" i="86" a="1"/>
  <c r="L52" i="86" s="1"/>
  <c r="I25" i="86" a="1"/>
  <c r="I25" i="86" s="1"/>
  <c r="I22" i="86" a="1"/>
  <c r="I22" i="86" s="1"/>
  <c r="I42" i="86" a="1"/>
  <c r="I42" i="86" s="1"/>
  <c r="K49" i="86" a="1"/>
  <c r="K49" i="86" s="1"/>
  <c r="AC18" i="86" a="1"/>
  <c r="AC18" i="86" s="1"/>
  <c r="AC65" i="86" a="1"/>
  <c r="AC65" i="86" s="1"/>
  <c r="AD42" i="86" a="1"/>
  <c r="AD42" i="86" s="1"/>
  <c r="J56" i="86" a="1"/>
  <c r="J56" i="86" s="1"/>
  <c r="Y59" i="86" a="1"/>
  <c r="Y59" i="86" s="1"/>
  <c r="AA18" i="86" a="1"/>
  <c r="AA18" i="86" s="1"/>
  <c r="I53" i="86" a="1"/>
  <c r="I53" i="86" s="1"/>
  <c r="Y17" i="86" a="1"/>
  <c r="Y17" i="86" s="1"/>
  <c r="R54" i="86" a="1"/>
  <c r="R54" i="86" s="1"/>
  <c r="J45" i="86" a="1"/>
  <c r="J45" i="86" s="1"/>
  <c r="AE37" i="86" a="1"/>
  <c r="AE37" i="86" s="1"/>
  <c r="T39" i="86" a="1"/>
  <c r="T39" i="86" s="1"/>
  <c r="O65" i="86" a="1"/>
  <c r="O65" i="86" s="1"/>
  <c r="I65" i="86" a="1"/>
  <c r="I65" i="86" s="1"/>
  <c r="W55" i="86" a="1"/>
  <c r="W55" i="86" s="1"/>
  <c r="P27" i="86" a="1"/>
  <c r="P27" i="86" s="1"/>
  <c r="P61" i="86" a="1"/>
  <c r="P61" i="86" s="1"/>
  <c r="AM16" i="86" a="1"/>
  <c r="AM16" i="86" s="1"/>
  <c r="S22" i="86" a="1"/>
  <c r="S22" i="86" s="1"/>
  <c r="S16" i="86" a="1"/>
  <c r="S16" i="86" s="1"/>
  <c r="R55" i="86" a="1"/>
  <c r="R55" i="86" s="1"/>
  <c r="Q32" i="86" a="1"/>
  <c r="Q32" i="86" s="1"/>
  <c r="P30" i="86" a="1"/>
  <c r="P30" i="86" s="1"/>
  <c r="P22" i="86" a="1"/>
  <c r="P22" i="86" s="1"/>
  <c r="X29" i="86" a="1"/>
  <c r="X29" i="86" s="1"/>
  <c r="W16" i="86" a="1"/>
  <c r="W16" i="86" s="1"/>
  <c r="V32" i="86" a="1"/>
  <c r="V32" i="86" s="1"/>
  <c r="Y60" i="86" a="1"/>
  <c r="Y60" i="86" s="1"/>
  <c r="X35" i="86" a="1"/>
  <c r="X35" i="86" s="1"/>
  <c r="AA34" i="86" a="1"/>
  <c r="AA34" i="86" s="1"/>
  <c r="M65" i="86" a="1"/>
  <c r="M65" i="86" s="1"/>
  <c r="P46" i="86" a="1"/>
  <c r="P46" i="86" s="1"/>
  <c r="AI17" i="86" a="1"/>
  <c r="AI17" i="86" s="1"/>
  <c r="AH23" i="86" a="1"/>
  <c r="AH23" i="86" s="1"/>
  <c r="AA49" i="86" a="1"/>
  <c r="AA49" i="86" s="1"/>
  <c r="P51" i="86" a="1"/>
  <c r="P51" i="86" s="1"/>
  <c r="Q14" i="86" a="1"/>
  <c r="Q14" i="86" s="1"/>
  <c r="P18" i="86" a="1"/>
  <c r="P18" i="86" s="1"/>
  <c r="AZ14" i="86" a="1"/>
  <c r="AZ14" i="86" s="1"/>
  <c r="AA65" i="86" a="1"/>
  <c r="AA65" i="86" s="1"/>
  <c r="P59" i="86" a="1"/>
  <c r="P59" i="86" s="1"/>
  <c r="AB29" i="86" a="1"/>
  <c r="AB29" i="86" s="1"/>
  <c r="Q55" i="86" a="1"/>
  <c r="Q55" i="86" s="1"/>
  <c r="P20" i="86" a="1"/>
  <c r="P20" i="86" s="1"/>
  <c r="AF23" i="86" a="1"/>
  <c r="AF23" i="86" s="1"/>
  <c r="I62" i="86" a="1"/>
  <c r="I62" i="86" s="1"/>
  <c r="AE31" i="86" a="1"/>
  <c r="AE31" i="86" s="1"/>
  <c r="AD43" i="86" a="1"/>
  <c r="AD43" i="86" s="1"/>
  <c r="AM40" i="86" a="1"/>
  <c r="AM40" i="86" s="1"/>
  <c r="J26" i="86" a="1"/>
  <c r="J26" i="86" s="1"/>
  <c r="U55" i="86" a="1"/>
  <c r="U55" i="86" s="1"/>
  <c r="M12" i="86" a="1"/>
  <c r="M12" i="86" s="1"/>
  <c r="AA52" i="86" a="1"/>
  <c r="AA52" i="86" s="1"/>
  <c r="AM36" i="86" a="1"/>
  <c r="AM36" i="86" s="1"/>
  <c r="K35" i="86" a="1"/>
  <c r="K35" i="86" s="1"/>
  <c r="Y42" i="86" a="1"/>
  <c r="Y42" i="86" s="1"/>
  <c r="K14" i="86" a="1"/>
  <c r="K14" i="86" s="1"/>
  <c r="I61" i="86" a="1"/>
  <c r="I61" i="86" s="1"/>
  <c r="AA16" i="86" a="1"/>
  <c r="AA16" i="86" s="1"/>
  <c r="AC48" i="86" a="1"/>
  <c r="AC48" i="86" s="1"/>
  <c r="V16" i="86" a="1"/>
  <c r="V16" i="86" s="1"/>
  <c r="J27" i="86" a="1"/>
  <c r="J27" i="86" s="1"/>
  <c r="L65" i="86" a="1"/>
  <c r="L65" i="86" s="1"/>
  <c r="I49" i="86" a="1"/>
  <c r="I49" i="86" s="1"/>
  <c r="O57" i="86" a="1"/>
  <c r="O57" i="86" s="1"/>
  <c r="AD27" i="86" a="1"/>
  <c r="AD27" i="86" s="1"/>
  <c r="AA45" i="86" a="1"/>
  <c r="AA45" i="86" s="1"/>
  <c r="Q17" i="86" a="1"/>
  <c r="Q17" i="86" s="1"/>
  <c r="K40" i="86" a="1"/>
  <c r="K40" i="86" s="1"/>
  <c r="AG23" i="86" a="1"/>
  <c r="AG23" i="86" s="1"/>
  <c r="AD52" i="86" a="1"/>
  <c r="AD52" i="86" s="1"/>
  <c r="AF41" i="86" a="1"/>
  <c r="AF41" i="86" s="1"/>
  <c r="AF16" i="86" a="1"/>
  <c r="AF16" i="86" s="1"/>
  <c r="AL13" i="86" a="1"/>
  <c r="AL13" i="86" s="1"/>
  <c r="AH51" i="86" a="1"/>
  <c r="AH51" i="86" s="1"/>
  <c r="J43" i="86" a="1"/>
  <c r="J43" i="86" s="1"/>
  <c r="AN56" i="86" a="1"/>
  <c r="AN56" i="86" s="1"/>
  <c r="M27" i="86" a="1"/>
  <c r="M27" i="86" s="1"/>
  <c r="AG19" i="86" a="1"/>
  <c r="AG19" i="86" s="1"/>
  <c r="Z14" i="86" a="1"/>
  <c r="Z14" i="86" s="1"/>
  <c r="AM35" i="86" a="1"/>
  <c r="AM35" i="86" s="1"/>
  <c r="AD62" i="86" a="1"/>
  <c r="AD62" i="86" s="1"/>
  <c r="Y22" i="86" a="1"/>
  <c r="Y22" i="86" s="1"/>
  <c r="Q20" i="86" a="1"/>
  <c r="Q20" i="86" s="1"/>
  <c r="X62" i="86" a="1"/>
  <c r="X62" i="86" s="1"/>
  <c r="V40" i="86" a="1"/>
  <c r="V40" i="86" s="1"/>
  <c r="M56" i="86" a="1"/>
  <c r="M56" i="86" s="1"/>
  <c r="AI23" i="86" a="1"/>
  <c r="AI23" i="86" s="1"/>
  <c r="AL27" i="86" a="1"/>
  <c r="AL27" i="86" s="1"/>
  <c r="Z52" i="86" a="1"/>
  <c r="Z52" i="86" s="1"/>
  <c r="Q57" i="86" a="1"/>
  <c r="Q57" i="86" s="1"/>
  <c r="P58" i="86" a="1"/>
  <c r="P58" i="86" s="1"/>
  <c r="J23" i="86" a="1"/>
  <c r="J23" i="86" s="1"/>
  <c r="S41" i="86" a="1"/>
  <c r="S41" i="86" s="1"/>
  <c r="T24" i="86" a="1"/>
  <c r="T24" i="86" s="1"/>
  <c r="AF65" i="86" a="1"/>
  <c r="AF65" i="86" s="1"/>
  <c r="Q12" i="86" a="1"/>
  <c r="Q12" i="86" s="1"/>
  <c r="Y40" i="86" a="1"/>
  <c r="Y40" i="86" s="1"/>
  <c r="N14" i="86" a="1"/>
  <c r="N14" i="86" s="1"/>
  <c r="AK19" i="86" a="1"/>
  <c r="AK19" i="86" s="1"/>
  <c r="R20" i="86" a="1"/>
  <c r="R20" i="86" s="1"/>
  <c r="M58" i="86" a="1"/>
  <c r="M58" i="86" s="1"/>
  <c r="AF18" i="86" a="1"/>
  <c r="AF18" i="86" s="1"/>
  <c r="M32" i="86" a="1"/>
  <c r="M32" i="86" s="1"/>
  <c r="M48" i="86" a="1"/>
  <c r="M48" i="86" s="1"/>
  <c r="R24" i="86" a="1"/>
  <c r="R24" i="86" s="1"/>
  <c r="AK55" i="86" a="1"/>
  <c r="AK55" i="86" s="1"/>
  <c r="AK22" i="86" a="1"/>
  <c r="AK22" i="86" s="1"/>
  <c r="K53" i="86" a="1"/>
  <c r="K53" i="86" s="1"/>
  <c r="X22" i="86" a="1"/>
  <c r="X22" i="86" s="1"/>
  <c r="Z35" i="86" a="1"/>
  <c r="Z35" i="86" s="1"/>
  <c r="X45" i="86" a="1"/>
  <c r="X45" i="86" s="1"/>
  <c r="S18" i="86" a="1"/>
  <c r="S18" i="86" s="1"/>
  <c r="AM18" i="86" a="1"/>
  <c r="AM18" i="86" s="1"/>
  <c r="AF49" i="86" a="1"/>
  <c r="AF49" i="86" s="1"/>
  <c r="X31" i="86" a="1"/>
  <c r="X31" i="86" s="1"/>
  <c r="Q26" i="86" a="1"/>
  <c r="Q26" i="86" s="1"/>
  <c r="AN57" i="86" a="1"/>
  <c r="AN57" i="86" s="1"/>
  <c r="V27" i="86" a="1"/>
  <c r="V27" i="86" s="1"/>
  <c r="T16" i="86" a="1"/>
  <c r="T16" i="86" s="1"/>
  <c r="AP65" i="86" a="1"/>
  <c r="AP65" i="86" s="1"/>
  <c r="Y38" i="86" a="1"/>
  <c r="Y38" i="86" s="1"/>
  <c r="AL57" i="86" a="1"/>
  <c r="AL57" i="86" s="1"/>
  <c r="Q29" i="86" a="1"/>
  <c r="Q29" i="86" s="1"/>
  <c r="X38" i="86" a="1"/>
  <c r="X38" i="86" s="1"/>
  <c r="X60" i="86" a="1"/>
  <c r="X60" i="86" s="1"/>
  <c r="AJ31" i="86" a="1"/>
  <c r="AJ31" i="86" s="1"/>
  <c r="X17" i="86" a="1"/>
  <c r="X17" i="86" s="1"/>
  <c r="AH20" i="86" a="1"/>
  <c r="AH20" i="86" s="1"/>
  <c r="AJ41" i="86" a="1"/>
  <c r="AJ41" i="86" s="1"/>
  <c r="R40" i="86" a="1"/>
  <c r="R40" i="86" s="1"/>
  <c r="AK20" i="86" a="1"/>
  <c r="AK20" i="86" s="1"/>
  <c r="X61" i="86" a="1"/>
  <c r="X61" i="86" s="1"/>
  <c r="AM14" i="86" a="1"/>
  <c r="AM14" i="86" s="1"/>
  <c r="V17" i="86" a="1"/>
  <c r="V17" i="86" s="1"/>
  <c r="U60" i="86" a="1"/>
  <c r="U60" i="86" s="1"/>
  <c r="AA40" i="86" a="1"/>
  <c r="AA40" i="86" s="1"/>
  <c r="AE12" i="86" a="1"/>
  <c r="AE12" i="86" s="1"/>
  <c r="V60" i="86" a="1"/>
  <c r="V60" i="86" s="1"/>
  <c r="I23" i="86" a="1"/>
  <c r="I23" i="86" s="1"/>
  <c r="M42" i="86" a="1"/>
  <c r="M42" i="86" s="1"/>
  <c r="N61" i="86" a="1"/>
  <c r="N61" i="86" s="1"/>
  <c r="AJ54" i="86" a="1"/>
  <c r="AJ54" i="86" s="1"/>
  <c r="AE45" i="86" a="1"/>
  <c r="AE45" i="86" s="1"/>
  <c r="N29" i="86" a="1"/>
  <c r="N29" i="86" s="1"/>
  <c r="W25" i="86" a="1"/>
  <c r="W25" i="86" s="1"/>
  <c r="AO24" i="86" a="1"/>
  <c r="AO24" i="86" s="1"/>
  <c r="P26" i="86" a="1"/>
  <c r="P26" i="86" s="1"/>
  <c r="Z53" i="86" a="1"/>
  <c r="Z53" i="86" s="1"/>
  <c r="AM13" i="86" a="1"/>
  <c r="AM13" i="86" s="1"/>
  <c r="P41" i="86" a="1"/>
  <c r="P41" i="86" s="1"/>
  <c r="T65" i="86" a="1"/>
  <c r="T65" i="86" s="1"/>
  <c r="AP54" i="86" a="1"/>
  <c r="AP54" i="86" s="1"/>
  <c r="Q36" i="86" a="1"/>
  <c r="Q36" i="86" s="1"/>
  <c r="AI37" i="86" a="1"/>
  <c r="AI37" i="86" s="1"/>
  <c r="AC22" i="86" a="1"/>
  <c r="AC22" i="86" s="1"/>
  <c r="J15" i="86" a="1"/>
  <c r="J15" i="86" s="1"/>
  <c r="M35" i="86" a="1"/>
  <c r="M35" i="86" s="1"/>
  <c r="AL38" i="86" a="1"/>
  <c r="AL38" i="86" s="1"/>
  <c r="W43" i="86" a="1"/>
  <c r="W43" i="86" s="1"/>
  <c r="Z33" i="86" a="1"/>
  <c r="Z33" i="86" s="1"/>
  <c r="I37" i="86" a="1"/>
  <c r="I37" i="86" s="1"/>
  <c r="J62" i="86" a="1"/>
  <c r="J62" i="86" s="1"/>
  <c r="M53" i="86" a="1"/>
  <c r="M53" i="86" s="1"/>
  <c r="AI25" i="86" a="1"/>
  <c r="AI25" i="86" s="1"/>
  <c r="AH13" i="86" a="1"/>
  <c r="AH13" i="86" s="1"/>
  <c r="W32" i="86" a="1"/>
  <c r="W32" i="86" s="1"/>
  <c r="L16" i="86" a="1"/>
  <c r="L16" i="86" s="1"/>
  <c r="Q46" i="86" a="1"/>
  <c r="Q46" i="86" s="1"/>
  <c r="R49" i="86" a="1"/>
  <c r="R49" i="86" s="1"/>
  <c r="AL12" i="86" a="1"/>
  <c r="AL12" i="86" s="1"/>
  <c r="X14" i="86" a="1"/>
  <c r="X14" i="86" s="1"/>
  <c r="S30" i="86" a="1"/>
  <c r="S30" i="86" s="1"/>
  <c r="AO33" i="86" a="1"/>
  <c r="AO33" i="86" s="1"/>
  <c r="AG20" i="86" a="1"/>
  <c r="AG20" i="86" s="1"/>
  <c r="I52" i="86" a="1"/>
  <c r="I52" i="86" s="1"/>
  <c r="X65" i="86" a="1"/>
  <c r="X65" i="86" s="1"/>
  <c r="Y35" i="86" a="1"/>
  <c r="Y35" i="86" s="1"/>
  <c r="I30" i="86" a="1"/>
  <c r="I30" i="86" s="1"/>
  <c r="Z43" i="86" a="1"/>
  <c r="Z43" i="86" s="1"/>
  <c r="X21" i="86" a="1"/>
  <c r="X21" i="86" s="1"/>
  <c r="T15" i="86" a="1"/>
  <c r="T15" i="86" s="1"/>
  <c r="U15" i="86" a="1"/>
  <c r="U15" i="86" s="1"/>
  <c r="AP59" i="86" a="1"/>
  <c r="AP59" i="86" s="1"/>
  <c r="AL43" i="86" a="1"/>
  <c r="AL43" i="86" s="1"/>
  <c r="Q59" i="86" a="1"/>
  <c r="Q59" i="86" s="1"/>
  <c r="AF29" i="86" a="1"/>
  <c r="AF29" i="86" s="1"/>
  <c r="W57" i="86" a="1"/>
  <c r="W57" i="86" s="1"/>
  <c r="AA50" i="86" a="1"/>
  <c r="AA50" i="86" s="1"/>
  <c r="AJ17" i="86" a="1"/>
  <c r="AJ17" i="86" s="1"/>
  <c r="J59" i="86" a="1"/>
  <c r="J59" i="86" s="1"/>
  <c r="T26" i="86" a="1"/>
  <c r="T26" i="86" s="1"/>
  <c r="U23" i="86" a="1"/>
  <c r="U23" i="86" s="1"/>
  <c r="I18" i="86" a="1"/>
  <c r="I18" i="86" s="1"/>
  <c r="X40" i="86" a="1"/>
  <c r="X40" i="86" s="1"/>
  <c r="AH53" i="86" a="1"/>
  <c r="AH53" i="86" s="1"/>
  <c r="M54" i="86" a="1"/>
  <c r="M54" i="86" s="1"/>
  <c r="AC30" i="86" a="1"/>
  <c r="AC30" i="86" s="1"/>
  <c r="W17" i="86" a="1"/>
  <c r="W17" i="86" s="1"/>
  <c r="Q56" i="86" a="1"/>
  <c r="Q56" i="86" s="1"/>
  <c r="AN48" i="86" a="1"/>
  <c r="AN48" i="86" s="1"/>
  <c r="T50" i="86" a="1"/>
  <c r="T50" i="86" s="1"/>
  <c r="M23" i="86" a="1"/>
  <c r="M23" i="86" s="1"/>
  <c r="M26" i="86" a="1"/>
  <c r="M26" i="86" s="1"/>
  <c r="AP23" i="86" a="1"/>
  <c r="AP23" i="86" s="1"/>
  <c r="Q41" i="86" a="1"/>
  <c r="Q41" i="86" s="1"/>
  <c r="AH33" i="86" a="1"/>
  <c r="AH33" i="86" s="1"/>
  <c r="AP41" i="86" a="1"/>
  <c r="AP41" i="86" s="1"/>
  <c r="AN14" i="86" a="1"/>
  <c r="AN14" i="86" s="1"/>
  <c r="Q48" i="86" a="1"/>
  <c r="Q48" i="86" s="1"/>
  <c r="N21" i="86" a="1"/>
  <c r="N21" i="86" s="1"/>
  <c r="L60" i="86" a="1"/>
  <c r="L60" i="86" s="1"/>
  <c r="AB46" i="86" a="1"/>
  <c r="AB46" i="86" s="1"/>
  <c r="AD49" i="86" a="1"/>
  <c r="AD49" i="86" s="1"/>
  <c r="U38" i="86" a="1"/>
  <c r="U38" i="86" s="1"/>
  <c r="AP26" i="86" a="1"/>
  <c r="AP26" i="86" s="1"/>
  <c r="S24" i="86" a="1"/>
  <c r="S24" i="86" s="1"/>
  <c r="AL37" i="86" a="1"/>
  <c r="AL37" i="86" s="1"/>
  <c r="AL49" i="86" a="1"/>
  <c r="AL49" i="86" s="1"/>
  <c r="R48" i="86" a="1"/>
  <c r="R48" i="86" s="1"/>
  <c r="AF46" i="86" a="1"/>
  <c r="AF46" i="86" s="1"/>
  <c r="AE56" i="86" a="1"/>
  <c r="AE56" i="86" s="1"/>
  <c r="AC62" i="86" a="1"/>
  <c r="AC62" i="86" s="1"/>
  <c r="Y25" i="86" a="1"/>
  <c r="Y25" i="86" s="1"/>
  <c r="Z51" i="86" a="1"/>
  <c r="Z51" i="86" s="1"/>
  <c r="V37" i="86" a="1"/>
  <c r="V37" i="86" s="1"/>
  <c r="P65" i="86" a="1"/>
  <c r="P65" i="86" s="1"/>
  <c r="T12" i="86" a="1"/>
  <c r="T12" i="86" s="1"/>
  <c r="S31" i="86" a="1"/>
  <c r="S31" i="86" s="1"/>
  <c r="O16" i="86" a="1"/>
  <c r="O16" i="86" s="1"/>
  <c r="M60" i="86" a="1"/>
  <c r="M60" i="86" s="1"/>
  <c r="S29" i="86" a="1"/>
  <c r="S29" i="86" s="1"/>
  <c r="AH32" i="86" a="1"/>
  <c r="AH32" i="86" s="1"/>
  <c r="O20" i="86" a="1"/>
  <c r="O20" i="86" s="1"/>
  <c r="L19" i="86" a="1"/>
  <c r="L19" i="86" s="1"/>
  <c r="L29" i="86" a="1"/>
  <c r="L29" i="86" s="1"/>
  <c r="AC57" i="86" a="1"/>
  <c r="AC57" i="86" s="1"/>
  <c r="AC21" i="86" a="1"/>
  <c r="AC21" i="86" s="1"/>
  <c r="J54" i="86" a="1"/>
  <c r="J54" i="86" s="1"/>
  <c r="AG29" i="86" a="1"/>
  <c r="AG29" i="86" s="1"/>
  <c r="I60" i="86" a="1"/>
  <c r="I60" i="86" s="1"/>
  <c r="J48" i="86" a="1"/>
  <c r="J48" i="86" s="1"/>
  <c r="O23" i="86" a="1"/>
  <c r="O23" i="86" s="1"/>
  <c r="V52" i="86" a="1"/>
  <c r="V52" i="86" s="1"/>
  <c r="U41" i="86" a="1"/>
  <c r="U41" i="86" s="1"/>
  <c r="Q39" i="86" a="1"/>
  <c r="Q39" i="86" s="1"/>
  <c r="Q31" i="86" a="1"/>
  <c r="Q31" i="86" s="1"/>
  <c r="N20" i="86" a="1"/>
  <c r="N20" i="86" s="1"/>
  <c r="AB25" i="86" a="1"/>
  <c r="AB25" i="86" s="1"/>
  <c r="AA37" i="86" a="1"/>
  <c r="AA37" i="86" s="1"/>
  <c r="J21" i="86" a="1"/>
  <c r="J21" i="86" s="1"/>
  <c r="AA30" i="86" a="1"/>
  <c r="AA30" i="86" s="1"/>
  <c r="AA43" i="86" a="1"/>
  <c r="AA43" i="86" s="1"/>
  <c r="L26" i="86" a="1"/>
  <c r="L26" i="86" s="1"/>
  <c r="AD60" i="86" a="1"/>
  <c r="AD60" i="86" s="1"/>
  <c r="AA26" i="86" a="1"/>
  <c r="AA26" i="86" s="1"/>
  <c r="AA51" i="86" a="1"/>
  <c r="AA51" i="86" s="1"/>
  <c r="AH35" i="86" a="1"/>
  <c r="AH35" i="86" s="1"/>
  <c r="I35" i="86" a="1"/>
  <c r="I35" i="86" s="1"/>
  <c r="L34" i="86" a="1"/>
  <c r="L34" i="86" s="1"/>
  <c r="K45" i="86" a="1"/>
  <c r="K45" i="86" s="1"/>
  <c r="AD58" i="86" a="1"/>
  <c r="AD58" i="86" s="1"/>
  <c r="AD53" i="86" a="1"/>
  <c r="AD53" i="86" s="1"/>
  <c r="AA13" i="86" a="1"/>
  <c r="AA13" i="86" s="1"/>
  <c r="AA42" i="86" a="1"/>
  <c r="AA42" i="86" s="1"/>
  <c r="AN24" i="86" a="1"/>
  <c r="AN24" i="86" s="1"/>
  <c r="U45" i="86" a="1"/>
  <c r="U45" i="86" s="1"/>
  <c r="AM20" i="86" a="1"/>
  <c r="AM20" i="86" s="1"/>
  <c r="AG39" i="86" a="1"/>
  <c r="AG39" i="86" s="1"/>
  <c r="AF20" i="86" a="1"/>
  <c r="AF20" i="86" s="1"/>
  <c r="K56" i="86" a="1"/>
  <c r="K56" i="86" s="1"/>
  <c r="AD16" i="86" a="1"/>
  <c r="AD16" i="86" s="1"/>
  <c r="Z18" i="86" a="1"/>
  <c r="Z18" i="86" s="1"/>
  <c r="AN21" i="86" a="1"/>
  <c r="AN21" i="86" s="1"/>
  <c r="M61" i="86" a="1"/>
  <c r="M61" i="86" s="1"/>
  <c r="AG16" i="86" a="1"/>
  <c r="AG16" i="86" s="1"/>
  <c r="AG51" i="86" a="1"/>
  <c r="AG51" i="86" s="1"/>
  <c r="L14" i="86" a="1"/>
  <c r="L14" i="86" s="1"/>
  <c r="J65" i="86" a="1"/>
  <c r="J65" i="86" s="1"/>
  <c r="AH29" i="86" a="1"/>
  <c r="AH29" i="86" s="1"/>
  <c r="AH46" i="86" a="1"/>
  <c r="AH46" i="86" s="1"/>
  <c r="K31" i="86" a="1"/>
  <c r="K31" i="86" s="1"/>
  <c r="Z49" i="86" a="1"/>
  <c r="Z49" i="86" s="1"/>
  <c r="T25" i="86" a="1"/>
  <c r="T25" i="86" s="1"/>
  <c r="AH12" i="86" a="1"/>
  <c r="AH12" i="86" s="1"/>
  <c r="Z25" i="86" a="1"/>
  <c r="Z25" i="86" s="1"/>
  <c r="T62" i="86" a="1"/>
  <c r="T62" i="86" s="1"/>
  <c r="O19" i="86" a="1"/>
  <c r="O19" i="86" s="1"/>
  <c r="N33" i="86" a="1"/>
  <c r="N33" i="86" s="1"/>
  <c r="AD21" i="86" a="1"/>
  <c r="AD21" i="86" s="1"/>
  <c r="J33" i="86" a="1"/>
  <c r="J33" i="86" s="1"/>
  <c r="P36" i="86" a="1"/>
  <c r="P36" i="86" s="1"/>
  <c r="AK16" i="86" a="1"/>
  <c r="AK16" i="86" s="1"/>
  <c r="M31" i="86" a="1"/>
  <c r="M31" i="86" s="1"/>
  <c r="M39" i="86" a="1"/>
  <c r="M39" i="86" s="1"/>
  <c r="L49" i="86" a="1"/>
  <c r="L49" i="86" s="1"/>
  <c r="AC61" i="86" a="1"/>
  <c r="AC61" i="86" s="1"/>
  <c r="P37" i="86" a="1"/>
  <c r="P37" i="86" s="1"/>
  <c r="P32" i="86" a="1"/>
  <c r="P32" i="86" s="1"/>
  <c r="T61" i="86" a="1"/>
  <c r="T61" i="86" s="1"/>
  <c r="AH40" i="86" a="1"/>
  <c r="AH40" i="86" s="1"/>
  <c r="AH41" i="86" a="1"/>
  <c r="AH41" i="86" s="1"/>
  <c r="AE52" i="86" a="1"/>
  <c r="AE52" i="86" s="1"/>
  <c r="AB22" i="86" a="1"/>
  <c r="AB22" i="86" s="1"/>
  <c r="AD30" i="86" a="1"/>
  <c r="AD30" i="86" s="1"/>
  <c r="W29" i="86" a="1"/>
  <c r="W29" i="86" s="1"/>
  <c r="AP34" i="86" a="1"/>
  <c r="AP34" i="86" s="1"/>
  <c r="S48" i="86" a="1"/>
  <c r="S48" i="86" s="1"/>
  <c r="N42" i="86" a="1"/>
  <c r="N42" i="86" s="1"/>
  <c r="L33" i="86" a="1"/>
  <c r="L33" i="86" s="1"/>
  <c r="N49" i="86" a="1"/>
  <c r="N49" i="86" s="1"/>
  <c r="AI60" i="86" a="1"/>
  <c r="AI60" i="86" s="1"/>
  <c r="U52" i="86" a="1"/>
  <c r="U52" i="86" s="1"/>
  <c r="I17" i="86" a="1"/>
  <c r="I17" i="86" s="1"/>
  <c r="U32" i="86" a="1"/>
  <c r="U32" i="86" s="1"/>
  <c r="AL65" i="86" a="1"/>
  <c r="AL65" i="86" s="1"/>
  <c r="R31" i="86" a="1"/>
  <c r="R31" i="86" s="1"/>
  <c r="R23" i="86" a="1"/>
  <c r="R23" i="86" s="1"/>
  <c r="Z26" i="86" a="1"/>
  <c r="Z26" i="86" s="1"/>
  <c r="AH50" i="86" a="1"/>
  <c r="AH50" i="86" s="1"/>
  <c r="M30" i="86" a="1"/>
  <c r="M30" i="86" s="1"/>
  <c r="I48" i="86" a="1"/>
  <c r="I48" i="86" s="1"/>
  <c r="AC54" i="86" a="1"/>
  <c r="AC54" i="86" s="1"/>
  <c r="Y37" i="86" a="1"/>
  <c r="Y37" i="86" s="1"/>
  <c r="AM58" i="86" a="1"/>
  <c r="AM58" i="86" s="1"/>
  <c r="Q21" i="86" a="1"/>
  <c r="Q21" i="86" s="1"/>
  <c r="AJ33" i="86" a="1"/>
  <c r="AJ33" i="86" s="1"/>
  <c r="AH61" i="86" a="1"/>
  <c r="AH61" i="86" s="1"/>
  <c r="L12" i="86" a="1"/>
  <c r="L12" i="86" s="1"/>
  <c r="L57" i="86" a="1"/>
  <c r="L57" i="86" s="1"/>
  <c r="I43" i="86" a="1"/>
  <c r="I43" i="86" s="1"/>
  <c r="J49" i="86" a="1"/>
  <c r="J49" i="86" s="1"/>
  <c r="K61" i="86" a="1"/>
  <c r="K61" i="86" s="1"/>
  <c r="R37" i="86" a="1"/>
  <c r="R37" i="86" s="1"/>
  <c r="AJ57" i="86" a="1"/>
  <c r="AJ57" i="86" s="1"/>
  <c r="I26" i="86" a="1"/>
  <c r="I26" i="86" s="1"/>
  <c r="AE57" i="86" a="1"/>
  <c r="AE57" i="86" s="1"/>
  <c r="AA29" i="86" a="1"/>
  <c r="AA29" i="86" s="1"/>
  <c r="AK37" i="86" a="1"/>
  <c r="AK37" i="86" s="1"/>
  <c r="AI46" i="86" a="1"/>
  <c r="AI46" i="86" s="1"/>
  <c r="M57" i="86" a="1"/>
  <c r="M57" i="86" s="1"/>
  <c r="AF36" i="86" a="1"/>
  <c r="AF36" i="86" s="1"/>
  <c r="AF59" i="86" a="1"/>
  <c r="AF59" i="86" s="1"/>
  <c r="L46" i="86" a="1"/>
  <c r="L46" i="86" s="1"/>
  <c r="L15" i="86" a="1"/>
  <c r="L15" i="86" s="1"/>
  <c r="L59" i="86" a="1"/>
  <c r="L59" i="86" s="1"/>
  <c r="AC60" i="86" a="1"/>
  <c r="AC60" i="86" s="1"/>
  <c r="AB15" i="86" a="1"/>
  <c r="AB15" i="86" s="1"/>
  <c r="AA54" i="86" a="1"/>
  <c r="AA54" i="86" s="1"/>
  <c r="U56" i="86" a="1"/>
  <c r="U56" i="86" s="1"/>
  <c r="AP15" i="86" a="1"/>
  <c r="AP15" i="86" s="1"/>
  <c r="V61" i="86" a="1"/>
  <c r="V61" i="86" s="1"/>
  <c r="T23" i="86" a="1"/>
  <c r="T23" i="86" s="1"/>
  <c r="AM29" i="86" a="1"/>
  <c r="AM29" i="86" s="1"/>
  <c r="AL54" i="86" a="1"/>
  <c r="AL54" i="86" s="1"/>
  <c r="AL52" i="86" a="1"/>
  <c r="AL52" i="86" s="1"/>
  <c r="AJ36" i="86" a="1"/>
  <c r="AJ36" i="86" s="1"/>
  <c r="AI22" i="86" a="1"/>
  <c r="AI22" i="86" s="1"/>
  <c r="AI57" i="86" a="1"/>
  <c r="AI57" i="86" s="1"/>
  <c r="O46" i="86" a="1"/>
  <c r="O46" i="86" s="1"/>
  <c r="AH45" i="86" a="1"/>
  <c r="AH45" i="86" s="1"/>
  <c r="AH42" i="86" a="1"/>
  <c r="AH42" i="86" s="1"/>
  <c r="N65" i="86" a="1"/>
  <c r="N65" i="86" s="1"/>
  <c r="AF48" i="86" a="1"/>
  <c r="AF48" i="86" s="1"/>
  <c r="L25" i="86" a="1"/>
  <c r="L25" i="86" s="1"/>
  <c r="Z59" i="86" a="1"/>
  <c r="Z59" i="86" s="1"/>
  <c r="S59" i="86" a="1"/>
  <c r="S59" i="86" s="1"/>
  <c r="P31" i="86" a="1"/>
  <c r="P31" i="86" s="1"/>
  <c r="AA14" i="86" a="1"/>
  <c r="AA14" i="86" s="1"/>
  <c r="AE48" i="86" a="1"/>
  <c r="AE48" i="86" s="1"/>
  <c r="AM55" i="86" a="1"/>
  <c r="AM55" i="86" s="1"/>
  <c r="AM49" i="86" a="1"/>
  <c r="AM49" i="86" s="1"/>
  <c r="M50" i="86" a="1"/>
  <c r="M50" i="86" s="1"/>
  <c r="J25" i="86" a="1"/>
  <c r="J25" i="86" s="1"/>
  <c r="X37" i="86" a="1"/>
  <c r="X37" i="86" s="1"/>
  <c r="AP33" i="86" a="1"/>
  <c r="AP33" i="86" s="1"/>
  <c r="V62" i="86" a="1"/>
  <c r="V62" i="86" s="1"/>
  <c r="AN52" i="86" a="1"/>
  <c r="AN52" i="86" s="1"/>
  <c r="L53" i="86" a="1"/>
  <c r="L53" i="86" s="1"/>
  <c r="J51" i="86" a="1"/>
  <c r="J51" i="86" s="1"/>
  <c r="AB49" i="86" a="1"/>
  <c r="AB49" i="86" s="1"/>
  <c r="Z29" i="86" a="1"/>
  <c r="Z29" i="86" s="1"/>
  <c r="AK60" i="86" a="1"/>
  <c r="AK60" i="86" s="1"/>
  <c r="AC26" i="86" a="1"/>
  <c r="AC26" i="86" s="1"/>
  <c r="J42" i="86" a="1"/>
  <c r="J42" i="86" s="1"/>
  <c r="J19" i="86" a="1"/>
  <c r="J19" i="86" s="1"/>
  <c r="J53" i="86" a="1"/>
  <c r="J53" i="86" s="1"/>
  <c r="Z39" i="86" a="1"/>
  <c r="Z39" i="86" s="1"/>
  <c r="AM56" i="86" a="1"/>
  <c r="AM56" i="86" s="1"/>
  <c r="R43" i="86" a="1"/>
  <c r="R43" i="86" s="1"/>
  <c r="M51" i="86" a="1"/>
  <c r="M51" i="86" s="1"/>
  <c r="AG36" i="86" a="1"/>
  <c r="AG36" i="86" s="1"/>
  <c r="AE14" i="86" a="1"/>
  <c r="AE14" i="86" s="1"/>
  <c r="AD65" i="86" a="1"/>
  <c r="AD65" i="86" s="1"/>
  <c r="J50" i="86" a="1"/>
  <c r="J50" i="86" s="1"/>
  <c r="J30" i="86" a="1"/>
  <c r="J30" i="86" s="1"/>
  <c r="AA17" i="86" a="1"/>
  <c r="AA17" i="86" s="1"/>
  <c r="AA20" i="86" a="1"/>
  <c r="AA20" i="86" s="1"/>
  <c r="Z62" i="86" a="1"/>
  <c r="Z62" i="86" s="1"/>
  <c r="P35" i="86" a="1"/>
  <c r="P35" i="86" s="1"/>
  <c r="P40" i="86" a="1"/>
  <c r="P40" i="86" s="1"/>
  <c r="AM31" i="86" a="1"/>
  <c r="AM31" i="86" s="1"/>
  <c r="AL22" i="86" a="1"/>
  <c r="AL22" i="86" s="1"/>
  <c r="R51" i="86" a="1"/>
  <c r="R51" i="86" s="1"/>
  <c r="R41" i="86" a="1"/>
  <c r="R41" i="86" s="1"/>
  <c r="AK12" i="86" a="1"/>
  <c r="AK12" i="86" s="1"/>
  <c r="Q45" i="86" a="1"/>
  <c r="Q45" i="86" s="1"/>
  <c r="AF34" i="86" a="1"/>
  <c r="AF34" i="86" s="1"/>
  <c r="N13" i="86" a="1"/>
  <c r="N13" i="86" s="1"/>
  <c r="AM22" i="86" a="1"/>
  <c r="AM22" i="86" s="1"/>
  <c r="I40" i="86" a="1"/>
  <c r="I40" i="86" s="1"/>
  <c r="AM15" i="86" a="1"/>
  <c r="AM15" i="86" s="1"/>
  <c r="AL23" i="86" a="1"/>
  <c r="AL23" i="86" s="1"/>
  <c r="AI40" i="86" a="1"/>
  <c r="AI40" i="86" s="1"/>
  <c r="V20" i="86" a="1"/>
  <c r="V20" i="86" s="1"/>
  <c r="AM59" i="86" a="1"/>
  <c r="AM59" i="86" s="1"/>
  <c r="J39" i="86" a="1"/>
  <c r="J39" i="86" s="1"/>
  <c r="V26" i="86" a="1"/>
  <c r="V26" i="86" s="1"/>
  <c r="V23" i="86" a="1"/>
  <c r="V23" i="86" s="1"/>
  <c r="AL55" i="86" a="1"/>
  <c r="AL55" i="86" s="1"/>
  <c r="AK50" i="86" a="1"/>
  <c r="AK50" i="86" s="1"/>
  <c r="AE16" i="86" a="1"/>
  <c r="AE16" i="86" s="1"/>
  <c r="AO27" i="86" a="1"/>
  <c r="AO27" i="86" s="1"/>
  <c r="K43" i="86" a="1"/>
  <c r="K43" i="86" s="1"/>
  <c r="AC36" i="86" a="1"/>
  <c r="AC36" i="86" s="1"/>
  <c r="AL17" i="86" a="1"/>
  <c r="AL17" i="86" s="1"/>
  <c r="AJ25" i="86" a="1"/>
  <c r="AJ25" i="86" s="1"/>
  <c r="AG57" i="86" a="1"/>
  <c r="AG57" i="86" s="1"/>
  <c r="Z20" i="86" a="1"/>
  <c r="Z20" i="86" s="1"/>
  <c r="AK30" i="86" a="1"/>
  <c r="AK30" i="86" s="1"/>
  <c r="AC29" i="86" a="1"/>
  <c r="AC29" i="86" s="1"/>
  <c r="Q24" i="86" a="1"/>
  <c r="Q24" i="86" s="1"/>
  <c r="AK48" i="86" a="1"/>
  <c r="AK48" i="86" s="1"/>
  <c r="AB45" i="86" a="1"/>
  <c r="AB45" i="86" s="1"/>
  <c r="K33" i="86" a="1"/>
  <c r="K33" i="86" s="1"/>
  <c r="AL58" i="86" a="1"/>
  <c r="AL58" i="86" s="1"/>
  <c r="AM52" i="86" a="1"/>
  <c r="AM52" i="86" s="1"/>
  <c r="AE21" i="86" a="1"/>
  <c r="AE21" i="86" s="1"/>
  <c r="K36" i="86" a="1"/>
  <c r="K36" i="86" s="1"/>
  <c r="AC19" i="86" a="1"/>
  <c r="AC19" i="86" s="1"/>
  <c r="Z55" i="86" a="1"/>
  <c r="Z55" i="86" s="1"/>
  <c r="P13" i="86" a="1"/>
  <c r="P13" i="86" s="1"/>
  <c r="T38" i="86" a="1"/>
  <c r="T38" i="86" s="1"/>
  <c r="M24" i="86" a="1"/>
  <c r="M24" i="86" s="1"/>
  <c r="AF58" i="86" a="1"/>
  <c r="AF58" i="86" s="1"/>
  <c r="AE30" i="86" a="1"/>
  <c r="AE30" i="86" s="1"/>
  <c r="AB34" i="86" a="1"/>
  <c r="AB34" i="86" s="1"/>
  <c r="AA41" i="86" a="1"/>
  <c r="AA41" i="86" s="1"/>
  <c r="AN59" i="86" a="1"/>
  <c r="AN59" i="86" s="1"/>
  <c r="S54" i="86" a="1"/>
  <c r="S54" i="86" s="1"/>
  <c r="S56" i="86" a="1"/>
  <c r="S56" i="86" s="1"/>
  <c r="Q35" i="86" a="1"/>
  <c r="Q35" i="86" s="1"/>
  <c r="AI13" i="86" a="1"/>
  <c r="AI13" i="86" s="1"/>
  <c r="O12" i="86" a="1"/>
  <c r="O12" i="86" s="1"/>
  <c r="O34" i="86" a="1"/>
  <c r="O34" i="86" s="1"/>
  <c r="AG37" i="86" a="1"/>
  <c r="AG37" i="86" s="1"/>
  <c r="L38" i="86" a="1"/>
  <c r="L38" i="86" s="1"/>
  <c r="I56" i="86" a="1"/>
  <c r="I56" i="86" s="1"/>
  <c r="AD37" i="86" a="1"/>
  <c r="AD37" i="86" s="1"/>
  <c r="AD35" i="86" a="1"/>
  <c r="AD35" i="86" s="1"/>
  <c r="AA53" i="86" a="1"/>
  <c r="AA53" i="86" s="1"/>
  <c r="Z50" i="86" a="1"/>
  <c r="Z50" i="86" s="1"/>
  <c r="L35" i="86" a="1"/>
  <c r="L35" i="86" s="1"/>
  <c r="P48" i="86" a="1"/>
  <c r="P48" i="86" s="1"/>
  <c r="P17" i="86" a="1"/>
  <c r="P17" i="86" s="1"/>
  <c r="K42" i="86" a="1"/>
  <c r="K42" i="86" s="1"/>
  <c r="W61" i="86" a="1"/>
  <c r="W61" i="86" s="1"/>
  <c r="S57" i="86" a="1"/>
  <c r="S57" i="86" s="1"/>
  <c r="AK51" i="86" a="1"/>
  <c r="AK51" i="86" s="1"/>
  <c r="AO48" i="86" a="1"/>
  <c r="AO48" i="86" s="1"/>
  <c r="Z58" i="86" a="1"/>
  <c r="Z58" i="86" s="1"/>
  <c r="O54" i="86" a="1"/>
  <c r="O54" i="86" s="1"/>
  <c r="Z27" i="86" a="1"/>
  <c r="Z27" i="86" s="1"/>
  <c r="S65" i="86" a="1"/>
  <c r="S65" i="86" s="1"/>
  <c r="AK46" i="86" a="1"/>
  <c r="AK46" i="86" s="1"/>
  <c r="AM32" i="86" a="1"/>
  <c r="AM32" i="86" s="1"/>
  <c r="W59" i="86" a="1"/>
  <c r="W59" i="86" s="1"/>
  <c r="Y14" i="86" a="1"/>
  <c r="Y14" i="86" s="1"/>
  <c r="Z61" i="86" a="1"/>
  <c r="Z61" i="86" s="1"/>
  <c r="T34" i="86" a="1"/>
  <c r="T34" i="86" s="1"/>
  <c r="AM23" i="86" a="1"/>
  <c r="AM23" i="86" s="1"/>
  <c r="AH54" i="86" a="1"/>
  <c r="AH54" i="86" s="1"/>
  <c r="J52" i="86" a="1"/>
  <c r="J52" i="86" s="1"/>
  <c r="Y23" i="86" a="1"/>
  <c r="Y23" i="86" s="1"/>
  <c r="Z31" i="86" a="1"/>
  <c r="Z31" i="86" s="1"/>
  <c r="Z38" i="86" a="1"/>
  <c r="Z38" i="86" s="1"/>
  <c r="Q27" i="86" a="1"/>
  <c r="Q27" i="86" s="1"/>
  <c r="AI15" i="86" a="1"/>
  <c r="AI15" i="86" s="1"/>
  <c r="AI62" i="86" a="1"/>
  <c r="AI62" i="86" s="1"/>
  <c r="AF55" i="86" a="1"/>
  <c r="AF55" i="86" s="1"/>
  <c r="L23" i="86" a="1"/>
  <c r="L23" i="86" s="1"/>
  <c r="L48" i="86" a="1"/>
  <c r="L48" i="86" s="1"/>
  <c r="AE43" i="86" a="1"/>
  <c r="AE43" i="86" s="1"/>
  <c r="K54" i="86" a="1"/>
  <c r="K54" i="86" s="1"/>
  <c r="Y19" i="86" a="1"/>
  <c r="Y19" i="86" s="1"/>
  <c r="AB61" i="86" a="1"/>
  <c r="AB61" i="86" s="1"/>
  <c r="P55" i="86" a="1"/>
  <c r="P55" i="86" s="1"/>
  <c r="AM65" i="86" a="1"/>
  <c r="AM65" i="86" s="1"/>
  <c r="AJ20" i="86" a="1"/>
  <c r="AJ20" i="86" s="1"/>
  <c r="R38" i="86" a="1"/>
  <c r="R38" i="86" s="1"/>
  <c r="AD40" i="86" a="1"/>
  <c r="AD40" i="86" s="1"/>
  <c r="U43" i="86" a="1"/>
  <c r="U43" i="86" s="1"/>
  <c r="Z37" i="86" a="1"/>
  <c r="Z37" i="86" s="1"/>
  <c r="W20" i="86" a="1"/>
  <c r="W20" i="86" s="1"/>
  <c r="AN45" i="86" a="1"/>
  <c r="AN45" i="86" s="1"/>
  <c r="I15" i="86" a="1"/>
  <c r="I15" i="86" s="1"/>
  <c r="AE22" i="86" a="1"/>
  <c r="AE22" i="86" s="1"/>
  <c r="AC49" i="86" a="1"/>
  <c r="AC49" i="86" s="1"/>
  <c r="J40" i="86" a="1"/>
  <c r="J40" i="86" s="1"/>
  <c r="AN55" i="86" a="1"/>
  <c r="AN55" i="86" s="1"/>
  <c r="AM34" i="86" a="1"/>
  <c r="AM34" i="86" s="1"/>
  <c r="S51" i="86" a="1"/>
  <c r="S51" i="86" s="1"/>
  <c r="R27" i="86" a="1"/>
  <c r="R27" i="86" s="1"/>
  <c r="Q33" i="86" a="1"/>
  <c r="Q33" i="86" s="1"/>
  <c r="AH14" i="86" a="1"/>
  <c r="AH14" i="86" s="1"/>
  <c r="AH49" i="86" a="1"/>
  <c r="AH49" i="86" s="1"/>
  <c r="I51" i="86" a="1"/>
  <c r="I51" i="86" s="1"/>
  <c r="AD33" i="86" a="1"/>
  <c r="AD33" i="86" s="1"/>
  <c r="J58" i="86" a="1"/>
  <c r="J58" i="86" s="1"/>
  <c r="Y24" i="86" a="1"/>
  <c r="Y24" i="86" s="1"/>
  <c r="Z40" i="86" a="1"/>
  <c r="Z40" i="86" s="1"/>
  <c r="AB19" i="86" a="1"/>
  <c r="AB19" i="86" s="1"/>
  <c r="K22" i="86" a="1"/>
  <c r="K22" i="86" s="1"/>
  <c r="AP39" i="86" a="1"/>
  <c r="AP39" i="86" s="1"/>
  <c r="V59" i="86" a="1"/>
  <c r="V59" i="86" s="1"/>
  <c r="T29" i="86" a="1"/>
  <c r="T29" i="86" s="1"/>
  <c r="AM53" i="86" a="1"/>
  <c r="AM53" i="86" s="1"/>
  <c r="AL16" i="86" a="1"/>
  <c r="AL16" i="86" s="1"/>
  <c r="Q37" i="86" a="1"/>
  <c r="Q37" i="86" s="1"/>
  <c r="AH52" i="86" a="1"/>
  <c r="AH52" i="86" s="1"/>
  <c r="AC33" i="86" a="1"/>
  <c r="AC33" i="86" s="1"/>
  <c r="AO13" i="86" a="1"/>
  <c r="AO13" i="86" s="1"/>
  <c r="AO35" i="86" a="1"/>
  <c r="AO35" i="86" s="1"/>
  <c r="AN54" i="86" a="1"/>
  <c r="AN54" i="86" s="1"/>
  <c r="T32" i="86" a="1"/>
  <c r="T32" i="86" s="1"/>
  <c r="AM39" i="86" a="1"/>
  <c r="AM39" i="86" s="1"/>
  <c r="AL61" i="86" a="1"/>
  <c r="AL61" i="86" s="1"/>
  <c r="R59" i="86" a="1"/>
  <c r="R59" i="86" s="1"/>
  <c r="R50" i="86" a="1"/>
  <c r="R50" i="86" s="1"/>
  <c r="T56" i="86" a="1"/>
  <c r="T56" i="86" s="1"/>
  <c r="W51" i="86" a="1"/>
  <c r="W51" i="86" s="1"/>
  <c r="AA31" i="86" a="1"/>
  <c r="AA31" i="86" s="1"/>
  <c r="P43" i="86" a="1"/>
  <c r="P43" i="86" s="1"/>
  <c r="L36" i="86" a="1"/>
  <c r="L36" i="86" s="1"/>
  <c r="Q62" i="86" a="1"/>
  <c r="Q62" i="86" s="1"/>
  <c r="AL53" i="86" a="1"/>
  <c r="AL53" i="86" s="1"/>
  <c r="I59" i="86" a="1"/>
  <c r="I59" i="86" s="1"/>
  <c r="AI21" i="86" a="1"/>
  <c r="AI21" i="86" s="1"/>
  <c r="O33" i="86" a="1"/>
  <c r="O33" i="86" s="1"/>
  <c r="N12" i="86" a="1"/>
  <c r="N12" i="86" s="1"/>
  <c r="N40" i="86" a="1"/>
  <c r="N40" i="86" s="1"/>
  <c r="M34" i="86" a="1"/>
  <c r="M34" i="86" s="1"/>
  <c r="M14" i="86" a="1"/>
  <c r="M14" i="86" s="1"/>
  <c r="AF33" i="86" a="1"/>
  <c r="AF33" i="86" s="1"/>
  <c r="L41" i="86" a="1"/>
  <c r="L41" i="86" s="1"/>
  <c r="L58" i="86" a="1"/>
  <c r="L58" i="86" s="1"/>
  <c r="I55" i="86" a="1"/>
  <c r="I55" i="86" s="1"/>
  <c r="I12" i="86" a="1"/>
  <c r="I12" i="86" s="1"/>
  <c r="AE55" i="86" a="1"/>
  <c r="AE55" i="86" s="1"/>
  <c r="K30" i="86" a="1"/>
  <c r="K30" i="86" s="1"/>
  <c r="K55" i="86" a="1"/>
  <c r="K55" i="86" s="1"/>
  <c r="AC35" i="86" a="1"/>
  <c r="AC35" i="86" s="1"/>
  <c r="AC56" i="86" a="1"/>
  <c r="AC56" i="86" s="1"/>
  <c r="AB59" i="86" a="1"/>
  <c r="AB59" i="86" s="1"/>
  <c r="AD15" i="86" a="1"/>
  <c r="AD15" i="86" s="1"/>
  <c r="J29" i="86" a="1"/>
  <c r="J29" i="86" s="1"/>
  <c r="AA36" i="86" a="1"/>
  <c r="AA36" i="86" s="1"/>
  <c r="Z60" i="86" a="1"/>
  <c r="Z60" i="86" s="1"/>
  <c r="I20" i="86" a="1"/>
  <c r="I20" i="86" s="1"/>
  <c r="Z48" i="86" a="1"/>
  <c r="Z48" i="86" s="1"/>
  <c r="AO36" i="86" a="1"/>
  <c r="AO36" i="86" s="1"/>
  <c r="AO38" i="86" a="1"/>
  <c r="AO38" i="86" s="1"/>
  <c r="AN35" i="86" a="1"/>
  <c r="AN35" i="86" s="1"/>
  <c r="T20" i="86" a="1"/>
  <c r="T20" i="86" s="1"/>
  <c r="AK33" i="86" a="1"/>
  <c r="AK33" i="86" s="1"/>
  <c r="Q38" i="86" a="1"/>
  <c r="Q38" i="86" s="1"/>
  <c r="Q60" i="86" a="1"/>
  <c r="Q60" i="86" s="1"/>
  <c r="AJ62" i="86" a="1"/>
  <c r="AJ62" i="86" s="1"/>
  <c r="AJ34" i="86" a="1"/>
  <c r="AJ34" i="86" s="1"/>
  <c r="AJ45" i="86" a="1"/>
  <c r="AJ45" i="86" s="1"/>
  <c r="AI18" i="86" a="1"/>
  <c r="AI18" i="86" s="1"/>
  <c r="AH15" i="86" a="1"/>
  <c r="AH15" i="86" s="1"/>
  <c r="N15" i="86" a="1"/>
  <c r="N15" i="86" s="1"/>
  <c r="AE29" i="86" a="1"/>
  <c r="AE29" i="86" s="1"/>
  <c r="AE17" i="86" a="1"/>
  <c r="AE17" i="86" s="1"/>
  <c r="K50" i="86" a="1"/>
  <c r="K50" i="86" s="1"/>
  <c r="AB48" i="86" a="1"/>
  <c r="AB48" i="86" s="1"/>
  <c r="Y57" i="86" a="1"/>
  <c r="Y57" i="86" s="1"/>
  <c r="T43" i="86" a="1"/>
  <c r="T43" i="86" s="1"/>
  <c r="AJ52" i="86" a="1"/>
  <c r="AJ52" i="86" s="1"/>
  <c r="AI12" i="86" a="1"/>
  <c r="AI12" i="86" s="1"/>
  <c r="AH25" i="86" a="1"/>
  <c r="AH25" i="86" s="1"/>
  <c r="K21" i="86" a="1"/>
  <c r="K21" i="86" s="1"/>
  <c r="Z24" i="86" a="1"/>
  <c r="Z24" i="86" s="1"/>
  <c r="AD61" i="86" a="1"/>
  <c r="AD61" i="86" s="1"/>
  <c r="U58" i="86" a="1"/>
  <c r="U58" i="86" s="1"/>
  <c r="U13" i="86" a="1"/>
  <c r="U13" i="86" s="1"/>
  <c r="AM30" i="86" a="1"/>
  <c r="AM30" i="86" s="1"/>
  <c r="M38" i="86" a="1"/>
  <c r="M38" i="86" s="1"/>
  <c r="J32" i="86" a="1"/>
  <c r="J32" i="86" s="1"/>
  <c r="AA22" i="86" a="1"/>
  <c r="AA22" i="86" s="1"/>
  <c r="Q18" i="86" a="1"/>
  <c r="Q18" i="86" s="1"/>
  <c r="Y46" i="86" a="1"/>
  <c r="Y46" i="86" s="1"/>
  <c r="AF30" i="86" a="1"/>
  <c r="AF30" i="86" s="1"/>
  <c r="L24" i="86" a="1"/>
  <c r="L24" i="86" s="1"/>
  <c r="AM17" i="86" a="1"/>
  <c r="AM17" i="86" s="1"/>
  <c r="AG60" i="86" a="1"/>
  <c r="AG60" i="86" s="1"/>
  <c r="O18" i="86" a="1"/>
  <c r="O18" i="86" s="1"/>
  <c r="AB56" i="86" a="1"/>
  <c r="AB56" i="86" s="1"/>
  <c r="U36" i="86" a="1"/>
  <c r="U36" i="86" s="1"/>
  <c r="T22" i="86" a="1"/>
  <c r="T22" i="86" s="1"/>
  <c r="S23" i="86" a="1"/>
  <c r="S23" i="86" s="1"/>
  <c r="AJ15" i="86" a="1"/>
  <c r="AJ15" i="86" s="1"/>
  <c r="AI53" i="86" a="1"/>
  <c r="AI53" i="86" s="1"/>
  <c r="N25" i="86" a="1"/>
  <c r="N25" i="86" s="1"/>
  <c r="AF39" i="86" a="1"/>
  <c r="AF39" i="86" s="1"/>
  <c r="L32" i="86" a="1"/>
  <c r="L32" i="86" s="1"/>
  <c r="I13" i="86" a="1"/>
  <c r="I13" i="86" s="1"/>
  <c r="AC20" i="86" a="1"/>
  <c r="AC20" i="86" s="1"/>
  <c r="AD32" i="86" a="1"/>
  <c r="AD32" i="86" s="1"/>
  <c r="X57" i="86" a="1"/>
  <c r="X57" i="86" s="1"/>
  <c r="U51" i="86" a="1"/>
  <c r="U51" i="86" s="1"/>
  <c r="W19" i="86" a="1"/>
  <c r="W19" i="86" s="1"/>
  <c r="AK27" i="86" a="1"/>
  <c r="AK27" i="86" s="1"/>
  <c r="AK38" i="86" a="1"/>
  <c r="AK38" i="86" s="1"/>
  <c r="AI56" i="86" a="1"/>
  <c r="AI56" i="86" s="1"/>
  <c r="AG38" i="86" a="1"/>
  <c r="AG38" i="86" s="1"/>
  <c r="AG58" i="86" a="1"/>
  <c r="AG58" i="86" s="1"/>
  <c r="K20" i="86" a="1"/>
  <c r="K20" i="86" s="1"/>
  <c r="J61" i="86" a="1"/>
  <c r="J61" i="86" s="1"/>
  <c r="AM19" i="86" a="1"/>
  <c r="AM19" i="86" s="1"/>
  <c r="AM48" i="86" a="1"/>
  <c r="AM48" i="86" s="1"/>
  <c r="AL48" i="86" a="1"/>
  <c r="AL48" i="86" s="1"/>
  <c r="T48" i="86" a="1"/>
  <c r="T48" i="86" s="1"/>
  <c r="AH24" i="86" a="1"/>
  <c r="AH24" i="86" s="1"/>
  <c r="AO50" i="86" a="1"/>
  <c r="AO50" i="86" s="1"/>
  <c r="AP16" i="86" a="1"/>
  <c r="AP16" i="86" s="1"/>
  <c r="T33" i="86" a="1"/>
  <c r="T33" i="86" s="1"/>
  <c r="O39" i="86" a="1"/>
  <c r="O39" i="86" s="1"/>
  <c r="M21" i="86" a="1"/>
  <c r="M21" i="86" s="1"/>
  <c r="AG42" i="86" a="1"/>
  <c r="AG42" i="86" s="1"/>
  <c r="AF19" i="86" a="1"/>
  <c r="AF19" i="86" s="1"/>
  <c r="AE54" i="86" a="1"/>
  <c r="AE54" i="86" s="1"/>
  <c r="AE38" i="86" a="1"/>
  <c r="AE38" i="86" s="1"/>
  <c r="Y54" i="86" a="1"/>
  <c r="Y54" i="86" s="1"/>
  <c r="AA12" i="86" a="1"/>
  <c r="AA12" i="86" s="1"/>
  <c r="P29" i="86" a="1"/>
  <c r="P29" i="86" s="1"/>
  <c r="R65" i="86" a="1"/>
  <c r="R65" i="86" s="1"/>
  <c r="N51" i="86" a="1"/>
  <c r="N51" i="86" s="1"/>
  <c r="AG49" i="86" a="1"/>
  <c r="AG49" i="86" s="1"/>
  <c r="AG46" i="86" a="1"/>
  <c r="AG46" i="86" s="1"/>
  <c r="AF27" i="86" a="1"/>
  <c r="AF27" i="86" s="1"/>
  <c r="AD59" i="86" a="1"/>
  <c r="AD59" i="86" s="1"/>
  <c r="Y65" i="86" a="1"/>
  <c r="Y65" i="86" s="1"/>
  <c r="AG31" i="86" a="1"/>
  <c r="AG31" i="86" s="1"/>
  <c r="L51" i="86" a="1"/>
  <c r="L51" i="86" s="1"/>
  <c r="K46" i="86" a="1"/>
  <c r="K46" i="86" s="1"/>
  <c r="AL60" i="86" a="1"/>
  <c r="AL60" i="86" s="1"/>
  <c r="P49" i="86" a="1"/>
  <c r="P49" i="86" s="1"/>
  <c r="AE58" i="86" a="1"/>
  <c r="AE58" i="86" s="1"/>
  <c r="V14" i="86" a="1"/>
  <c r="V14" i="86" s="1"/>
  <c r="AP58" i="86" a="1"/>
  <c r="AP58" i="86" s="1"/>
  <c r="AB24" i="86" a="1"/>
  <c r="AB24" i="86" s="1"/>
  <c r="AA59" i="86" a="1"/>
  <c r="AA59" i="86" s="1"/>
  <c r="P15" i="86" a="1"/>
  <c r="P15" i="86" s="1"/>
  <c r="I14" i="86" a="1"/>
  <c r="I14" i="86" s="1"/>
  <c r="X13" i="86" a="1"/>
  <c r="X13" i="86" s="1"/>
  <c r="V34" i="86" a="1"/>
  <c r="V34" i="86" s="1"/>
  <c r="V58" i="86" a="1"/>
  <c r="V58" i="86" s="1"/>
  <c r="T58" i="86" a="1"/>
  <c r="T58" i="86" s="1"/>
  <c r="AL39" i="86" a="1"/>
  <c r="AL39" i="86" s="1"/>
  <c r="R26" i="86" a="1"/>
  <c r="R26" i="86" s="1"/>
  <c r="Q13" i="86" a="1"/>
  <c r="Q13" i="86" s="1"/>
  <c r="AI50" i="86" a="1"/>
  <c r="AI50" i="86" s="1"/>
  <c r="N17" i="86" a="1"/>
  <c r="N17" i="86" s="1"/>
  <c r="M15" i="86" a="1"/>
  <c r="M15" i="86" s="1"/>
  <c r="I21" i="86" a="1"/>
  <c r="I21" i="86" s="1"/>
  <c r="AD13" i="86" a="1"/>
  <c r="AD13" i="86" s="1"/>
  <c r="AA55" i="86" a="1"/>
  <c r="AA55" i="86" s="1"/>
  <c r="U62" i="86" a="1"/>
  <c r="U62" i="86" s="1"/>
  <c r="AE61" i="86" a="1"/>
  <c r="AE61" i="86" s="1"/>
  <c r="AA24" i="86" a="1"/>
  <c r="AA24" i="86" s="1"/>
  <c r="AH57" i="86" a="1"/>
  <c r="AH57" i="86" s="1"/>
  <c r="O40" i="86" a="1"/>
  <c r="O40" i="86" s="1"/>
  <c r="Y32" i="86" a="1"/>
  <c r="Y32" i="86" s="1"/>
  <c r="AG50" i="86" a="1"/>
  <c r="AG50" i="86" s="1"/>
  <c r="N48" i="86" a="1"/>
  <c r="N48" i="86" s="1"/>
  <c r="AF43" i="86" a="1"/>
  <c r="AF43" i="86" s="1"/>
  <c r="J34" i="86" a="1"/>
  <c r="J34" i="86" s="1"/>
  <c r="J46" i="86" a="1"/>
  <c r="J46" i="86" s="1"/>
  <c r="AF31" i="86" a="1"/>
  <c r="AF31" i="86" s="1"/>
  <c r="AO55" i="86" a="1"/>
  <c r="AO55" i="86" s="1"/>
  <c r="AE19" i="86" a="1"/>
  <c r="AE19" i="86" s="1"/>
  <c r="Q65" i="86" a="1"/>
  <c r="Q65" i="86" s="1"/>
  <c r="L27" i="86" a="1"/>
  <c r="L27" i="86" s="1"/>
  <c r="N41" i="86" a="1"/>
  <c r="N41" i="86" s="1"/>
  <c r="X51" i="86" a="1"/>
  <c r="X51" i="86" s="1"/>
  <c r="AB36" i="86" a="1"/>
  <c r="AB36" i="86" s="1"/>
  <c r="AA32" i="86" a="1"/>
  <c r="AA32" i="86" s="1"/>
  <c r="AI65" i="86" a="1"/>
  <c r="AI65" i="86" s="1"/>
  <c r="M20" i="86" a="1"/>
  <c r="M20" i="86" s="1"/>
  <c r="Q61" i="86" a="1"/>
  <c r="Q61" i="86" s="1"/>
  <c r="AJ27" i="86" a="1"/>
  <c r="AJ27" i="86" s="1"/>
  <c r="P52" i="86" a="1"/>
  <c r="P52" i="86" s="1"/>
  <c r="M33" i="86" a="1"/>
  <c r="M33" i="86" s="1"/>
  <c r="AE34" i="86" a="1"/>
  <c r="AE34" i="86" s="1"/>
  <c r="AE50" i="86" a="1"/>
  <c r="AE50" i="86" s="1"/>
  <c r="X39" i="86" a="1"/>
  <c r="X39" i="86" s="1"/>
  <c r="AM41" i="86" a="1"/>
  <c r="AM41" i="86" s="1"/>
  <c r="W54" i="86" a="1"/>
  <c r="W54" i="86" s="1"/>
  <c r="V12" i="86" a="1"/>
  <c r="V12" i="86" s="1"/>
  <c r="V54" i="86" a="1"/>
  <c r="V54" i="86" s="1"/>
  <c r="U34" i="86" a="1"/>
  <c r="U34" i="86" s="1"/>
  <c r="X42" i="86" a="1"/>
  <c r="X42" i="86" s="1"/>
  <c r="AP36" i="86" a="1"/>
  <c r="AP36" i="86" s="1"/>
  <c r="AH19" i="86" a="1"/>
  <c r="AH19" i="86" s="1"/>
  <c r="W62" i="86" a="1"/>
  <c r="W62" i="86" s="1"/>
  <c r="AO31" i="86" a="1"/>
  <c r="AO31" i="86" s="1"/>
  <c r="M62" i="86" a="1"/>
  <c r="M62" i="86" s="1"/>
  <c r="X16" i="86" a="1"/>
  <c r="X16" i="86" s="1"/>
  <c r="T37" i="86" a="1"/>
  <c r="T37" i="86" s="1"/>
  <c r="AK13" i="86" a="1"/>
  <c r="AK13" i="86" s="1"/>
  <c r="S58" i="86" a="1"/>
  <c r="S58" i="86" s="1"/>
  <c r="R56" i="86" a="1"/>
  <c r="R56" i="86" s="1"/>
  <c r="O56" i="86" a="1"/>
  <c r="O56" i="86" s="1"/>
  <c r="Y27" i="86" a="1"/>
  <c r="Y27" i="86" s="1"/>
  <c r="AC16" i="86" a="1"/>
  <c r="AC16" i="86" s="1"/>
  <c r="AP46" i="86" a="1"/>
  <c r="AP46" i="86" s="1"/>
  <c r="AC38" i="86" a="1"/>
  <c r="AC38" i="86" s="1"/>
  <c r="AL41" i="86" a="1"/>
  <c r="AL41" i="86" s="1"/>
  <c r="J57" i="86" a="1"/>
  <c r="J57" i="86" s="1"/>
  <c r="N55" i="86" a="1"/>
  <c r="N55" i="86" s="1"/>
  <c r="AH59" i="86" a="1"/>
  <c r="AH59" i="86" s="1"/>
  <c r="V65" i="86" a="1"/>
  <c r="V65" i="86" s="1"/>
  <c r="Z57" i="86" a="1"/>
  <c r="Z57" i="86" s="1"/>
  <c r="S55" i="86" a="1"/>
  <c r="S55" i="86" s="1"/>
  <c r="AJ61" i="86" a="1"/>
  <c r="AJ61" i="86" s="1"/>
  <c r="AD31" i="86" a="1"/>
  <c r="AD31" i="86" s="1"/>
  <c r="Q22" i="86" a="1"/>
  <c r="Q22" i="86" s="1"/>
  <c r="U25" i="86" a="1"/>
  <c r="U25" i="86" s="1"/>
  <c r="AM42" i="86" a="1"/>
  <c r="AM42" i="86" s="1"/>
  <c r="S21" i="86" a="1"/>
  <c r="S21" i="86" s="1"/>
  <c r="U35" i="86" a="1"/>
  <c r="U35" i="86" s="1"/>
  <c r="AA21" i="86" a="1"/>
  <c r="AA21" i="86" s="1"/>
  <c r="AM61" i="86" a="1"/>
  <c r="AM61" i="86" s="1"/>
  <c r="AB35" i="86" a="1"/>
  <c r="AB35" i="86" s="1"/>
  <c r="W31" i="86" a="1"/>
  <c r="W31" i="86" s="1"/>
  <c r="I45" i="86" a="1"/>
  <c r="I45" i="86" s="1"/>
  <c r="AN17" i="86" a="1"/>
  <c r="AN17" i="86" s="1"/>
  <c r="U30" i="86" a="1"/>
  <c r="U30" i="86" s="1"/>
  <c r="AH39" i="86" a="1"/>
  <c r="AH39" i="86" s="1"/>
  <c r="AP60" i="86" a="1"/>
  <c r="AP60" i="86" s="1"/>
  <c r="AK21" i="86" a="1"/>
  <c r="AK21" i="86" s="1"/>
  <c r="U48" i="86" a="1"/>
  <c r="U48" i="86" s="1"/>
  <c r="AO16" i="86" a="1"/>
  <c r="AO16" i="86" s="1"/>
  <c r="AG32" i="86" a="1"/>
  <c r="AG32" i="86" s="1"/>
  <c r="J13" i="86" a="1"/>
  <c r="J13" i="86" s="1"/>
  <c r="K52" i="86" a="1"/>
  <c r="K52" i="86" s="1"/>
  <c r="Y36" i="86" a="1"/>
  <c r="Y36" i="86" s="1"/>
  <c r="AF32" i="86" a="1"/>
  <c r="AF32" i="86" s="1"/>
  <c r="AC42" i="86" a="1"/>
  <c r="AC42" i="86" s="1"/>
  <c r="N31" i="86" a="1"/>
  <c r="N31" i="86" s="1"/>
  <c r="AP22" i="86" a="1"/>
  <c r="AP22" i="86" s="1"/>
  <c r="AJ22" i="86" a="1"/>
  <c r="AJ22" i="86" s="1"/>
  <c r="AF15" i="86" a="1"/>
  <c r="AF15" i="86" s="1"/>
  <c r="AL21" i="86" a="1"/>
  <c r="AL21" i="86" s="1"/>
  <c r="I19" i="86" a="1"/>
  <c r="I19" i="86" s="1"/>
  <c r="AG17" i="86" a="1"/>
  <c r="AG17" i="86" s="1"/>
  <c r="R53" i="86" a="1"/>
  <c r="R53" i="86" s="1"/>
  <c r="J41" i="86" a="1"/>
  <c r="J41" i="86" s="1"/>
  <c r="Y12" i="86" a="1"/>
  <c r="Y12" i="86" s="1"/>
  <c r="W34" i="86" a="1"/>
  <c r="W34" i="86" s="1"/>
  <c r="AC52" i="86" a="1"/>
  <c r="AC52" i="86" s="1"/>
  <c r="Z17" i="86" a="1"/>
  <c r="Z17" i="86" s="1"/>
  <c r="AA19" i="86" a="1"/>
  <c r="AA19" i="86" s="1"/>
  <c r="AI42" i="86" a="1"/>
  <c r="AI42" i="86" s="1"/>
  <c r="AF60" i="86" a="1"/>
  <c r="AF60" i="86" s="1"/>
  <c r="AG52" i="86" a="1"/>
  <c r="AG52" i="86" s="1"/>
  <c r="J14" i="86" a="1"/>
  <c r="J14" i="86" s="1"/>
  <c r="AE65" i="86" a="1"/>
  <c r="AE65" i="86" s="1"/>
  <c r="J31" i="86" a="1"/>
  <c r="J31" i="86" s="1"/>
  <c r="AL42" i="86" a="1"/>
  <c r="AL42" i="86" s="1"/>
  <c r="AN38" i="86" a="1"/>
  <c r="AN38" i="86" s="1"/>
  <c r="AN61" i="86" a="1"/>
  <c r="AN61" i="86" s="1"/>
  <c r="AI29" i="86" a="1"/>
  <c r="AI29" i="86" s="1"/>
  <c r="X23" i="86" a="1"/>
  <c r="X23" i="86" s="1"/>
  <c r="W40" i="86" a="1"/>
  <c r="W40" i="86" s="1"/>
  <c r="Z22" i="86" a="1"/>
  <c r="Z22" i="86" s="1"/>
  <c r="O15" i="86" a="1"/>
  <c r="O15" i="86" s="1"/>
  <c r="AJ38" i="86" a="1"/>
  <c r="AJ38" i="86" s="1"/>
  <c r="AA38" i="86" a="1"/>
  <c r="AA38" i="86" s="1"/>
  <c r="O14" i="86" a="1"/>
  <c r="O14" i="86" s="1"/>
  <c r="Q15" i="86" a="1"/>
  <c r="Q15" i="86" s="1"/>
  <c r="P53" i="86" a="1"/>
  <c r="P53" i="86" s="1"/>
  <c r="N34" i="86" a="1"/>
  <c r="N34" i="86" s="1"/>
  <c r="Q40" i="86" a="1"/>
  <c r="Q40" i="86" s="1"/>
  <c r="AL30" i="86" a="1"/>
  <c r="AL30" i="86" s="1"/>
  <c r="I27" i="86" a="1"/>
  <c r="I27" i="86" s="1"/>
  <c r="Z46" i="86" a="1"/>
  <c r="Z46" i="86" s="1"/>
  <c r="V38" i="86" a="1"/>
  <c r="V38" i="86" s="1"/>
  <c r="AM43" i="86" a="1"/>
  <c r="AM43" i="86" s="1"/>
  <c r="T45" i="86" a="1"/>
  <c r="T45" i="86" s="1"/>
  <c r="AH62" i="86" a="1"/>
  <c r="AH62" i="86" s="1"/>
  <c r="AP32" i="86" a="1"/>
  <c r="AP32" i="86" s="1"/>
  <c r="W37" i="86" a="1"/>
  <c r="W37" i="86" s="1"/>
  <c r="N57" i="86" a="1"/>
  <c r="N57" i="86" s="1"/>
  <c r="AO22" i="86" a="1"/>
  <c r="AO22" i="86" s="1"/>
  <c r="AO57" i="86" a="1"/>
  <c r="AO57" i="86" s="1"/>
  <c r="AJ49" i="86" a="1"/>
  <c r="AJ49" i="86" s="1"/>
  <c r="R32" i="86" a="1"/>
  <c r="R32" i="86" s="1"/>
  <c r="O13" i="86" a="1"/>
  <c r="O13" i="86" s="1"/>
  <c r="AL59" i="86" a="1"/>
  <c r="AL59" i="86" s="1"/>
  <c r="V39" i="86" a="1"/>
  <c r="V39" i="86" s="1"/>
  <c r="AF37" i="86" a="1"/>
  <c r="AF37" i="86" s="1"/>
  <c r="AM45" i="86" a="1"/>
  <c r="AM45" i="86" s="1"/>
  <c r="AJ53" i="86" a="1"/>
  <c r="AJ53" i="86" s="1"/>
  <c r="R12" i="86" a="1"/>
  <c r="R12" i="86" s="1"/>
  <c r="R33" i="86" a="1"/>
  <c r="R33" i="86" s="1"/>
  <c r="AI58" i="86" a="1"/>
  <c r="AI58" i="86" s="1"/>
  <c r="AH21" i="86" a="1"/>
  <c r="AH21" i="86" s="1"/>
  <c r="X27" i="86" a="1"/>
  <c r="X27" i="86" s="1"/>
  <c r="AP37" i="86" a="1"/>
  <c r="AP37" i="86" s="1"/>
  <c r="AP57" i="86" a="1"/>
  <c r="AP57" i="86" s="1"/>
  <c r="O59" i="86" a="1"/>
  <c r="O59" i="86" s="1"/>
  <c r="Y55" i="86" a="1"/>
  <c r="Y55" i="86" s="1"/>
  <c r="W49" i="86" a="1"/>
  <c r="W49" i="86" s="1"/>
  <c r="U19" i="86" a="1"/>
  <c r="U19" i="86" s="1"/>
  <c r="AC58" i="86" a="1"/>
  <c r="AC58" i="86" s="1"/>
  <c r="W56" i="86" a="1"/>
  <c r="W56" i="86" s="1"/>
  <c r="L20" i="86" a="1"/>
  <c r="L20" i="86" s="1"/>
  <c r="AD14" i="86" a="1"/>
  <c r="AD14" i="86" s="1"/>
  <c r="AF25" i="86" a="1"/>
  <c r="AF25" i="86" s="1"/>
  <c r="I38" i="86" a="1"/>
  <c r="I38" i="86" s="1"/>
  <c r="X32" i="86" a="1"/>
  <c r="X32" i="86" s="1"/>
  <c r="L31" i="86" a="1"/>
  <c r="L31" i="86" s="1"/>
  <c r="P12" i="86" a="1"/>
  <c r="P12" i="86" s="1"/>
  <c r="AF26" i="86" a="1"/>
  <c r="AF26" i="86" s="1"/>
  <c r="AD22" i="86" a="1"/>
  <c r="AD22" i="86" s="1"/>
  <c r="P21" i="86" a="1"/>
  <c r="P21" i="86" s="1"/>
  <c r="AL40" i="86" a="1"/>
  <c r="AL40" i="86" s="1"/>
  <c r="AN34" i="86" a="1"/>
  <c r="AN34" i="86" s="1"/>
  <c r="AI39" i="86" a="1"/>
  <c r="AI39" i="86" s="1"/>
  <c r="AH56" i="86" a="1"/>
  <c r="AH56" i="86" s="1"/>
  <c r="AH55" i="86" a="1"/>
  <c r="AH55" i="86" s="1"/>
  <c r="AP51" i="86" a="1"/>
  <c r="AP51" i="86" s="1"/>
  <c r="AP49" i="86" a="1"/>
  <c r="AP49" i="86" s="1"/>
  <c r="I33" i="86" a="1"/>
  <c r="I33" i="86" s="1"/>
  <c r="O58" i="86" a="1"/>
  <c r="O58" i="86" s="1"/>
  <c r="W52" i="86" a="1"/>
  <c r="W52" i="86" s="1"/>
  <c r="V41" i="86" a="1"/>
  <c r="V41" i="86" s="1"/>
  <c r="V24" i="86" a="1"/>
  <c r="V24" i="86" s="1"/>
  <c r="S14" i="86" a="1"/>
  <c r="S14" i="86" s="1"/>
  <c r="I50" i="86" a="1"/>
  <c r="I50" i="86" s="1"/>
  <c r="AN18" i="86" a="1"/>
  <c r="AN18" i="86" s="1"/>
  <c r="I16" i="86" a="1"/>
  <c r="I16" i="86" s="1"/>
  <c r="J24" i="86" a="1"/>
  <c r="J24" i="86" s="1"/>
  <c r="AH43" i="86" a="1"/>
  <c r="AH43" i="86" s="1"/>
  <c r="P14" i="86" a="1"/>
  <c r="P14" i="86" s="1"/>
  <c r="AO54" i="86" a="1"/>
  <c r="AO54" i="86" s="1"/>
  <c r="S36" i="86" a="1"/>
  <c r="S36" i="86" s="1"/>
  <c r="M37" i="86" a="1"/>
  <c r="M37" i="86" s="1"/>
  <c r="L37" i="86" a="1"/>
  <c r="L37" i="86" s="1"/>
  <c r="AL56" i="86" a="1"/>
  <c r="AL56" i="86" s="1"/>
  <c r="S53" i="86" a="1"/>
  <c r="S53" i="86" s="1"/>
  <c r="S32" i="86" a="1"/>
  <c r="S32" i="86" s="1"/>
  <c r="R25" i="86" a="1"/>
  <c r="R25" i="86" s="1"/>
  <c r="AG25" i="86" a="1"/>
  <c r="AG25" i="86" s="1"/>
  <c r="U24" i="86" a="1"/>
  <c r="U24" i="86" s="1"/>
  <c r="AN23" i="86" a="1"/>
  <c r="AN23" i="86" s="1"/>
  <c r="AI43" i="86" a="1"/>
  <c r="AI43" i="86" s="1"/>
  <c r="AP35" i="86" a="1"/>
  <c r="AP35" i="86" s="1"/>
  <c r="AI32" i="86" a="1"/>
  <c r="AI32" i="86" s="1"/>
  <c r="O42" i="86" a="1"/>
  <c r="O42" i="86" s="1"/>
  <c r="AE18" i="86" a="1"/>
  <c r="AE18" i="86" s="1"/>
  <c r="L22" i="86" a="1"/>
  <c r="L22" i="86" s="1"/>
  <c r="AL50" i="86" a="1"/>
  <c r="AL50" i="86" s="1"/>
  <c r="AL15" i="86" a="1"/>
  <c r="AL15" i="86" s="1"/>
  <c r="AK35" i="86" a="1"/>
  <c r="AK35" i="86" s="1"/>
  <c r="AD19" i="86" a="1"/>
  <c r="AD19" i="86" s="1"/>
  <c r="Q43" i="86" a="1"/>
  <c r="Q43" i="86" s="1"/>
  <c r="T14" i="86" a="1"/>
  <c r="T14" i="86" s="1"/>
  <c r="T18" i="86" a="1"/>
  <c r="T18" i="86" s="1"/>
  <c r="S42" i="86" a="1"/>
  <c r="S42" i="86" s="1"/>
  <c r="J36" i="86" a="1"/>
  <c r="J36" i="86" s="1"/>
  <c r="AN27" i="86" a="1"/>
  <c r="AN27" i="86" s="1"/>
  <c r="AH38" i="86" a="1"/>
  <c r="AH38" i="86" s="1"/>
  <c r="AP45" i="86" a="1"/>
  <c r="AP45" i="86" s="1"/>
  <c r="O27" i="86" a="1"/>
  <c r="O27" i="86" s="1"/>
  <c r="U20" i="86" a="1"/>
  <c r="U20" i="86" s="1"/>
  <c r="AN20" i="86" a="1"/>
  <c r="AN20" i="86" s="1"/>
  <c r="AA27" i="86" a="1"/>
  <c r="AA27" i="86" s="1"/>
  <c r="AN51" i="86" a="1"/>
  <c r="AN51" i="86" s="1"/>
  <c r="AO53" i="86" a="1"/>
  <c r="AO53" i="86" s="1"/>
  <c r="I24" i="86" a="1"/>
  <c r="I24" i="86" s="1"/>
  <c r="AA15" i="86" a="1"/>
  <c r="AA15" i="86" s="1"/>
  <c r="AP53" i="86" a="1"/>
  <c r="AP53" i="86" s="1"/>
  <c r="AJ42" i="86" a="1"/>
  <c r="AJ42" i="86" s="1"/>
  <c r="AG40" i="86" a="1"/>
  <c r="AG40" i="86" s="1"/>
  <c r="P54" i="86" a="1"/>
  <c r="P54" i="86" s="1"/>
  <c r="AD29" i="86" a="1"/>
  <c r="AD29" i="86" s="1"/>
  <c r="AN25" i="86" a="1"/>
  <c r="AN25" i="86" s="1"/>
  <c r="AJ32" i="86" a="1"/>
  <c r="AJ32" i="86" s="1"/>
  <c r="R16" i="86" a="1"/>
  <c r="R16" i="86" s="1"/>
  <c r="AK17" i="86" a="1"/>
  <c r="AK17" i="86" s="1"/>
  <c r="AK52" i="86" a="1"/>
  <c r="AK52" i="86" s="1"/>
  <c r="J60" i="86" a="1"/>
  <c r="J60" i="86" s="1"/>
  <c r="AI19" i="86" a="1"/>
  <c r="AI19" i="86" s="1"/>
  <c r="AF22" i="86" a="1"/>
  <c r="AF22" i="86" s="1"/>
  <c r="X46" i="86" a="1"/>
  <c r="X46" i="86" s="1"/>
  <c r="AP42" i="86" a="1"/>
  <c r="AP42" i="86" s="1"/>
  <c r="AH30" i="86" a="1"/>
  <c r="AH30" i="86" s="1"/>
  <c r="U22" i="86" a="1"/>
  <c r="U22" i="86" s="1"/>
  <c r="U14" i="86" a="1"/>
  <c r="U14" i="86" s="1"/>
  <c r="AB52" i="86" a="1"/>
  <c r="AB52" i="86" s="1"/>
  <c r="N30" i="86" a="1"/>
  <c r="N30" i="86" s="1"/>
  <c r="V36" i="86" a="1"/>
  <c r="V36" i="86" s="1"/>
  <c r="AO15" i="86" a="1"/>
  <c r="AO15" i="86" s="1"/>
  <c r="M17" i="86" a="1"/>
  <c r="M17" i="86" s="1"/>
  <c r="AN33" i="86" a="1"/>
  <c r="AN33" i="86" s="1"/>
  <c r="R29" i="86" a="1"/>
  <c r="R29" i="86" s="1"/>
  <c r="AP24" i="86" a="1"/>
  <c r="AP24" i="86" s="1"/>
  <c r="AP18" i="86" a="1"/>
  <c r="AP18" i="86" s="1"/>
  <c r="AP48" i="86" a="1"/>
  <c r="AP48" i="86" s="1"/>
  <c r="AP50" i="86" a="1"/>
  <c r="AP50" i="86" s="1"/>
  <c r="AP43" i="86" a="1"/>
  <c r="AP43" i="86" s="1"/>
  <c r="AP17" i="86" a="1"/>
  <c r="AP17" i="86" s="1"/>
  <c r="AP13" i="86" a="1"/>
  <c r="AP13" i="86" s="1"/>
  <c r="AP21" i="86" a="1"/>
  <c r="AP21" i="86" s="1"/>
  <c r="AP55" i="86" a="1"/>
  <c r="AP55" i="86" s="1"/>
  <c r="AP52" i="86" a="1"/>
  <c r="AP52" i="86" s="1"/>
  <c r="AP56" i="86" a="1"/>
  <c r="AP56" i="86" s="1"/>
  <c r="AP14" i="86" a="1"/>
  <c r="AP14" i="86" s="1"/>
  <c r="AP12" i="86" a="1"/>
  <c r="AP12" i="86" s="1"/>
  <c r="AP29" i="86" a="1"/>
  <c r="AP29" i="86" s="1"/>
  <c r="AP20" i="86" a="1"/>
  <c r="AP20" i="86" s="1"/>
  <c r="AP19" i="86" a="1"/>
  <c r="AP19" i="86" s="1"/>
  <c r="AP30" i="86" a="1"/>
  <c r="AP30" i="86" s="1"/>
  <c r="AP61" i="86" a="1"/>
  <c r="AP61" i="86" s="1"/>
  <c r="AP62" i="86" a="1"/>
  <c r="AP62" i="86" s="1"/>
  <c r="AO30" i="86" a="1"/>
  <c r="AO30" i="86" s="1"/>
  <c r="AO26" i="86" a="1"/>
  <c r="AO26" i="86" s="1"/>
  <c r="AO40" i="86" a="1"/>
  <c r="AO40" i="86" s="1"/>
  <c r="AO37" i="86" a="1"/>
  <c r="AO37" i="86" s="1"/>
  <c r="AO56" i="86" a="1"/>
  <c r="AO56" i="86" s="1"/>
  <c r="AO61" i="86" a="1"/>
  <c r="AO61" i="86" s="1"/>
  <c r="AO62" i="86" a="1"/>
  <c r="AO62" i="86" s="1"/>
  <c r="AO51" i="86" a="1"/>
  <c r="AO51" i="86" s="1"/>
  <c r="AO14" i="86" a="1"/>
  <c r="AO14" i="86" s="1"/>
  <c r="AO25" i="86" a="1"/>
  <c r="AO25" i="86" s="1"/>
  <c r="AO19" i="86" a="1"/>
  <c r="AO19" i="86" s="1"/>
  <c r="AO59" i="86" a="1"/>
  <c r="AO59" i="86" s="1"/>
  <c r="AO49" i="86" a="1"/>
  <c r="AO49" i="86" s="1"/>
  <c r="AO20" i="86" a="1"/>
  <c r="AO20" i="86" s="1"/>
  <c r="AO34" i="86" a="1"/>
  <c r="AO34" i="86" s="1"/>
  <c r="AO18" i="86" a="1"/>
  <c r="AO18" i="86" s="1"/>
  <c r="AO45" i="86" a="1"/>
  <c r="AO45" i="86" s="1"/>
  <c r="AO52" i="86" a="1"/>
  <c r="AO52" i="86" s="1"/>
  <c r="AO46" i="86" a="1"/>
  <c r="AO46" i="86" s="1"/>
  <c r="AN29" i="86" a="1"/>
  <c r="AN29" i="86" s="1"/>
  <c r="AN31" i="86" a="1"/>
  <c r="AN31" i="86" s="1"/>
  <c r="AN22" i="86" a="1"/>
  <c r="AN22" i="86" s="1"/>
  <c r="AN15" i="86" a="1"/>
  <c r="AN15" i="86" s="1"/>
  <c r="AN53" i="86" a="1"/>
  <c r="AN53" i="86" s="1"/>
  <c r="AN26" i="86" a="1"/>
  <c r="AN26" i="86" s="1"/>
  <c r="AN19" i="86" a="1"/>
  <c r="AN19" i="86" s="1"/>
  <c r="AN65" i="86" a="1"/>
  <c r="AN65" i="86" s="1"/>
  <c r="AN13" i="86" a="1"/>
  <c r="AN13" i="86" s="1"/>
  <c r="AN62" i="86" a="1"/>
  <c r="AN62" i="86" s="1"/>
  <c r="AN36" i="86" a="1"/>
  <c r="AN36" i="86" s="1"/>
  <c r="AN46" i="86" a="1"/>
  <c r="AN46" i="86" s="1"/>
  <c r="AN30" i="86" a="1"/>
  <c r="AN30" i="86" s="1"/>
  <c r="AN49" i="86" a="1"/>
  <c r="AN49" i="86" s="1"/>
  <c r="AN50" i="86" a="1"/>
  <c r="AN50" i="86" s="1"/>
  <c r="AN12" i="86" a="1"/>
  <c r="AN12" i="86" s="1"/>
  <c r="AN16" i="86" a="1"/>
  <c r="AN16" i="86" s="1"/>
  <c r="AN37" i="86" a="1"/>
  <c r="AN37" i="86" s="1"/>
  <c r="AM60" i="86" a="1"/>
  <c r="AM60" i="86" s="1"/>
  <c r="AM12" i="86" a="1"/>
  <c r="AM12" i="86" s="1"/>
  <c r="AM46" i="86" a="1"/>
  <c r="AM46" i="86" s="1"/>
  <c r="AM21" i="86" a="1"/>
  <c r="AM21" i="86" s="1"/>
  <c r="AM51" i="86" a="1"/>
  <c r="AM51" i="86" s="1"/>
  <c r="AM37" i="86" a="1"/>
  <c r="AM37" i="86" s="1"/>
  <c r="AM33" i="86" a="1"/>
  <c r="AM33" i="86" s="1"/>
  <c r="AM27" i="86" a="1"/>
  <c r="AM27" i="86" s="1"/>
  <c r="AM54" i="86" a="1"/>
  <c r="AM54" i="86" s="1"/>
  <c r="AM25" i="86" a="1"/>
  <c r="AM25" i="86" s="1"/>
  <c r="AL19" i="86" a="1"/>
  <c r="AL19" i="86" s="1"/>
  <c r="AL20" i="86" a="1"/>
  <c r="AL20" i="86" s="1"/>
  <c r="AL51" i="86" a="1"/>
  <c r="AL51" i="86" s="1"/>
  <c r="AL34" i="86" a="1"/>
  <c r="AL34" i="86" s="1"/>
  <c r="AL33" i="86" a="1"/>
  <c r="AL33" i="86" s="1"/>
  <c r="AL45" i="86" a="1"/>
  <c r="AL45" i="86" s="1"/>
  <c r="AK34" i="86" a="1"/>
  <c r="AK34" i="86" s="1"/>
  <c r="AK42" i="86" a="1"/>
  <c r="AK42" i="86" s="1"/>
  <c r="AK39" i="86" a="1"/>
  <c r="AK39" i="86" s="1"/>
  <c r="AK45" i="86" a="1"/>
  <c r="AK45" i="86" s="1"/>
  <c r="AK61" i="86" a="1"/>
  <c r="AK61" i="86" s="1"/>
  <c r="AK62" i="86" a="1"/>
  <c r="AK62" i="86" s="1"/>
  <c r="AK41" i="86" a="1"/>
  <c r="AK41" i="86" s="1"/>
  <c r="AK18" i="86" a="1"/>
  <c r="AK18" i="86" s="1"/>
  <c r="AK65" i="86" a="1"/>
  <c r="AK65" i="86" s="1"/>
  <c r="AK29" i="86" a="1"/>
  <c r="AK29" i="86" s="1"/>
  <c r="AK56" i="86" a="1"/>
  <c r="AK56" i="86" s="1"/>
  <c r="AK23" i="86" a="1"/>
  <c r="AK23" i="86" s="1"/>
  <c r="AK40" i="86" a="1"/>
  <c r="AK40" i="86" s="1"/>
  <c r="AK53" i="86" a="1"/>
  <c r="AK53" i="86" s="1"/>
  <c r="AK26" i="86" a="1"/>
  <c r="AK26" i="86" s="1"/>
  <c r="AK59" i="86" a="1"/>
  <c r="AK59" i="86" s="1"/>
  <c r="AK54" i="86" a="1"/>
  <c r="AK54" i="86" s="1"/>
  <c r="AK25" i="86" a="1"/>
  <c r="AK25" i="86" s="1"/>
  <c r="AK31" i="86" a="1"/>
  <c r="AK31" i="86" s="1"/>
  <c r="AJ56" i="86" a="1"/>
  <c r="AJ56" i="86" s="1"/>
  <c r="AJ29" i="86" a="1"/>
  <c r="AJ29" i="86" s="1"/>
  <c r="AJ30" i="86" a="1"/>
  <c r="AJ30" i="86" s="1"/>
  <c r="AJ35" i="86" a="1"/>
  <c r="AJ35" i="86" s="1"/>
  <c r="AJ39" i="86" a="1"/>
  <c r="AJ39" i="86" s="1"/>
  <c r="AJ26" i="86" a="1"/>
  <c r="AJ26" i="86" s="1"/>
  <c r="AJ13" i="86" a="1"/>
  <c r="AJ13" i="86" s="1"/>
  <c r="AJ58" i="86" a="1"/>
  <c r="AJ58" i="86" s="1"/>
  <c r="AJ59" i="86" a="1"/>
  <c r="AJ59" i="86" s="1"/>
  <c r="AJ19" i="86" a="1"/>
  <c r="AJ19" i="86" s="1"/>
  <c r="AJ48" i="86" a="1"/>
  <c r="AJ48" i="86" s="1"/>
  <c r="AJ18" i="86" a="1"/>
  <c r="AJ18" i="86" s="1"/>
  <c r="AJ23" i="86" a="1"/>
  <c r="AJ23" i="86" s="1"/>
  <c r="AJ50" i="86" a="1"/>
  <c r="AJ50" i="86" s="1"/>
  <c r="AJ51" i="86" a="1"/>
  <c r="AJ51" i="86" s="1"/>
  <c r="AJ24" i="86" a="1"/>
  <c r="AJ24" i="86" s="1"/>
  <c r="AJ60" i="86" a="1"/>
  <c r="AJ60" i="86" s="1"/>
  <c r="AJ12" i="86" a="1"/>
  <c r="AJ12" i="86" s="1"/>
  <c r="AI48" i="86" a="1"/>
  <c r="AI48" i="86" s="1"/>
  <c r="AI20" i="86" a="1"/>
  <c r="AI20" i="86" s="1"/>
  <c r="AI55" i="86" a="1"/>
  <c r="AI55" i="86" s="1"/>
  <c r="AI34" i="86" a="1"/>
  <c r="AI34" i="86" s="1"/>
  <c r="AI35" i="86" a="1"/>
  <c r="AI35" i="86" s="1"/>
  <c r="AI52" i="86" a="1"/>
  <c r="AI52" i="86" s="1"/>
  <c r="AI16" i="86" a="1"/>
  <c r="AI16" i="86" s="1"/>
  <c r="AI36" i="86" a="1"/>
  <c r="AI36" i="86" s="1"/>
  <c r="AI54" i="86" a="1"/>
  <c r="AI54" i="86" s="1"/>
  <c r="AI31" i="86" a="1"/>
  <c r="AI31" i="86" s="1"/>
  <c r="AI14" i="86" a="1"/>
  <c r="AI14" i="86" s="1"/>
  <c r="AI49" i="86" a="1"/>
  <c r="AI49" i="86" s="1"/>
  <c r="AI27" i="86" a="1"/>
  <c r="AI27" i="86" s="1"/>
  <c r="AI24" i="86" a="1"/>
  <c r="AI24" i="86" s="1"/>
  <c r="AH17" i="86" a="1"/>
  <c r="AH17" i="86" s="1"/>
  <c r="AH34" i="86" a="1"/>
  <c r="AH34" i="86" s="1"/>
  <c r="AG12" i="86" a="1"/>
  <c r="AG12" i="86" s="1"/>
  <c r="AG15" i="86" a="1"/>
  <c r="AG15" i="86" s="1"/>
  <c r="AG41" i="86" a="1"/>
  <c r="AG41" i="86" s="1"/>
  <c r="AG62" i="86" a="1"/>
  <c r="AG62" i="86" s="1"/>
  <c r="AG13" i="86" a="1"/>
  <c r="AG13" i="86" s="1"/>
  <c r="AG21" i="86" a="1"/>
  <c r="AG21" i="86" s="1"/>
  <c r="AG27" i="86" a="1"/>
  <c r="AG27" i="86" s="1"/>
  <c r="AG48" i="86" a="1"/>
  <c r="AG48" i="86" s="1"/>
  <c r="AG30" i="86" a="1"/>
  <c r="AG30" i="86" s="1"/>
  <c r="AG18" i="86" a="1"/>
  <c r="AG18" i="86" s="1"/>
  <c r="AG59" i="86" a="1"/>
  <c r="AG59" i="86" s="1"/>
  <c r="AF51" i="86" a="1"/>
  <c r="AF51" i="86" s="1"/>
  <c r="AF12" i="86" a="1"/>
  <c r="AF12" i="86" s="1"/>
  <c r="AF42" i="86" a="1"/>
  <c r="AF42" i="86" s="1"/>
  <c r="AF50" i="86" a="1"/>
  <c r="AF50" i="86" s="1"/>
  <c r="AF14" i="86" a="1"/>
  <c r="AF14" i="86" s="1"/>
  <c r="AF13" i="86" a="1"/>
  <c r="AF13" i="86" s="1"/>
  <c r="AF24" i="86" a="1"/>
  <c r="AF24" i="86" s="1"/>
  <c r="AF54" i="86" a="1"/>
  <c r="AF54" i="86" s="1"/>
  <c r="AF38" i="86" a="1"/>
  <c r="AF38" i="86" s="1"/>
  <c r="AF45" i="86" a="1"/>
  <c r="AF45" i="86" s="1"/>
  <c r="AF57" i="86" a="1"/>
  <c r="AF57" i="86" s="1"/>
  <c r="AF21" i="86" a="1"/>
  <c r="AF21" i="86" s="1"/>
  <c r="AE59" i="86" a="1"/>
  <c r="AE59" i="86" s="1"/>
  <c r="AE24" i="86" a="1"/>
  <c r="AE24" i="86" s="1"/>
  <c r="AE25" i="86" a="1"/>
  <c r="AE25" i="86" s="1"/>
  <c r="AE20" i="86" a="1"/>
  <c r="AE20" i="86" s="1"/>
  <c r="AE32" i="86" a="1"/>
  <c r="AE32" i="86" s="1"/>
  <c r="AE36" i="86" a="1"/>
  <c r="AE36" i="86" s="1"/>
  <c r="AE62" i="86" a="1"/>
  <c r="AE62" i="86" s="1"/>
  <c r="AE40" i="86" a="1"/>
  <c r="AE40" i="86" s="1"/>
  <c r="AE42" i="86" a="1"/>
  <c r="AE42" i="86" s="1"/>
  <c r="AE51" i="86" a="1"/>
  <c r="AE51" i="86" s="1"/>
  <c r="AE60" i="86" a="1"/>
  <c r="AE60" i="86" s="1"/>
  <c r="AE46" i="86" a="1"/>
  <c r="AE46" i="86" s="1"/>
  <c r="AD18" i="86" a="1"/>
  <c r="AD18" i="86" s="1"/>
  <c r="AD55" i="86" a="1"/>
  <c r="AD55" i="86" s="1"/>
  <c r="AD25" i="86" a="1"/>
  <c r="AD25" i="86" s="1"/>
  <c r="AD57" i="86" a="1"/>
  <c r="AD57" i="86" s="1"/>
  <c r="AD45" i="86" a="1"/>
  <c r="AD45" i="86" s="1"/>
  <c r="AD17" i="86" a="1"/>
  <c r="AD17" i="86" s="1"/>
  <c r="AD41" i="86" a="1"/>
  <c r="AD41" i="86" s="1"/>
  <c r="AD54" i="86" a="1"/>
  <c r="AD54" i="86" s="1"/>
  <c r="AD56" i="86" a="1"/>
  <c r="AD56" i="86" s="1"/>
  <c r="AD12" i="86" a="1"/>
  <c r="AD12" i="86" s="1"/>
  <c r="AD46" i="86" a="1"/>
  <c r="AD46" i="86" s="1"/>
  <c r="AD48" i="86" a="1"/>
  <c r="AD48" i="86" s="1"/>
  <c r="AD39" i="86" a="1"/>
  <c r="AD39" i="86" s="1"/>
  <c r="AD50" i="86" a="1"/>
  <c r="AD50" i="86" s="1"/>
  <c r="AD20" i="86" a="1"/>
  <c r="AD20" i="86" s="1"/>
  <c r="AD24" i="86" a="1"/>
  <c r="AD24" i="86" s="1"/>
  <c r="AD38" i="86" a="1"/>
  <c r="AD38" i="86" s="1"/>
  <c r="AD36" i="86" a="1"/>
  <c r="AD36" i="86" s="1"/>
  <c r="AC51" i="86" a="1"/>
  <c r="AC51" i="86" s="1"/>
  <c r="AC50" i="86" a="1"/>
  <c r="AC50" i="86" s="1"/>
  <c r="AC17" i="86" a="1"/>
  <c r="AC17" i="86" s="1"/>
  <c r="AC45" i="86" a="1"/>
  <c r="AC45" i="86" s="1"/>
  <c r="AC40" i="86" a="1"/>
  <c r="AC40" i="86" s="1"/>
  <c r="AC46" i="86" a="1"/>
  <c r="AC46" i="86" s="1"/>
  <c r="AC37" i="86" a="1"/>
  <c r="AC37" i="86" s="1"/>
  <c r="AC59" i="86" a="1"/>
  <c r="AC59" i="86" s="1"/>
  <c r="AC25" i="86" a="1"/>
  <c r="AC25" i="86" s="1"/>
  <c r="AC12" i="86" a="1"/>
  <c r="AC12" i="86" s="1"/>
  <c r="AC27" i="86" a="1"/>
  <c r="AC27" i="86" s="1"/>
  <c r="AC55" i="86" a="1"/>
  <c r="AC55" i="86" s="1"/>
  <c r="AC15" i="86" a="1"/>
  <c r="AC15" i="86" s="1"/>
  <c r="AB27" i="86" a="1"/>
  <c r="AB27" i="86" s="1"/>
  <c r="AB21" i="86" a="1"/>
  <c r="AB21" i="86" s="1"/>
  <c r="AB13" i="86" a="1"/>
  <c r="AB13" i="86" s="1"/>
  <c r="AB26" i="86" a="1"/>
  <c r="AB26" i="86" s="1"/>
  <c r="AB37" i="86" a="1"/>
  <c r="AB37" i="86" s="1"/>
  <c r="AB14" i="86" a="1"/>
  <c r="AB14" i="86" s="1"/>
  <c r="AB20" i="86" a="1"/>
  <c r="AB20" i="86" s="1"/>
  <c r="AB57" i="86" a="1"/>
  <c r="AB57" i="86" s="1"/>
  <c r="AB55" i="86" a="1"/>
  <c r="AB55" i="86" s="1"/>
  <c r="AB43" i="86" a="1"/>
  <c r="AB43" i="86" s="1"/>
  <c r="AB18" i="86" a="1"/>
  <c r="AB18" i="86" s="1"/>
  <c r="AB12" i="86" a="1"/>
  <c r="AB12" i="86" s="1"/>
  <c r="AB41" i="86" a="1"/>
  <c r="AB41" i="86" s="1"/>
  <c r="AB51" i="86" a="1"/>
  <c r="AB51" i="86" s="1"/>
  <c r="AB23" i="86" a="1"/>
  <c r="AB23" i="86" s="1"/>
  <c r="AB58" i="86" a="1"/>
  <c r="AB58" i="86" s="1"/>
  <c r="AB60" i="86" a="1"/>
  <c r="AB60" i="86" s="1"/>
  <c r="AB17" i="86" a="1"/>
  <c r="AB17" i="86" s="1"/>
  <c r="AB30" i="86" a="1"/>
  <c r="AB30" i="86" s="1"/>
  <c r="AB53" i="86" a="1"/>
  <c r="AB53" i="86" s="1"/>
  <c r="AA57" i="86" a="1"/>
  <c r="AA57" i="86" s="1"/>
  <c r="AA25" i="86" a="1"/>
  <c r="AA25" i="86" s="1"/>
  <c r="AA60" i="86" a="1"/>
  <c r="AA60" i="86" s="1"/>
  <c r="Z19" i="86" a="1"/>
  <c r="Z19" i="86" s="1"/>
  <c r="Z36" i="86" a="1"/>
  <c r="Z36" i="86" s="1"/>
  <c r="Z16" i="86" a="1"/>
  <c r="Z16" i="86" s="1"/>
  <c r="Z32" i="86" a="1"/>
  <c r="Z32" i="86" s="1"/>
  <c r="Z30" i="86" a="1"/>
  <c r="Z30" i="86" s="1"/>
  <c r="Z15" i="86" a="1"/>
  <c r="Z15" i="86" s="1"/>
  <c r="Z41" i="86" a="1"/>
  <c r="Z41" i="86" s="1"/>
  <c r="Z23" i="86" a="1"/>
  <c r="Z23" i="86" s="1"/>
  <c r="Z45" i="86" a="1"/>
  <c r="Z45" i="86" s="1"/>
  <c r="Z12" i="86" a="1"/>
  <c r="Z12" i="86" s="1"/>
  <c r="Z56" i="86" a="1"/>
  <c r="Z56" i="86" s="1"/>
  <c r="Z42" i="86" a="1"/>
  <c r="Z42" i="86" s="1"/>
  <c r="Z13" i="86" a="1"/>
  <c r="Z13" i="86" s="1"/>
  <c r="Y49" i="86" a="1"/>
  <c r="Y49" i="86" s="1"/>
  <c r="Y18" i="86" a="1"/>
  <c r="Y18" i="86" s="1"/>
  <c r="Y43" i="86" a="1"/>
  <c r="Y43" i="86" s="1"/>
  <c r="Y45" i="86" a="1"/>
  <c r="Y45" i="86" s="1"/>
  <c r="Y41" i="86" a="1"/>
  <c r="Y41" i="86" s="1"/>
  <c r="Y52" i="86" a="1"/>
  <c r="Y52" i="86" s="1"/>
  <c r="Y48" i="86" a="1"/>
  <c r="Y48" i="86" s="1"/>
  <c r="Y34" i="86" a="1"/>
  <c r="Y34" i="86" s="1"/>
  <c r="Y61" i="86" a="1"/>
  <c r="Y61" i="86" s="1"/>
  <c r="Y20" i="86" a="1"/>
  <c r="Y20" i="86" s="1"/>
  <c r="Y21" i="86" a="1"/>
  <c r="Y21" i="86" s="1"/>
  <c r="Y62" i="86" a="1"/>
  <c r="Y62" i="86" s="1"/>
  <c r="Y50" i="86" a="1"/>
  <c r="Y50" i="86" s="1"/>
  <c r="Y58" i="86" a="1"/>
  <c r="Y58" i="86" s="1"/>
  <c r="Y31" i="86" a="1"/>
  <c r="Y31" i="86" s="1"/>
  <c r="X41" i="86" a="1"/>
  <c r="X41" i="86" s="1"/>
  <c r="X49" i="86" a="1"/>
  <c r="X49" i="86" s="1"/>
  <c r="X20" i="86" a="1"/>
  <c r="X20" i="86" s="1"/>
  <c r="X34" i="86" a="1"/>
  <c r="X34" i="86" s="1"/>
  <c r="X36" i="86" a="1"/>
  <c r="X36" i="86" s="1"/>
  <c r="X18" i="86" a="1"/>
  <c r="X18" i="86" s="1"/>
  <c r="X54" i="86" a="1"/>
  <c r="X54" i="86" s="1"/>
  <c r="X15" i="86" a="1"/>
  <c r="X15" i="86" s="1"/>
  <c r="X19" i="86" a="1"/>
  <c r="X19" i="86" s="1"/>
  <c r="X59" i="86" a="1"/>
  <c r="X59" i="86" s="1"/>
  <c r="X56" i="86" a="1"/>
  <c r="X56" i="86" s="1"/>
  <c r="X53" i="86" a="1"/>
  <c r="X53" i="86" s="1"/>
  <c r="X55" i="86" a="1"/>
  <c r="X55" i="86" s="1"/>
  <c r="X52" i="86" a="1"/>
  <c r="X52" i="86" s="1"/>
  <c r="X58" i="86" a="1"/>
  <c r="X58" i="86" s="1"/>
  <c r="X48" i="86" a="1"/>
  <c r="X48" i="86" s="1"/>
  <c r="W13" i="86" a="1"/>
  <c r="W13" i="86" s="1"/>
  <c r="W30" i="86" a="1"/>
  <c r="W30" i="86" s="1"/>
  <c r="W14" i="86" a="1"/>
  <c r="W14" i="86" s="1"/>
  <c r="W33" i="86" a="1"/>
  <c r="W33" i="86" s="1"/>
  <c r="W41" i="86" a="1"/>
  <c r="W41" i="86" s="1"/>
  <c r="W46" i="86" a="1"/>
  <c r="W46" i="86" s="1"/>
  <c r="W42" i="86" a="1"/>
  <c r="W42" i="86" s="1"/>
  <c r="W65" i="86" a="1"/>
  <c r="W65" i="86" s="1"/>
  <c r="W48" i="86" a="1"/>
  <c r="W48" i="86" s="1"/>
  <c r="W36" i="86" a="1"/>
  <c r="W36" i="86" s="1"/>
  <c r="W21" i="86" a="1"/>
  <c r="W21" i="86" s="1"/>
  <c r="W45" i="86" a="1"/>
  <c r="W45" i="86" s="1"/>
  <c r="W27" i="86" a="1"/>
  <c r="W27" i="86" s="1"/>
  <c r="W53" i="86" a="1"/>
  <c r="W53" i="86" s="1"/>
  <c r="W18" i="86" a="1"/>
  <c r="W18" i="86" s="1"/>
  <c r="W24" i="86" a="1"/>
  <c r="W24" i="86" s="1"/>
  <c r="W26" i="86" a="1"/>
  <c r="W26" i="86" s="1"/>
  <c r="W38" i="86" a="1"/>
  <c r="W38" i="86" s="1"/>
  <c r="W50" i="86" a="1"/>
  <c r="W50" i="86" s="1"/>
  <c r="W39" i="86" a="1"/>
  <c r="W39" i="86" s="1"/>
  <c r="V49" i="86" a="1"/>
  <c r="V49" i="86" s="1"/>
  <c r="V33" i="86" a="1"/>
  <c r="V33" i="86" s="1"/>
  <c r="V29" i="86" a="1"/>
  <c r="V29" i="86" s="1"/>
  <c r="V21" i="86" a="1"/>
  <c r="V21" i="86" s="1"/>
  <c r="V25" i="86" a="1"/>
  <c r="V25" i="86" s="1"/>
  <c r="V55" i="86" a="1"/>
  <c r="V55" i="86" s="1"/>
  <c r="V57" i="86" a="1"/>
  <c r="V57" i="86" s="1"/>
  <c r="V22" i="86" a="1"/>
  <c r="V22" i="86" s="1"/>
  <c r="V18" i="86" a="1"/>
  <c r="V18" i="86" s="1"/>
  <c r="V30" i="86" a="1"/>
  <c r="V30" i="86" s="1"/>
  <c r="V35" i="86" a="1"/>
  <c r="V35" i="86" s="1"/>
  <c r="V13" i="86" a="1"/>
  <c r="V13" i="86" s="1"/>
  <c r="V19" i="86" a="1"/>
  <c r="V19" i="86" s="1"/>
  <c r="V50" i="86" a="1"/>
  <c r="V50" i="86" s="1"/>
  <c r="V51" i="86" a="1"/>
  <c r="V51" i="86" s="1"/>
  <c r="V15" i="86" a="1"/>
  <c r="V15" i="86" s="1"/>
  <c r="V46" i="86" a="1"/>
  <c r="V46" i="86" s="1"/>
  <c r="V43" i="86" a="1"/>
  <c r="V43" i="86" s="1"/>
  <c r="V53" i="86" a="1"/>
  <c r="V53" i="86" s="1"/>
  <c r="V45" i="86" a="1"/>
  <c r="V45" i="86" s="1"/>
  <c r="U18" i="86" a="1"/>
  <c r="U18" i="86" s="1"/>
  <c r="U26" i="86" a="1"/>
  <c r="U26" i="86" s="1"/>
  <c r="U59" i="86" a="1"/>
  <c r="U59" i="86" s="1"/>
  <c r="U65" i="86" a="1"/>
  <c r="U65" i="86" s="1"/>
  <c r="U21" i="86" a="1"/>
  <c r="U21" i="86" s="1"/>
  <c r="U57" i="86" a="1"/>
  <c r="U57" i="86" s="1"/>
  <c r="U31" i="86" a="1"/>
  <c r="U31" i="86" s="1"/>
  <c r="U40" i="86" a="1"/>
  <c r="U40" i="86" s="1"/>
  <c r="U12" i="86" a="1"/>
  <c r="U12" i="86" s="1"/>
  <c r="U53" i="86" a="1"/>
  <c r="U53" i="86" s="1"/>
  <c r="U37" i="86" a="1"/>
  <c r="U37" i="86" s="1"/>
  <c r="U61" i="86" a="1"/>
  <c r="U61" i="86" s="1"/>
  <c r="U33" i="86" a="1"/>
  <c r="U33" i="86" s="1"/>
  <c r="U49" i="86" a="1"/>
  <c r="U49" i="86" s="1"/>
  <c r="T13" i="86" a="1"/>
  <c r="T13" i="86" s="1"/>
  <c r="T46" i="86" a="1"/>
  <c r="T46" i="86" s="1"/>
  <c r="T36" i="86" a="1"/>
  <c r="T36" i="86" s="1"/>
  <c r="T27" i="86" a="1"/>
  <c r="T27" i="86" s="1"/>
  <c r="T53" i="86" a="1"/>
  <c r="T53" i="86" s="1"/>
  <c r="T40" i="86" a="1"/>
  <c r="T40" i="86" s="1"/>
  <c r="T54" i="86" a="1"/>
  <c r="T54" i="86" s="1"/>
  <c r="T17" i="86" a="1"/>
  <c r="T17" i="86" s="1"/>
  <c r="T52" i="86" a="1"/>
  <c r="T52" i="86" s="1"/>
  <c r="T49" i="86" a="1"/>
  <c r="T49" i="86" s="1"/>
  <c r="T30" i="86" a="1"/>
  <c r="T30" i="86" s="1"/>
  <c r="T59" i="86" a="1"/>
  <c r="T59" i="86" s="1"/>
  <c r="T31" i="86" a="1"/>
  <c r="T31" i="86" s="1"/>
  <c r="T51" i="86" a="1"/>
  <c r="T51" i="86" s="1"/>
  <c r="T60" i="86" a="1"/>
  <c r="T60" i="86" s="1"/>
  <c r="S20" i="86" a="1"/>
  <c r="S20" i="86" s="1"/>
  <c r="S40" i="86" a="1"/>
  <c r="S40" i="86" s="1"/>
  <c r="S15" i="86" a="1"/>
  <c r="S15" i="86" s="1"/>
  <c r="S35" i="86" a="1"/>
  <c r="S35" i="86" s="1"/>
  <c r="S37" i="86" a="1"/>
  <c r="S37" i="86" s="1"/>
  <c r="S13" i="86" a="1"/>
  <c r="S13" i="86" s="1"/>
  <c r="S25" i="86" a="1"/>
  <c r="S25" i="86" s="1"/>
  <c r="S34" i="86" a="1"/>
  <c r="S34" i="86" s="1"/>
  <c r="S46" i="86" a="1"/>
  <c r="S46" i="86" s="1"/>
  <c r="S38" i="86" a="1"/>
  <c r="S38" i="86" s="1"/>
  <c r="S50" i="86" a="1"/>
  <c r="S50" i="86" s="1"/>
  <c r="S60" i="86" a="1"/>
  <c r="S60" i="86" s="1"/>
  <c r="S39" i="86" a="1"/>
  <c r="S39" i="86" s="1"/>
  <c r="S52" i="86" a="1"/>
  <c r="S52" i="86" s="1"/>
  <c r="S26" i="86" a="1"/>
  <c r="S26" i="86" s="1"/>
  <c r="S49" i="86" a="1"/>
  <c r="S49" i="86" s="1"/>
  <c r="S61" i="86" a="1"/>
  <c r="S61" i="86" s="1"/>
  <c r="S43" i="86" a="1"/>
  <c r="S43" i="86" s="1"/>
  <c r="R34" i="86" a="1"/>
  <c r="R34" i="86" s="1"/>
  <c r="R45" i="86" a="1"/>
  <c r="R45" i="86" s="1"/>
  <c r="R42" i="86" a="1"/>
  <c r="R42" i="86" s="1"/>
  <c r="R39" i="86" a="1"/>
  <c r="R39" i="86" s="1"/>
  <c r="R46" i="86" a="1"/>
  <c r="R46" i="86" s="1"/>
  <c r="R58" i="86" a="1"/>
  <c r="R58" i="86" s="1"/>
  <c r="R18" i="86" a="1"/>
  <c r="R18" i="86" s="1"/>
  <c r="R57" i="86" a="1"/>
  <c r="R57" i="86" s="1"/>
  <c r="R19" i="86" a="1"/>
  <c r="R19" i="86" s="1"/>
  <c r="R36" i="86" a="1"/>
  <c r="R36" i="86" s="1"/>
  <c r="R17" i="86" a="1"/>
  <c r="R17" i="86" s="1"/>
  <c r="R13" i="86" a="1"/>
  <c r="R13" i="86" s="1"/>
  <c r="R61" i="86" a="1"/>
  <c r="R61" i="86" s="1"/>
  <c r="R15" i="86" a="1"/>
  <c r="R15" i="86" s="1"/>
  <c r="Q25" i="86" a="1"/>
  <c r="Q25" i="86" s="1"/>
  <c r="Q19" i="86" a="1"/>
  <c r="Q19" i="86" s="1"/>
  <c r="Q50" i="86" a="1"/>
  <c r="Q50" i="86" s="1"/>
  <c r="Q54" i="86" a="1"/>
  <c r="Q54" i="86" s="1"/>
  <c r="Q23" i="86" a="1"/>
  <c r="Q23" i="86" s="1"/>
  <c r="Q34" i="86" a="1"/>
  <c r="Q34" i="86" s="1"/>
  <c r="Q16" i="86" a="1"/>
  <c r="Q16" i="86" s="1"/>
  <c r="Q53" i="86" a="1"/>
  <c r="Q53" i="86" s="1"/>
  <c r="Q42" i="86" a="1"/>
  <c r="Q42" i="86" s="1"/>
  <c r="P45" i="86" a="1"/>
  <c r="P45" i="86" s="1"/>
  <c r="P34" i="86" a="1"/>
  <c r="P34" i="86" s="1"/>
  <c r="P50" i="86" a="1"/>
  <c r="P50" i="86" s="1"/>
  <c r="P60" i="86" a="1"/>
  <c r="P60" i="86" s="1"/>
  <c r="P57" i="86" a="1"/>
  <c r="P57" i="86" s="1"/>
  <c r="P39" i="86" a="1"/>
  <c r="P39" i="86" s="1"/>
  <c r="P56" i="86" a="1"/>
  <c r="P56" i="86" s="1"/>
  <c r="P62" i="86" a="1"/>
  <c r="P62" i="86" s="1"/>
  <c r="P23" i="86" a="1"/>
  <c r="P23" i="86" s="1"/>
  <c r="P24" i="86" a="1"/>
  <c r="P24" i="86" s="1"/>
  <c r="P16" i="86" a="1"/>
  <c r="P16" i="86" s="1"/>
  <c r="O30" i="86" a="1"/>
  <c r="O30" i="86" s="1"/>
  <c r="O62" i="86" a="1"/>
  <c r="O62" i="86" s="1"/>
  <c r="O31" i="86" a="1"/>
  <c r="O31" i="86" s="1"/>
  <c r="O52" i="86" a="1"/>
  <c r="O52" i="86" s="1"/>
  <c r="O25" i="86" a="1"/>
  <c r="O25" i="86" s="1"/>
  <c r="O49" i="86" a="1"/>
  <c r="O49" i="86" s="1"/>
  <c r="O37" i="86" a="1"/>
  <c r="O37" i="86" s="1"/>
  <c r="O24" i="86" a="1"/>
  <c r="O24" i="86" s="1"/>
  <c r="O53" i="86" a="1"/>
  <c r="O53" i="86" s="1"/>
  <c r="O21" i="86" a="1"/>
  <c r="O21" i="86" s="1"/>
  <c r="O36" i="86" a="1"/>
  <c r="O36" i="86" s="1"/>
  <c r="O41" i="86" a="1"/>
  <c r="O41" i="86" s="1"/>
  <c r="O55" i="86" a="1"/>
  <c r="O55" i="86" s="1"/>
  <c r="O32" i="86" a="1"/>
  <c r="O32" i="86" s="1"/>
  <c r="O43" i="86" a="1"/>
  <c r="O43" i="86" s="1"/>
  <c r="O48" i="86" a="1"/>
  <c r="O48" i="86" s="1"/>
  <c r="O45" i="86" a="1"/>
  <c r="O45" i="86" s="1"/>
  <c r="O51" i="86" a="1"/>
  <c r="O51" i="86" s="1"/>
  <c r="O22" i="86" a="1"/>
  <c r="O22" i="86" s="1"/>
  <c r="O26" i="86" a="1"/>
  <c r="O26" i="86" s="1"/>
  <c r="O35" i="86" a="1"/>
  <c r="O35" i="86" s="1"/>
  <c r="N37" i="86" a="1"/>
  <c r="N37" i="86" s="1"/>
  <c r="N62" i="86" a="1"/>
  <c r="N62" i="86" s="1"/>
  <c r="N35" i="86" a="1"/>
  <c r="N35" i="86" s="1"/>
  <c r="N46" i="86" a="1"/>
  <c r="N46" i="86" s="1"/>
  <c r="N54" i="86" a="1"/>
  <c r="N54" i="86" s="1"/>
  <c r="N53" i="86" a="1"/>
  <c r="N53" i="86" s="1"/>
  <c r="N27" i="86" a="1"/>
  <c r="N27" i="86" s="1"/>
  <c r="N26" i="86" a="1"/>
  <c r="N26" i="86" s="1"/>
  <c r="N56" i="86" a="1"/>
  <c r="N56" i="86" s="1"/>
  <c r="N45" i="86" a="1"/>
  <c r="N45" i="86" s="1"/>
  <c r="N50" i="86" a="1"/>
  <c r="N50" i="86" s="1"/>
  <c r="N23" i="86" a="1"/>
  <c r="N23" i="86" s="1"/>
  <c r="N24" i="86" a="1"/>
  <c r="N24" i="86" s="1"/>
  <c r="N59" i="86" a="1"/>
  <c r="N59" i="86" s="1"/>
  <c r="N16" i="86" a="1"/>
  <c r="N16" i="86" s="1"/>
  <c r="N32" i="86" a="1"/>
  <c r="N32" i="86" s="1"/>
  <c r="N43" i="86" a="1"/>
  <c r="N43" i="86" s="1"/>
  <c r="N22" i="86" a="1"/>
  <c r="N22" i="86" s="1"/>
  <c r="N60" i="86" a="1"/>
  <c r="N60" i="86" s="1"/>
  <c r="M40" i="86" a="1"/>
  <c r="M40" i="86" s="1"/>
  <c r="M49" i="86" a="1"/>
  <c r="M49" i="86" s="1"/>
  <c r="M18" i="86" a="1"/>
  <c r="M18" i="86" s="1"/>
  <c r="M59" i="86" a="1"/>
  <c r="M59" i="86" s="1"/>
  <c r="M29" i="86" a="1"/>
  <c r="M29" i="86" s="1"/>
  <c r="M45" i="86" a="1"/>
  <c r="M45" i="86" s="1"/>
  <c r="M52" i="86" a="1"/>
  <c r="M52" i="86" s="1"/>
  <c r="K15" i="86" a="1"/>
  <c r="K15" i="86" s="1"/>
  <c r="K27" i="86" a="1"/>
  <c r="K27" i="86" s="1"/>
  <c r="K23" i="86" a="1"/>
  <c r="K23" i="86" s="1"/>
  <c r="K17" i="86" a="1"/>
  <c r="K17" i="86" s="1"/>
  <c r="K48" i="86" a="1"/>
  <c r="K48" i="86" s="1"/>
  <c r="K59" i="86" a="1"/>
  <c r="K59" i="86" s="1"/>
  <c r="K41" i="86" a="1"/>
  <c r="K41" i="86" s="1"/>
  <c r="K51" i="86" a="1"/>
  <c r="K51" i="86" s="1"/>
  <c r="K34" i="86" a="1"/>
  <c r="K34" i="86" s="1"/>
  <c r="K24" i="86" a="1"/>
  <c r="K24" i="86" s="1"/>
  <c r="K32" i="86" a="1"/>
  <c r="K32" i="86" s="1"/>
  <c r="K65" i="86" a="1"/>
  <c r="K65" i="86" s="1"/>
  <c r="K29" i="86" a="1"/>
  <c r="K29" i="86" s="1"/>
  <c r="K18" i="86" a="1"/>
  <c r="K18" i="86" s="1"/>
  <c r="K12" i="86" a="1"/>
  <c r="K12" i="86" s="1"/>
  <c r="K62" i="86" a="1"/>
  <c r="K62" i="86" s="1"/>
  <c r="K60" i="86" a="1"/>
  <c r="K60" i="86" s="1"/>
  <c r="K38" i="86" a="1"/>
  <c r="K38" i="86" s="1"/>
  <c r="J38" i="86" a="1"/>
  <c r="J38" i="86" s="1"/>
  <c r="J55" i="86" a="1"/>
  <c r="J55" i="86" s="1"/>
  <c r="J18" i="86" a="1"/>
  <c r="J18" i="86" s="1"/>
  <c r="I32" i="86" a="1"/>
  <c r="I32" i="86" s="1"/>
  <c r="I57" i="86" a="1"/>
  <c r="I57" i="86" s="1"/>
  <c r="I41" i="86" a="1"/>
  <c r="I41" i="86" s="1"/>
  <c r="I46" i="86" a="1"/>
  <c r="I46" i="86" s="1"/>
  <c r="I29" i="86" a="1"/>
  <c r="I29" i="86" s="1"/>
  <c r="BB13" i="86" a="1"/>
  <c r="BB13" i="86" s="1"/>
  <c r="BJ25" i="86" a="1"/>
  <c r="BJ25" i="86" s="1"/>
  <c r="BK22" i="86" a="1"/>
  <c r="BK22" i="86" s="1"/>
  <c r="BQ25" i="86" a="1"/>
  <c r="BQ25" i="86" s="1"/>
  <c r="BN59" i="86" a="1"/>
  <c r="BN59" i="86" s="1"/>
  <c r="CQ14" i="86" a="1"/>
  <c r="CQ14" i="86" s="1"/>
  <c r="CP23" i="86" a="1"/>
  <c r="CP23" i="86" s="1"/>
  <c r="BR18" i="86" a="1"/>
  <c r="BR18" i="86" s="1"/>
  <c r="CG12" i="86" a="1"/>
  <c r="CG12" i="86" s="1"/>
  <c r="CC49" i="86" a="1"/>
  <c r="CC49" i="86" s="1"/>
  <c r="CC42" i="86" a="1"/>
  <c r="CC42" i="86" s="1"/>
  <c r="BK27" i="86" a="1"/>
  <c r="BK27" i="86" s="1"/>
  <c r="BT12" i="86" a="1"/>
  <c r="BT12" i="86" s="1"/>
  <c r="BM12" i="86" a="1"/>
  <c r="BM12" i="86" s="1"/>
  <c r="BM46" i="86" a="1"/>
  <c r="BM46" i="86" s="1"/>
  <c r="BL22" i="86" a="1"/>
  <c r="BL22" i="86" s="1"/>
  <c r="BV19" i="86" a="1"/>
  <c r="BV19" i="86" s="1"/>
  <c r="BU31" i="86" a="1"/>
  <c r="BU31" i="86" s="1"/>
  <c r="BJ19" i="86" a="1"/>
  <c r="BJ19" i="86" s="1"/>
  <c r="BW15" i="86" a="1"/>
  <c r="BW15" i="86" s="1"/>
  <c r="BP13" i="86" a="1"/>
  <c r="BP13" i="86" s="1"/>
  <c r="CQ43" i="86" a="1"/>
  <c r="CQ43" i="86" s="1"/>
  <c r="AZ42" i="86" a="1"/>
  <c r="AZ42" i="86" s="1"/>
  <c r="CG54" i="86" a="1"/>
  <c r="CG54" i="86" s="1"/>
  <c r="CR25" i="86" a="1"/>
  <c r="CR25" i="86" s="1"/>
  <c r="CF55" i="86" a="1"/>
  <c r="CF55" i="86" s="1"/>
  <c r="BN33" i="86" a="1"/>
  <c r="BN33" i="86" s="1"/>
  <c r="CH33" i="86" a="1"/>
  <c r="CH33" i="86" s="1"/>
  <c r="CP36" i="86" a="1"/>
  <c r="CP36" i="86" s="1"/>
  <c r="BR43" i="86" a="1"/>
  <c r="BR43" i="86" s="1"/>
  <c r="CC32" i="86" a="1"/>
  <c r="CC32" i="86" s="1"/>
  <c r="CG33" i="86" a="1"/>
  <c r="CG33" i="86" s="1"/>
  <c r="CC58" i="86" a="1"/>
  <c r="CC58" i="86" s="1"/>
  <c r="CC46" i="86" a="1"/>
  <c r="CC46" i="86" s="1"/>
  <c r="CG25" i="86" a="1"/>
  <c r="CG25" i="86" s="1"/>
  <c r="CB25" i="86" a="1"/>
  <c r="CB25" i="86" s="1"/>
  <c r="CB56" i="86" a="1"/>
  <c r="CB56" i="86" s="1"/>
  <c r="CB32" i="86" a="1"/>
  <c r="CB32" i="86" s="1"/>
  <c r="BK40" i="86" a="1"/>
  <c r="BK40" i="86" s="1"/>
  <c r="BM25" i="86" a="1"/>
  <c r="BM25" i="86" s="1"/>
  <c r="BM41" i="86" a="1"/>
  <c r="BM41" i="86" s="1"/>
  <c r="BM37" i="86" a="1"/>
  <c r="BM37" i="86" s="1"/>
  <c r="CI51" i="86" a="1"/>
  <c r="CI51" i="86" s="1"/>
  <c r="CI30" i="86" a="1"/>
  <c r="CI30" i="86" s="1"/>
  <c r="BL13" i="86" a="1"/>
  <c r="BL13" i="86" s="1"/>
  <c r="BL33" i="86" a="1"/>
  <c r="BL33" i="86" s="1"/>
  <c r="CO63" i="86" a="1"/>
  <c r="CO63" i="86" s="1"/>
  <c r="CO65" i="86" a="1"/>
  <c r="CO65" i="86" s="1"/>
  <c r="BB33" i="86" a="1"/>
  <c r="BB33" i="86" s="1"/>
  <c r="BD40" i="86" a="1"/>
  <c r="BD40" i="86" s="1"/>
  <c r="BD59" i="86" a="1"/>
  <c r="BD59" i="86" s="1"/>
  <c r="BA14" i="86" a="1"/>
  <c r="BA14" i="86" s="1"/>
  <c r="CN23" i="86" a="1"/>
  <c r="CN23" i="86" s="1"/>
  <c r="BV12" i="86" a="1"/>
  <c r="BV12" i="86" s="1"/>
  <c r="BA22" i="86" a="1"/>
  <c r="BA22" i="86" s="1"/>
  <c r="BH33" i="86" a="1"/>
  <c r="BH33" i="86" s="1"/>
  <c r="BU20" i="86" a="1"/>
  <c r="BU20" i="86" s="1"/>
  <c r="BU57" i="86" a="1"/>
  <c r="BU57" i="86" s="1"/>
  <c r="BJ59" i="86" a="1"/>
  <c r="BJ59" i="86" s="1"/>
  <c r="BI46" i="86" a="1"/>
  <c r="BI46" i="86" s="1"/>
  <c r="BY60" i="86" a="1"/>
  <c r="BY60" i="86" s="1"/>
  <c r="BY45" i="86" a="1"/>
  <c r="BY45" i="86" s="1"/>
  <c r="BY43" i="86" a="1"/>
  <c r="BY43" i="86" s="1"/>
  <c r="CB15" i="86" a="1"/>
  <c r="CB15" i="86" s="1"/>
  <c r="CA21" i="86" a="1"/>
  <c r="CA21" i="86" s="1"/>
  <c r="BW36" i="86" a="1"/>
  <c r="BW36" i="86" s="1"/>
  <c r="BC36" i="86" a="1"/>
  <c r="BC36" i="86" s="1"/>
  <c r="BB43" i="86" a="1"/>
  <c r="BB43" i="86" s="1"/>
  <c r="BP25" i="86" a="1"/>
  <c r="BP25" i="86" s="1"/>
  <c r="BP42" i="86" a="1"/>
  <c r="BP42" i="86" s="1"/>
  <c r="CM15" i="86" a="1"/>
  <c r="CM15" i="86" s="1"/>
  <c r="BO42" i="86" a="1"/>
  <c r="BO42" i="86" s="1"/>
  <c r="AZ33" i="86" a="1"/>
  <c r="AZ33" i="86" s="1"/>
  <c r="AZ16" i="86" a="1"/>
  <c r="AZ16" i="86" s="1"/>
  <c r="BQ15" i="86" a="1"/>
  <c r="BQ15" i="86" s="1"/>
  <c r="BQ11" i="86" a="1"/>
  <c r="BQ11" i="86" s="1"/>
  <c r="BI15" i="86" a="1"/>
  <c r="BI15" i="86" s="1"/>
  <c r="CG52" i="86" a="1"/>
  <c r="CG52" i="86" s="1"/>
  <c r="CR65" i="86" a="1"/>
  <c r="CR65" i="86" s="1"/>
  <c r="CQ27" i="86" a="1"/>
  <c r="CQ27" i="86" s="1"/>
  <c r="CF29" i="86" a="1"/>
  <c r="CF29" i="86" s="1"/>
  <c r="BN24" i="86" a="1"/>
  <c r="BN24" i="86" s="1"/>
  <c r="CP40" i="86" a="1"/>
  <c r="CP40" i="86" s="1"/>
  <c r="CA18" i="86" a="1"/>
  <c r="CA18" i="86" s="1"/>
  <c r="CC22" i="86" a="1"/>
  <c r="CC22" i="86" s="1"/>
  <c r="CC55" i="86" a="1"/>
  <c r="CC55" i="86" s="1"/>
  <c r="CB22" i="86" a="1"/>
  <c r="CB22" i="86" s="1"/>
  <c r="BR21" i="86" a="1"/>
  <c r="BR21" i="86" s="1"/>
  <c r="CI21" i="86" a="1"/>
  <c r="CI21" i="86" s="1"/>
  <c r="CO13" i="86" a="1"/>
  <c r="CO13" i="86" s="1"/>
  <c r="CO27" i="86" a="1"/>
  <c r="CO27" i="86" s="1"/>
  <c r="BZ24" i="86" a="1"/>
  <c r="BZ24" i="86" s="1"/>
  <c r="BI13" i="86" a="1"/>
  <c r="BI13" i="86" s="1"/>
  <c r="BY51" i="86" a="1"/>
  <c r="BY51" i="86" s="1"/>
  <c r="BW60" i="86" a="1"/>
  <c r="BW60" i="86" s="1"/>
  <c r="BB15" i="86" a="1"/>
  <c r="BB15" i="86" s="1"/>
  <c r="CM19" i="86" a="1"/>
  <c r="CM19" i="86" s="1"/>
  <c r="CI59" i="86" a="1"/>
  <c r="CI59" i="86" s="1"/>
  <c r="BL42" i="86" a="1"/>
  <c r="BL42" i="86" s="1"/>
  <c r="BZ50" i="86" a="1"/>
  <c r="BZ50" i="86" s="1"/>
  <c r="BN45" i="86" a="1"/>
  <c r="BN45" i="86" s="1"/>
  <c r="BF22" i="86" a="1"/>
  <c r="BF22" i="86" s="1"/>
  <c r="CR33" i="86" a="1"/>
  <c r="CR33" i="86" s="1"/>
  <c r="CG31" i="86" a="1"/>
  <c r="CG31" i="86" s="1"/>
  <c r="CQ29" i="86" a="1"/>
  <c r="CQ29" i="86" s="1"/>
  <c r="CQ65" i="86" a="1"/>
  <c r="CQ65" i="86" s="1"/>
  <c r="BH18" i="86" a="1"/>
  <c r="BH18" i="86" s="1"/>
  <c r="CH21" i="86" a="1"/>
  <c r="CH21" i="86" s="1"/>
  <c r="CP45" i="86" a="1"/>
  <c r="CP45" i="86" s="1"/>
  <c r="CP59" i="86" a="1"/>
  <c r="CP59" i="86" s="1"/>
  <c r="CA65" i="86" a="1"/>
  <c r="CA65" i="86" s="1"/>
  <c r="CC48" i="86" a="1"/>
  <c r="CC48" i="86" s="1"/>
  <c r="CC53" i="86" a="1"/>
  <c r="CC53" i="86" s="1"/>
  <c r="CB51" i="86" a="1"/>
  <c r="CB51" i="86" s="1"/>
  <c r="BG40" i="86" a="1"/>
  <c r="BG40" i="86" s="1"/>
  <c r="CN39" i="86" a="1"/>
  <c r="CN39" i="86" s="1"/>
  <c r="CG60" i="86" a="1"/>
  <c r="CG60" i="86" s="1"/>
  <c r="BV48" i="86" a="1"/>
  <c r="BV48" i="86" s="1"/>
  <c r="BH38" i="86" a="1"/>
  <c r="BH38" i="86" s="1"/>
  <c r="BK17" i="86" a="1"/>
  <c r="BK17" i="86" s="1"/>
  <c r="BJ20" i="86" a="1"/>
  <c r="BJ20" i="86" s="1"/>
  <c r="BI17" i="86" a="1"/>
  <c r="BI17" i="86" s="1"/>
  <c r="BY17" i="86" a="1"/>
  <c r="BY17" i="86" s="1"/>
  <c r="BX20" i="86" a="1"/>
  <c r="BX20" i="86" s="1"/>
  <c r="BX61" i="86" a="1"/>
  <c r="BX61" i="86" s="1"/>
  <c r="BX13" i="86" a="1"/>
  <c r="BX13" i="86" s="1"/>
  <c r="BX65" i="86" a="1"/>
  <c r="BX65" i="86" s="1"/>
  <c r="BW12" i="86" a="1"/>
  <c r="BW12" i="86" s="1"/>
  <c r="BW35" i="86" a="1"/>
  <c r="BW35" i="86" s="1"/>
  <c r="BC45" i="86" a="1"/>
  <c r="BC45" i="86" s="1"/>
  <c r="BC11" i="86" a="1"/>
  <c r="BC11" i="86" s="1"/>
  <c r="BB20" i="86" a="1"/>
  <c r="BB20" i="86" s="1"/>
  <c r="CM37" i="86" a="1"/>
  <c r="CM37" i="86" s="1"/>
  <c r="BO38" i="86" a="1"/>
  <c r="BO38" i="86" s="1"/>
  <c r="AZ29" i="86" a="1"/>
  <c r="AZ29" i="86" s="1"/>
  <c r="CN21" i="86" a="1"/>
  <c r="CN21" i="86" s="1"/>
  <c r="AZ41" i="86" a="1"/>
  <c r="AZ41" i="86" s="1"/>
  <c r="CI53" i="86" a="1"/>
  <c r="CI53" i="86" s="1"/>
  <c r="CO59" i="86" a="1"/>
  <c r="CO59" i="86" s="1"/>
  <c r="CO24" i="86" a="1"/>
  <c r="CO24" i="86" s="1"/>
  <c r="BZ45" i="86" a="1"/>
  <c r="BZ45" i="86" s="1"/>
  <c r="CK40" i="86" a="1"/>
  <c r="CK40" i="86" s="1"/>
  <c r="CK42" i="86" a="1"/>
  <c r="CK42" i="86" s="1"/>
  <c r="BG14" i="86" a="1"/>
  <c r="BG14" i="86" s="1"/>
  <c r="CA36" i="86" a="1"/>
  <c r="CA36" i="86" s="1"/>
  <c r="BL18" i="86" a="1"/>
  <c r="BL18" i="86" s="1"/>
  <c r="BQ38" i="86" a="1"/>
  <c r="BQ38" i="86" s="1"/>
  <c r="BQ13" i="86" a="1"/>
  <c r="BQ13" i="86" s="1"/>
  <c r="CQ12" i="86" a="1"/>
  <c r="CQ12" i="86" s="1"/>
  <c r="CL63" i="86" a="1"/>
  <c r="CL63" i="86" s="1"/>
  <c r="CL19" i="86" a="1"/>
  <c r="CL19" i="86" s="1"/>
  <c r="CQ45" i="86" a="1"/>
  <c r="CQ45" i="86" s="1"/>
  <c r="CF52" i="86" a="1"/>
  <c r="CF52" i="86" s="1"/>
  <c r="BH12" i="86" a="1"/>
  <c r="BH12" i="86" s="1"/>
  <c r="CA37" i="86" a="1"/>
  <c r="CA37" i="86" s="1"/>
  <c r="CA14" i="86" a="1"/>
  <c r="CA14" i="86" s="1"/>
  <c r="CG42" i="86" a="1"/>
  <c r="CG42" i="86" s="1"/>
  <c r="CC61" i="86" a="1"/>
  <c r="CC61" i="86" s="1"/>
  <c r="BV13" i="86" a="1"/>
  <c r="BV13" i="86" s="1"/>
  <c r="CB16" i="86" a="1"/>
  <c r="CB16" i="86" s="1"/>
  <c r="BZ52" i="86" a="1"/>
  <c r="BZ52" i="86" s="1"/>
  <c r="BC26" i="86" a="1"/>
  <c r="BC26" i="86" s="1"/>
  <c r="BP27" i="86" a="1"/>
  <c r="BP27" i="86" s="1"/>
  <c r="AZ22" i="86" a="1"/>
  <c r="AZ22" i="86" s="1"/>
  <c r="BM65" i="86" a="1"/>
  <c r="BM65" i="86" s="1"/>
  <c r="CO38" i="86" a="1"/>
  <c r="CO38" i="86" s="1"/>
  <c r="BZ22" i="86" a="1"/>
  <c r="BZ22" i="86" s="1"/>
  <c r="BN14" i="86" a="1"/>
  <c r="BN14" i="86" s="1"/>
  <c r="CA22" i="86" a="1"/>
  <c r="CA22" i="86" s="1"/>
  <c r="BU50" i="86" a="1"/>
  <c r="BU50" i="86" s="1"/>
  <c r="BC20" i="86" a="1"/>
  <c r="BC20" i="86" s="1"/>
  <c r="CK26" i="86" a="1"/>
  <c r="CK26" i="86" s="1"/>
  <c r="CK17" i="86" a="1"/>
  <c r="CK17" i="86" s="1"/>
  <c r="BD25" i="86" a="1"/>
  <c r="BD25" i="86" s="1"/>
  <c r="BD21" i="86" a="1"/>
  <c r="BD21" i="86" s="1"/>
  <c r="BA65" i="86" a="1"/>
  <c r="BA65" i="86" s="1"/>
  <c r="BH26" i="86" a="1"/>
  <c r="BH26" i="86" s="1"/>
  <c r="BI12" i="86" a="1"/>
  <c r="BI12" i="86" s="1"/>
  <c r="BT43" i="86" a="1"/>
  <c r="BT43" i="86" s="1"/>
  <c r="CG46" i="86" a="1"/>
  <c r="CG46" i="86" s="1"/>
  <c r="BK26" i="86" a="1"/>
  <c r="BK26" i="86" s="1"/>
  <c r="AZ49" i="86" a="1"/>
  <c r="AZ49" i="86" s="1"/>
  <c r="CI50" i="86" a="1"/>
  <c r="CI50" i="86" s="1"/>
  <c r="BQ40" i="86" a="1"/>
  <c r="BQ40" i="86" s="1"/>
  <c r="BK49" i="86" a="1"/>
  <c r="BK49" i="86" s="1"/>
  <c r="BU58" i="86" a="1"/>
  <c r="BU58" i="86" s="1"/>
  <c r="BJ11" i="86" a="1"/>
  <c r="BJ11" i="86" s="1"/>
  <c r="BY39" i="86" a="1"/>
  <c r="BY39" i="86" s="1"/>
  <c r="BY61" i="86" a="1"/>
  <c r="BY61" i="86" s="1"/>
  <c r="BY35" i="86" a="1"/>
  <c r="BY35" i="86" s="1"/>
  <c r="BX17" i="86" a="1"/>
  <c r="BX17" i="86" s="1"/>
  <c r="BB65" i="86" a="1"/>
  <c r="BB65" i="86" s="1"/>
  <c r="CM13" i="86" a="1"/>
  <c r="CM13" i="86" s="1"/>
  <c r="BL16" i="86" a="1"/>
  <c r="BL16" i="86" s="1"/>
  <c r="CO43" i="86" a="1"/>
  <c r="CO43" i="86" s="1"/>
  <c r="BF43" i="86" a="1"/>
  <c r="BF43" i="86" s="1"/>
  <c r="BQ41" i="86" a="1"/>
  <c r="BQ41" i="86" s="1"/>
  <c r="BG65" i="86" a="1"/>
  <c r="BG65" i="86" s="1"/>
  <c r="BR34" i="86" a="1"/>
  <c r="BR34" i="86" s="1"/>
  <c r="BU16" i="86" a="1"/>
  <c r="BU16" i="86" s="1"/>
  <c r="BC15" i="86" a="1"/>
  <c r="BC15" i="86" s="1"/>
  <c r="BB59" i="86" a="1"/>
  <c r="BB59" i="86" s="1"/>
  <c r="BP26" i="86" a="1"/>
  <c r="BP26" i="86" s="1"/>
  <c r="BM18" i="86" a="1"/>
  <c r="BM18" i="86" s="1"/>
  <c r="BZ51" i="86" a="1"/>
  <c r="BZ51" i="86" s="1"/>
  <c r="BF65" i="86" a="1"/>
  <c r="BF65" i="86" s="1"/>
  <c r="CK15" i="86" a="1"/>
  <c r="CK15" i="86" s="1"/>
  <c r="CF17" i="86" a="1"/>
  <c r="CF17" i="86" s="1"/>
  <c r="BO26" i="86" a="1"/>
  <c r="BO26" i="86" s="1"/>
  <c r="CL14" i="86" a="1"/>
  <c r="CL14" i="86" s="1"/>
  <c r="CG45" i="86" a="1"/>
  <c r="CG45" i="86" s="1"/>
  <c r="CM25" i="86" a="1"/>
  <c r="CM25" i="86" s="1"/>
  <c r="BO46" i="86" a="1"/>
  <c r="BO46" i="86" s="1"/>
  <c r="BT38" i="86" a="1"/>
  <c r="BT38" i="86" s="1"/>
  <c r="CI13" i="86" a="1"/>
  <c r="CI13" i="86" s="1"/>
  <c r="BW27" i="86" a="1"/>
  <c r="BW27" i="86" s="1"/>
  <c r="BT63" i="86" a="1"/>
  <c r="BT63" i="86" s="1"/>
  <c r="BF40" i="86" a="1"/>
  <c r="BF40" i="86" s="1"/>
  <c r="BH46" i="86" a="1"/>
  <c r="BH46" i="86" s="1"/>
  <c r="BP24" i="86" a="1"/>
  <c r="BP24" i="86" s="1"/>
  <c r="BU14" i="86" a="1"/>
  <c r="BU14" i="86" s="1"/>
  <c r="BO16" i="86" a="1"/>
  <c r="BO16" i="86" s="1"/>
  <c r="BT45" i="86" a="1"/>
  <c r="BT45" i="86" s="1"/>
  <c r="AZ59" i="86" a="1"/>
  <c r="AZ59" i="86" s="1"/>
  <c r="CI33" i="86" a="1"/>
  <c r="CI33" i="86" s="1"/>
  <c r="BJ39" i="86" a="1"/>
  <c r="BJ39" i="86" s="1"/>
  <c r="CM21" i="86" a="1"/>
  <c r="CM21" i="86" s="1"/>
  <c r="BH43" i="86" a="1"/>
  <c r="BH43" i="86" s="1"/>
  <c r="CL45" i="86" a="1"/>
  <c r="CL45" i="86" s="1"/>
  <c r="BR13" i="86" a="1"/>
  <c r="BR13" i="86" s="1"/>
  <c r="CP13" i="86" a="1"/>
  <c r="CP13" i="86" s="1"/>
  <c r="BR45" i="86" a="1"/>
  <c r="BR45" i="86" s="1"/>
  <c r="CA43" i="86" a="1"/>
  <c r="CA43" i="86" s="1"/>
  <c r="CG22" i="86" a="1"/>
  <c r="CG22" i="86" s="1"/>
  <c r="CC40" i="86" a="1"/>
  <c r="CC40" i="86" s="1"/>
  <c r="CB50" i="86" a="1"/>
  <c r="CB50" i="86" s="1"/>
  <c r="BK59" i="86" a="1"/>
  <c r="BK59" i="86" s="1"/>
  <c r="BU62" i="86" a="1"/>
  <c r="BU62" i="86" s="1"/>
  <c r="BJ21" i="86" a="1"/>
  <c r="BJ21" i="86" s="1"/>
  <c r="BI19" i="86" a="1"/>
  <c r="BI19" i="86" s="1"/>
  <c r="BI42" i="86" a="1"/>
  <c r="BI42" i="86" s="1"/>
  <c r="BX14" i="86" a="1"/>
  <c r="BX14" i="86" s="1"/>
  <c r="BU21" i="86" a="1"/>
  <c r="BU21" i="86" s="1"/>
  <c r="BF33" i="86" a="1"/>
  <c r="BF33" i="86" s="1"/>
  <c r="BH42" i="86" a="1"/>
  <c r="BH42" i="86" s="1"/>
  <c r="BW19" i="86" a="1"/>
  <c r="BW19" i="86" s="1"/>
  <c r="BF45" i="86" a="1"/>
  <c r="BF45" i="86" s="1"/>
  <c r="CI29" i="86" a="1"/>
  <c r="CI29" i="86" s="1"/>
  <c r="CI62" i="86" a="1"/>
  <c r="CI62" i="86" s="1"/>
  <c r="BZ23" i="86" a="1"/>
  <c r="BZ23" i="86" s="1"/>
  <c r="BQ16" i="86" a="1"/>
  <c r="BQ16" i="86" s="1"/>
  <c r="CR21" i="86" a="1"/>
  <c r="CR21" i="86" s="1"/>
  <c r="BA43" i="86" a="1"/>
  <c r="BA43" i="86" s="1"/>
  <c r="BG16" i="86" a="1"/>
  <c r="BG16" i="86" s="1"/>
  <c r="CN22" i="86" a="1"/>
  <c r="CN22" i="86" s="1"/>
  <c r="BV53" i="86" a="1"/>
  <c r="BV53" i="86" s="1"/>
  <c r="BA39" i="86" a="1"/>
  <c r="BA39" i="86" s="1"/>
  <c r="BO27" i="86" a="1"/>
  <c r="BO27" i="86" s="1"/>
  <c r="CH35" i="86" a="1"/>
  <c r="CH35" i="86" s="1"/>
  <c r="BY37" i="86" a="1"/>
  <c r="BY37" i="86" s="1"/>
  <c r="BX30" i="86" a="1"/>
  <c r="BX30" i="86" s="1"/>
  <c r="BX32" i="86" a="1"/>
  <c r="BX32" i="86" s="1"/>
  <c r="BW29" i="86" a="1"/>
  <c r="BW29" i="86" s="1"/>
  <c r="BC49" i="86" a="1"/>
  <c r="BC49" i="86" s="1"/>
  <c r="BB25" i="86" a="1"/>
  <c r="BB25" i="86" s="1"/>
  <c r="AZ40" i="86" a="1"/>
  <c r="AZ40" i="86" s="1"/>
  <c r="BU54" i="86" a="1"/>
  <c r="BU54" i="86" s="1"/>
  <c r="BB26" i="86" a="1"/>
  <c r="BB26" i="86" s="1"/>
  <c r="CM27" i="86" a="1"/>
  <c r="CM27" i="86" s="1"/>
  <c r="BO40" i="86" a="1"/>
  <c r="BO40" i="86" s="1"/>
  <c r="CI27" i="86" a="1"/>
  <c r="CI27" i="86" s="1"/>
  <c r="CF13" i="86" a="1"/>
  <c r="CF13" i="86" s="1"/>
  <c r="BH65" i="86" a="1"/>
  <c r="BH65" i="86" s="1"/>
  <c r="BU40" i="86" a="1"/>
  <c r="BU40" i="86" s="1"/>
  <c r="BL34" i="86" a="1"/>
  <c r="BL34" i="86" s="1"/>
  <c r="BZ19" i="86" a="1"/>
  <c r="BZ19" i="86" s="1"/>
  <c r="CR22" i="86" a="1"/>
  <c r="CR22" i="86" s="1"/>
  <c r="CM38" i="86" a="1"/>
  <c r="CM38" i="86" s="1"/>
  <c r="CQ17" i="86" a="1"/>
  <c r="CQ17" i="86" s="1"/>
  <c r="CF61" i="86" a="1"/>
  <c r="CF61" i="86" s="1"/>
  <c r="CH56" i="86" a="1"/>
  <c r="CH56" i="86" s="1"/>
  <c r="BS13" i="86" a="1"/>
  <c r="BS13" i="86" s="1"/>
  <c r="CP16" i="86" a="1"/>
  <c r="CP16" i="86" s="1"/>
  <c r="CP19" i="86" a="1"/>
  <c r="CP19" i="86" s="1"/>
  <c r="BR14" i="86" a="1"/>
  <c r="BR14" i="86" s="1"/>
  <c r="CA52" i="86" a="1"/>
  <c r="CA52" i="86" s="1"/>
  <c r="CA35" i="86" a="1"/>
  <c r="CA35" i="86" s="1"/>
  <c r="CN26" i="86" a="1"/>
  <c r="CN26" i="86" s="1"/>
  <c r="CG36" i="86" a="1"/>
  <c r="CG36" i="86" s="1"/>
  <c r="CC26" i="86" a="1"/>
  <c r="CC26" i="86" s="1"/>
  <c r="CC29" i="86" a="1"/>
  <c r="CC29" i="86" s="1"/>
  <c r="CB61" i="86" a="1"/>
  <c r="CB61" i="86" s="1"/>
  <c r="BG17" i="86" a="1"/>
  <c r="BG17" i="86" s="1"/>
  <c r="BG45" i="86" a="1"/>
  <c r="BG45" i="86" s="1"/>
  <c r="BV36" i="86" a="1"/>
  <c r="BV36" i="86" s="1"/>
  <c r="BV60" i="86" a="1"/>
  <c r="BV60" i="86" s="1"/>
  <c r="BU55" i="86" a="1"/>
  <c r="BU55" i="86" s="1"/>
  <c r="CL36" i="86" a="1"/>
  <c r="CL36" i="86" s="1"/>
  <c r="BG29" i="86" a="1"/>
  <c r="BG29" i="86" s="1"/>
  <c r="CI48" i="86" a="1"/>
  <c r="CI48" i="86" s="1"/>
  <c r="BJ24" i="86" a="1"/>
  <c r="BJ24" i="86" s="1"/>
  <c r="BL20" i="86" a="1"/>
  <c r="BL20" i="86" s="1"/>
  <c r="BF24" i="86" a="1"/>
  <c r="BF24" i="86" s="1"/>
  <c r="BS17" i="86" a="1"/>
  <c r="BS17" i="86" s="1"/>
  <c r="BJ63" i="86" a="1"/>
  <c r="BJ63" i="86" s="1"/>
  <c r="BY25" i="86" a="1"/>
  <c r="BY25" i="86" s="1"/>
  <c r="BY31" i="86" a="1"/>
  <c r="BY31" i="86" s="1"/>
  <c r="BY14" i="86" a="1"/>
  <c r="BY14" i="86" s="1"/>
  <c r="BC19" i="86" a="1"/>
  <c r="BC19" i="86" s="1"/>
  <c r="BC13" i="86" a="1"/>
  <c r="BC13" i="86" s="1"/>
  <c r="BC37" i="86" a="1"/>
  <c r="BC37" i="86" s="1"/>
  <c r="BS36" i="86" a="1"/>
  <c r="BS36" i="86" s="1"/>
  <c r="BP33" i="86" a="1"/>
  <c r="BP33" i="86" s="1"/>
  <c r="CQ34" i="86" a="1"/>
  <c r="CQ34" i="86" s="1"/>
  <c r="BU49" i="86" a="1"/>
  <c r="BU49" i="86" s="1"/>
  <c r="BO33" i="86" a="1"/>
  <c r="BO33" i="86" s="1"/>
  <c r="BO20" i="86" a="1"/>
  <c r="BO20" i="86" s="1"/>
  <c r="BT59" i="86" a="1"/>
  <c r="BT59" i="86" s="1"/>
  <c r="BT21" i="86" a="1"/>
  <c r="BT21" i="86" s="1"/>
  <c r="AZ36" i="86" a="1"/>
  <c r="AZ36" i="86" s="1"/>
  <c r="BZ33" i="86" a="1"/>
  <c r="BZ33" i="86" s="1"/>
  <c r="BQ45" i="86" a="1"/>
  <c r="BQ45" i="86" s="1"/>
  <c r="CR16" i="86" a="1"/>
  <c r="CR16" i="86" s="1"/>
  <c r="CR38" i="86" a="1"/>
  <c r="CR38" i="86" s="1"/>
  <c r="BY20" i="86" a="1"/>
  <c r="BY20" i="86" s="1"/>
  <c r="BL37" i="86" a="1"/>
  <c r="BL37" i="86" s="1"/>
  <c r="BQ49" i="86" a="1"/>
  <c r="BQ49" i="86" s="1"/>
  <c r="BQ37" i="86" a="1"/>
  <c r="BQ37" i="86" s="1"/>
  <c r="CI54" i="86" a="1"/>
  <c r="CI54" i="86" s="1"/>
  <c r="CM18" i="86" a="1"/>
  <c r="CM18" i="86" s="1"/>
  <c r="CF51" i="86" a="1"/>
  <c r="CF51" i="86" s="1"/>
  <c r="BL59" i="86" a="1"/>
  <c r="BL59" i="86" s="1"/>
  <c r="CC34" i="86" a="1"/>
  <c r="CC34" i="86" s="1"/>
  <c r="CB40" i="86" a="1"/>
  <c r="CB40" i="86" s="1"/>
  <c r="CB55" i="86" a="1"/>
  <c r="CB55" i="86" s="1"/>
  <c r="BK46" i="86" a="1"/>
  <c r="BK46" i="86" s="1"/>
  <c r="CH41" i="86" a="1"/>
  <c r="CH41" i="86" s="1"/>
  <c r="BI18" i="86" a="1"/>
  <c r="BI18" i="86" s="1"/>
  <c r="BX45" i="86" a="1"/>
  <c r="BX45" i="86" s="1"/>
  <c r="CA15" i="86" a="1"/>
  <c r="CA15" i="86" s="1"/>
  <c r="BW14" i="86" a="1"/>
  <c r="BW14" i="86" s="1"/>
  <c r="BC42" i="86" a="1"/>
  <c r="BC42" i="86" s="1"/>
  <c r="BC14" i="86" a="1"/>
  <c r="BC14" i="86" s="1"/>
  <c r="BS45" i="86" a="1"/>
  <c r="BS45" i="86" s="1"/>
  <c r="CI38" i="86" a="1"/>
  <c r="CI38" i="86" s="1"/>
  <c r="CO29" i="86" a="1"/>
  <c r="CO29" i="86" s="1"/>
  <c r="BZ16" i="86" a="1"/>
  <c r="BZ16" i="86" s="1"/>
  <c r="BZ65" i="86" a="1"/>
  <c r="BZ65" i="86" s="1"/>
  <c r="BF15" i="86" a="1"/>
  <c r="BF15" i="86" s="1"/>
  <c r="BF36" i="86" a="1"/>
  <c r="BF36" i="86" s="1"/>
  <c r="BF23" i="86" a="1"/>
  <c r="BF23" i="86" s="1"/>
  <c r="BK24" i="86" a="1"/>
  <c r="BK24" i="86" s="1"/>
  <c r="CA33" i="86" a="1"/>
  <c r="CA33" i="86" s="1"/>
  <c r="AZ15" i="86" a="1"/>
  <c r="AZ15" i="86" s="1"/>
  <c r="BK43" i="86" a="1"/>
  <c r="BK43" i="86" s="1"/>
  <c r="BW48" i="86" a="1"/>
  <c r="BW48" i="86" s="1"/>
  <c r="CI22" i="86" a="1"/>
  <c r="CI22" i="86" s="1"/>
  <c r="CF42" i="86" a="1"/>
  <c r="CF42" i="86" s="1"/>
  <c r="CA54" i="86" a="1"/>
  <c r="CA54" i="86" s="1"/>
  <c r="CA51" i="86" a="1"/>
  <c r="CA51" i="86" s="1"/>
  <c r="BV43" i="86" a="1"/>
  <c r="BV43" i="86" s="1"/>
  <c r="BA19" i="86" a="1"/>
  <c r="BA19" i="86" s="1"/>
  <c r="BJ34" i="86" a="1"/>
  <c r="BJ34" i="86" s="1"/>
  <c r="BW52" i="86" a="1"/>
  <c r="BW52" i="86" s="1"/>
  <c r="BZ61" i="86" a="1"/>
  <c r="BZ61" i="86" s="1"/>
  <c r="BF27" i="86" a="1"/>
  <c r="BF27" i="86" s="1"/>
  <c r="BF17" i="86" a="1"/>
  <c r="BF17" i="86" s="1"/>
  <c r="BA38" i="86" a="1"/>
  <c r="BA38" i="86" s="1"/>
  <c r="BU53" i="86" a="1"/>
  <c r="BU53" i="86" s="1"/>
  <c r="BB37" i="86" a="1"/>
  <c r="BB37" i="86" s="1"/>
  <c r="AZ45" i="86" a="1"/>
  <c r="AZ45" i="86" s="1"/>
  <c r="BS34" i="86" a="1"/>
  <c r="BS34" i="86" s="1"/>
  <c r="BM11" i="86" a="1"/>
  <c r="BM11" i="86" s="1"/>
  <c r="CR39" i="86" a="1"/>
  <c r="CR39" i="86" s="1"/>
  <c r="BN36" i="86" a="1"/>
  <c r="BN36" i="86" s="1"/>
  <c r="CM26" i="86" a="1"/>
  <c r="CM26" i="86" s="1"/>
  <c r="CF38" i="86" a="1"/>
  <c r="CF38" i="86" s="1"/>
  <c r="CH49" i="86" a="1"/>
  <c r="CH49" i="86" s="1"/>
  <c r="BS42" i="86" a="1"/>
  <c r="BS42" i="86" s="1"/>
  <c r="CP27" i="86" a="1"/>
  <c r="CP27" i="86" s="1"/>
  <c r="CA62" i="86" a="1"/>
  <c r="CA62" i="86" s="1"/>
  <c r="CG21" i="86" a="1"/>
  <c r="CG21" i="86" s="1"/>
  <c r="CC65" i="86" a="1"/>
  <c r="CC65" i="86" s="1"/>
  <c r="CB27" i="86" a="1"/>
  <c r="CB27" i="86" s="1"/>
  <c r="BJ36" i="86" a="1"/>
  <c r="BJ36" i="86" s="1"/>
  <c r="BY26" i="86" a="1"/>
  <c r="BY26" i="86" s="1"/>
  <c r="BX29" i="86" a="1"/>
  <c r="BX29" i="86" s="1"/>
  <c r="BP59" i="86" a="1"/>
  <c r="BP59" i="86" s="1"/>
  <c r="CP65" i="86" a="1"/>
  <c r="CP65" i="86" s="1"/>
  <c r="CG17" i="86" a="1"/>
  <c r="CG17" i="86" s="1"/>
  <c r="CB54" i="86" a="1"/>
  <c r="CB54" i="86" s="1"/>
  <c r="BH49" i="86" a="1"/>
  <c r="BH49" i="86" s="1"/>
  <c r="BI23" i="86" a="1"/>
  <c r="BI23" i="86" s="1"/>
  <c r="BC16" i="86" a="1"/>
  <c r="BC16" i="86" s="1"/>
  <c r="BU30" i="86" a="1"/>
  <c r="BU30" i="86" s="1"/>
  <c r="BI40" i="86" a="1"/>
  <c r="BI40" i="86" s="1"/>
  <c r="BY15" i="86" a="1"/>
  <c r="BY15" i="86" s="1"/>
  <c r="BY59" i="86" a="1"/>
  <c r="BY59" i="86" s="1"/>
  <c r="BX50" i="86" a="1"/>
  <c r="BX50" i="86" s="1"/>
  <c r="CQ22" i="86" a="1"/>
  <c r="CQ22" i="86" s="1"/>
  <c r="BT24" i="86" a="1"/>
  <c r="BT24" i="86" s="1"/>
  <c r="BQ63" i="86" a="1"/>
  <c r="BQ63" i="86" s="1"/>
  <c r="CQ15" i="86" a="1"/>
  <c r="CQ15" i="86" s="1"/>
  <c r="CP21" i="86" a="1"/>
  <c r="CP21" i="86" s="1"/>
  <c r="BR12" i="86" a="1"/>
  <c r="BR12" i="86" s="1"/>
  <c r="CG38" i="86" a="1"/>
  <c r="CG38" i="86" s="1"/>
  <c r="CB48" i="86" a="1"/>
  <c r="CB48" i="86" s="1"/>
  <c r="CN42" i="86" a="1"/>
  <c r="CN42" i="86" s="1"/>
  <c r="BV51" i="86" a="1"/>
  <c r="BV51" i="86" s="1"/>
  <c r="BB39" i="86" a="1"/>
  <c r="BB39" i="86" s="1"/>
  <c r="CO18" i="86" a="1"/>
  <c r="CO18" i="86" s="1"/>
  <c r="CO25" i="86" a="1"/>
  <c r="CO25" i="86" s="1"/>
  <c r="BZ12" i="86" a="1"/>
  <c r="BZ12" i="86" s="1"/>
  <c r="BZ62" i="86" a="1"/>
  <c r="BZ62" i="86" s="1"/>
  <c r="CF57" i="86" a="1"/>
  <c r="CF57" i="86" s="1"/>
  <c r="CH50" i="86" a="1"/>
  <c r="CH50" i="86" s="1"/>
  <c r="BS23" i="86" a="1"/>
  <c r="BS23" i="86" s="1"/>
  <c r="BH25" i="86" a="1"/>
  <c r="BH25" i="86" s="1"/>
  <c r="CQ40" i="86" a="1"/>
  <c r="CQ40" i="86" s="1"/>
  <c r="BU22" i="86" a="1"/>
  <c r="BU22" i="86" s="1"/>
  <c r="BO25" i="86" a="1"/>
  <c r="BO25" i="86" s="1"/>
  <c r="BT26" i="86" a="1"/>
  <c r="BT26" i="86" s="1"/>
  <c r="CN25" i="86" a="1"/>
  <c r="CN25" i="86" s="1"/>
  <c r="BV52" i="86" a="1"/>
  <c r="BV52" i="86" s="1"/>
  <c r="BR49" i="86" a="1"/>
  <c r="BR49" i="86" s="1"/>
  <c r="BI22" i="86" a="1"/>
  <c r="BI22" i="86" s="1"/>
  <c r="BJ41" i="86" a="1"/>
  <c r="BJ41" i="86" s="1"/>
  <c r="BX55" i="86" a="1"/>
  <c r="BX55" i="86" s="1"/>
  <c r="CA30" i="86" a="1"/>
  <c r="CA30" i="86" s="1"/>
  <c r="BU51" i="86" a="1"/>
  <c r="BU51" i="86" s="1"/>
  <c r="BO45" i="86" a="1"/>
  <c r="BO45" i="86" s="1"/>
  <c r="BO34" i="86" a="1"/>
  <c r="BO34" i="86" s="1"/>
  <c r="BT23" i="86" a="1"/>
  <c r="BT23" i="86" s="1"/>
  <c r="CR41" i="86" a="1"/>
  <c r="CR41" i="86" s="1"/>
  <c r="CQ39" i="86" a="1"/>
  <c r="CQ39" i="86" s="1"/>
  <c r="BR27" i="86" a="1"/>
  <c r="BR27" i="86" s="1"/>
  <c r="CM16" i="86" a="1"/>
  <c r="CM16" i="86" s="1"/>
  <c r="CR42" i="86" a="1"/>
  <c r="CR42" i="86" s="1"/>
  <c r="CQ59" i="86" a="1"/>
  <c r="CQ59" i="86" s="1"/>
  <c r="CN17" i="86" a="1"/>
  <c r="CN17" i="86" s="1"/>
  <c r="CN65" i="86" a="1"/>
  <c r="CN65" i="86" s="1"/>
  <c r="BV27" i="86" a="1"/>
  <c r="BV27" i="86" s="1"/>
  <c r="BV46" i="86" a="1"/>
  <c r="BV46" i="86" s="1"/>
  <c r="BR40" i="86" a="1"/>
  <c r="BR40" i="86" s="1"/>
  <c r="BE19" i="86" a="1"/>
  <c r="BE19" i="86" s="1"/>
  <c r="BE38" i="86" a="1"/>
  <c r="BE38" i="86" s="1"/>
  <c r="CD12" i="86" a="1"/>
  <c r="CD12" i="86" s="1"/>
  <c r="CD40" i="86" a="1"/>
  <c r="CD40" i="86" s="1"/>
  <c r="CD59" i="86" a="1"/>
  <c r="CD59" i="86" s="1"/>
  <c r="CD62" i="86" a="1"/>
  <c r="CD62" i="86" s="1"/>
  <c r="CJ41" i="86" a="1"/>
  <c r="CJ41" i="86" s="1"/>
  <c r="BN23" i="86" a="1"/>
  <c r="BN23" i="86" s="1"/>
  <c r="CL43" i="86" a="1"/>
  <c r="CL43" i="86" s="1"/>
  <c r="CE26" i="86" a="1"/>
  <c r="CE26" i="86" s="1"/>
  <c r="CE55" i="86" a="1"/>
  <c r="CE55" i="86" s="1"/>
  <c r="CH19" i="86" a="1"/>
  <c r="CH19" i="86" s="1"/>
  <c r="CH22" i="86" a="1"/>
  <c r="CH22" i="86" s="1"/>
  <c r="CF56" i="86" a="1"/>
  <c r="CF56" i="86" s="1"/>
  <c r="CB42" i="86" a="1"/>
  <c r="CB42" i="86" s="1"/>
  <c r="BY36" i="86" a="1"/>
  <c r="BY36" i="86" s="1"/>
  <c r="BV33" i="86" a="1"/>
  <c r="BV33" i="86" s="1"/>
  <c r="BV15" i="86" a="1"/>
  <c r="BV15" i="86" s="1"/>
  <c r="BO29" i="86" a="1"/>
  <c r="BO29" i="86" s="1"/>
  <c r="CA24" i="86" a="1"/>
  <c r="CA24" i="86" s="1"/>
  <c r="BX35" i="86" a="1"/>
  <c r="BX35" i="86" s="1"/>
  <c r="BL17" i="86" a="1"/>
  <c r="BL17" i="86" s="1"/>
  <c r="BK41" i="86" a="1"/>
  <c r="BK41" i="86" s="1"/>
  <c r="BJ17" i="86" a="1"/>
  <c r="BJ17" i="86" s="1"/>
  <c r="BG43" i="86" a="1"/>
  <c r="BG43" i="86" s="1"/>
  <c r="BK15" i="86" a="1"/>
  <c r="BK15" i="86" s="1"/>
  <c r="BK25" i="86" a="1"/>
  <c r="BK25" i="86" s="1"/>
  <c r="CC23" i="86" a="1"/>
  <c r="CC23" i="86" s="1"/>
  <c r="BB46" i="86" a="1"/>
  <c r="BB46" i="86" s="1"/>
  <c r="X33" i="86" a="1"/>
  <c r="X33" i="86" s="1"/>
  <c r="CP49" i="86" a="1"/>
  <c r="CP49" i="86" s="1"/>
  <c r="H23" i="86" a="1"/>
  <c r="H23" i="86" s="1"/>
  <c r="CM22" i="86" a="1"/>
  <c r="CM22" i="86" s="1"/>
  <c r="CF46" i="86" a="1"/>
  <c r="CF46" i="86" s="1"/>
  <c r="BH39" i="86" a="1"/>
  <c r="BH39" i="86" s="1"/>
  <c r="CP33" i="86" a="1"/>
  <c r="CP33" i="86" s="1"/>
  <c r="CG34" i="86" a="1"/>
  <c r="CG34" i="86" s="1"/>
  <c r="CG37" i="86" a="1"/>
  <c r="CG37" i="86" s="1"/>
  <c r="CC57" i="86" a="1"/>
  <c r="CC57" i="86" s="1"/>
  <c r="CC38" i="86" a="1"/>
  <c r="CC38" i="86" s="1"/>
  <c r="CB17" i="86" a="1"/>
  <c r="CB17" i="86" s="1"/>
  <c r="CB38" i="86" a="1"/>
  <c r="CB38" i="86" s="1"/>
  <c r="CB30" i="86" a="1"/>
  <c r="CB30" i="86" s="1"/>
  <c r="BG15" i="86" a="1"/>
  <c r="BG15" i="86" s="1"/>
  <c r="CN20" i="86" a="1"/>
  <c r="CN20" i="86" s="1"/>
  <c r="BV58" i="86" a="1"/>
  <c r="BV58" i="86" s="1"/>
  <c r="BV38" i="86" a="1"/>
  <c r="BV38" i="86" s="1"/>
  <c r="BR42" i="86" a="1"/>
  <c r="BR42" i="86" s="1"/>
  <c r="BU39" i="86" a="1"/>
  <c r="BU39" i="86" s="1"/>
  <c r="BH36" i="86" a="1"/>
  <c r="BH36" i="86" s="1"/>
  <c r="BK37" i="86" a="1"/>
  <c r="BK37" i="86" s="1"/>
  <c r="BU29" i="86" a="1"/>
  <c r="BU29" i="86" s="1"/>
  <c r="BU35" i="86" a="1"/>
  <c r="BU35" i="86" s="1"/>
  <c r="BU56" i="86" a="1"/>
  <c r="BU56" i="86" s="1"/>
  <c r="BY54" i="86" a="1"/>
  <c r="BY54" i="86" s="1"/>
  <c r="BX53" i="86" a="1"/>
  <c r="BX53" i="86" s="1"/>
  <c r="BW43" i="86" a="1"/>
  <c r="BW43" i="86" s="1"/>
  <c r="BW46" i="86" a="1"/>
  <c r="BW46" i="86" s="1"/>
  <c r="BC34" i="86" a="1"/>
  <c r="BC34" i="86" s="1"/>
  <c r="BB40" i="86" a="1"/>
  <c r="BB40" i="86" s="1"/>
  <c r="BP38" i="86" a="1"/>
  <c r="BP38" i="86" s="1"/>
  <c r="BP16" i="86" a="1"/>
  <c r="BP16" i="86" s="1"/>
  <c r="BU45" i="86" a="1"/>
  <c r="BU45" i="86" s="1"/>
  <c r="CM42" i="86" a="1"/>
  <c r="CM42" i="86" s="1"/>
  <c r="BO12" i="86" a="1"/>
  <c r="BO12" i="86" s="1"/>
  <c r="BT25" i="86" a="1"/>
  <c r="BT25" i="86" s="1"/>
  <c r="BT36" i="86" a="1"/>
  <c r="BT36" i="86" s="1"/>
  <c r="AZ27" i="86" a="1"/>
  <c r="AZ27" i="86" s="1"/>
  <c r="BM40" i="86" a="1"/>
  <c r="BM40" i="86" s="1"/>
  <c r="BM39" i="86" a="1"/>
  <c r="BM39" i="86" s="1"/>
  <c r="BJ18" i="86" a="1"/>
  <c r="BJ18" i="86" s="1"/>
  <c r="BL25" i="86" a="1"/>
  <c r="BL25" i="86" s="1"/>
  <c r="CO40" i="86" a="1"/>
  <c r="CO40" i="86" s="1"/>
  <c r="CO46" i="86" a="1"/>
  <c r="CO46" i="86" s="1"/>
  <c r="BZ43" i="86" a="1"/>
  <c r="BZ43" i="86" s="1"/>
  <c r="BF39" i="86" a="1"/>
  <c r="BF39" i="86" s="1"/>
  <c r="BQ65" i="86" a="1"/>
  <c r="BQ65" i="86" s="1"/>
  <c r="BQ26" i="86" a="1"/>
  <c r="BQ26" i="86" s="1"/>
  <c r="CK34" i="86" a="1"/>
  <c r="CK34" i="86" s="1"/>
  <c r="CK21" i="86" a="1"/>
  <c r="CK21" i="86" s="1"/>
  <c r="BD27" i="86" a="1"/>
  <c r="BD27" i="86" s="1"/>
  <c r="BD26" i="86" a="1"/>
  <c r="BD26" i="86" s="1"/>
  <c r="BD39" i="86" a="1"/>
  <c r="BD39" i="86" s="1"/>
  <c r="BA11" i="86" a="1"/>
  <c r="BA11" i="86" s="1"/>
  <c r="BE40" i="86" a="1"/>
  <c r="BE40" i="86" s="1"/>
  <c r="BE33" i="86" a="1"/>
  <c r="BE33" i="86" s="1"/>
  <c r="BE23" i="86" a="1"/>
  <c r="BE23" i="86" s="1"/>
  <c r="BE49" i="86" a="1"/>
  <c r="BE49" i="86" s="1"/>
  <c r="CD22" i="86" a="1"/>
  <c r="CD22" i="86" s="1"/>
  <c r="CD26" i="86" a="1"/>
  <c r="CD26" i="86" s="1"/>
  <c r="CD29" i="86" a="1"/>
  <c r="CD29" i="86" s="1"/>
  <c r="CJ33" i="86" a="1"/>
  <c r="CJ33" i="86" s="1"/>
  <c r="CH14" i="86" a="1"/>
  <c r="CH14" i="86" s="1"/>
  <c r="BN34" i="86" a="1"/>
  <c r="BN34" i="86" s="1"/>
  <c r="CL18" i="86" a="1"/>
  <c r="CL18" i="86" s="1"/>
  <c r="CE13" i="86" a="1"/>
  <c r="CE13" i="86" s="1"/>
  <c r="CE46" i="86" a="1"/>
  <c r="CE46" i="86" s="1"/>
  <c r="CE31" i="86" a="1"/>
  <c r="CE31" i="86" s="1"/>
  <c r="CH42" i="86" a="1"/>
  <c r="CH42" i="86" s="1"/>
  <c r="CH27" i="86" a="1"/>
  <c r="CH27" i="86" s="1"/>
  <c r="AO41" i="86" a="1"/>
  <c r="AO41" i="86" s="1"/>
  <c r="CF50" i="86" a="1"/>
  <c r="CF50" i="86" s="1"/>
  <c r="CF22" i="86" a="1"/>
  <c r="CF22" i="86" s="1"/>
  <c r="BY12" i="86" a="1"/>
  <c r="BY12" i="86" s="1"/>
  <c r="BJ29" i="86" a="1"/>
  <c r="BJ29" i="86" s="1"/>
  <c r="BV22" i="86" a="1"/>
  <c r="BV22" i="86" s="1"/>
  <c r="CP29" i="86" a="1"/>
  <c r="CP29" i="86" s="1"/>
  <c r="BO14" i="86" a="1"/>
  <c r="BO14" i="86" s="1"/>
  <c r="CR14" i="86" a="1"/>
  <c r="CR14" i="86" s="1"/>
  <c r="P42" i="86" a="1"/>
  <c r="P42" i="86" s="1"/>
  <c r="CA53" i="86" a="1"/>
  <c r="CA53" i="86" s="1"/>
  <c r="BV61" i="86" a="1"/>
  <c r="BV61" i="86" s="1"/>
  <c r="BL43" i="86" a="1"/>
  <c r="BL43" i="86" s="1"/>
  <c r="BK16" i="86" a="1"/>
  <c r="BK16" i="86" s="1"/>
  <c r="BX31" i="86" a="1"/>
  <c r="BX31" i="86" s="1"/>
  <c r="BH41" i="86" a="1"/>
  <c r="BH41" i="86" s="1"/>
  <c r="BI16" i="86" a="1"/>
  <c r="BI16" i="86" s="1"/>
  <c r="BT65" i="86" a="1"/>
  <c r="BT65" i="86" s="1"/>
  <c r="CR63" i="86" a="1"/>
  <c r="CR63" i="86" s="1"/>
  <c r="CO12" i="86" a="1"/>
  <c r="CO12" i="86" s="1"/>
  <c r="CG16" i="86" a="1"/>
  <c r="CG16" i="86" s="1"/>
  <c r="H24" i="86" a="1"/>
  <c r="H24" i="86" s="1"/>
  <c r="H16" i="86" a="1"/>
  <c r="H16" i="86" s="1"/>
  <c r="BA25" i="86" a="1"/>
  <c r="BA25" i="86" s="1"/>
  <c r="CJ65" i="86" a="1"/>
  <c r="CJ65" i="86" s="1"/>
  <c r="CJ34" i="86" a="1"/>
  <c r="CJ34" i="86" s="1"/>
  <c r="CJ24" i="86" a="1"/>
  <c r="CJ24" i="86" s="1"/>
  <c r="CJ12" i="86" a="1"/>
  <c r="CJ12" i="86" s="1"/>
  <c r="BN46" i="86" a="1"/>
  <c r="BN46" i="86" s="1"/>
  <c r="CL40" i="86" a="1"/>
  <c r="CL40" i="86" s="1"/>
  <c r="CE19" i="86" a="1"/>
  <c r="CE19" i="86" s="1"/>
  <c r="CE32" i="86" a="1"/>
  <c r="CE32" i="86" s="1"/>
  <c r="CE65" i="86" a="1"/>
  <c r="CE65" i="86" s="1"/>
  <c r="CH57" i="86" a="1"/>
  <c r="CH57" i="86" s="1"/>
  <c r="CH51" i="86" a="1"/>
  <c r="CH51" i="86" s="1"/>
  <c r="CF20" i="86" a="1"/>
  <c r="CF20" i="86" s="1"/>
  <c r="CG15" i="86" a="1"/>
  <c r="CG15" i="86" s="1"/>
  <c r="BR37" i="86" a="1"/>
  <c r="BR37" i="86" s="1"/>
  <c r="BR38" i="86" a="1"/>
  <c r="BR38" i="86" s="1"/>
  <c r="BV45" i="86" a="1"/>
  <c r="BV45" i="86" s="1"/>
  <c r="BY52" i="86" a="1"/>
  <c r="BY52" i="86" s="1"/>
  <c r="CP17" i="86" a="1"/>
  <c r="CP17" i="86" s="1"/>
  <c r="BO63" i="86" a="1"/>
  <c r="BO63" i="86" s="1"/>
  <c r="CR15" i="86" a="1"/>
  <c r="CR15" i="86" s="1"/>
  <c r="CA13" i="86" a="1"/>
  <c r="CA13" i="86" s="1"/>
  <c r="BV17" i="86" a="1"/>
  <c r="BV17" i="86" s="1"/>
  <c r="BK23" i="86" a="1"/>
  <c r="BK23" i="86" s="1"/>
  <c r="BU34" i="86" a="1"/>
  <c r="BU34" i="86" s="1"/>
  <c r="BI36" i="86" a="1"/>
  <c r="BI36" i="86" s="1"/>
  <c r="CF40" i="86" a="1"/>
  <c r="CF40" i="86" s="1"/>
  <c r="BL40" i="86" a="1"/>
  <c r="BL40" i="86" s="1"/>
  <c r="BH59" i="86" a="1"/>
  <c r="BH59" i="86" s="1"/>
  <c r="CA17" i="86" a="1"/>
  <c r="CA17" i="86" s="1"/>
  <c r="BX57" i="86" a="1"/>
  <c r="BX57" i="86" s="1"/>
  <c r="BI11" i="86" a="1"/>
  <c r="BI11" i="86" s="1"/>
  <c r="BH20" i="86" a="1"/>
  <c r="BH20" i="86" s="1"/>
  <c r="CR19" i="86" a="1"/>
  <c r="CR19" i="86" s="1"/>
  <c r="BF26" i="86" a="1"/>
  <c r="BF26" i="86" s="1"/>
  <c r="H40" i="86" a="1"/>
  <c r="H40" i="86" s="1"/>
  <c r="BE13" i="86" a="1"/>
  <c r="BE13" i="86" s="1"/>
  <c r="CM49" i="86" a="1"/>
  <c r="CM49" i="86" s="1"/>
  <c r="CF58" i="86" a="1"/>
  <c r="CF58" i="86" s="1"/>
  <c r="BH27" i="86" a="1"/>
  <c r="BH27" i="86" s="1"/>
  <c r="CA26" i="86" a="1"/>
  <c r="CA26" i="86" s="1"/>
  <c r="CH40" i="86" a="1"/>
  <c r="CH40" i="86" s="1"/>
  <c r="CP38" i="86" a="1"/>
  <c r="CP38" i="86" s="1"/>
  <c r="CA50" i="86" a="1"/>
  <c r="CA50" i="86" s="1"/>
  <c r="CF24" i="86" a="1"/>
  <c r="CF24" i="86" s="1"/>
  <c r="CG41" i="86" a="1"/>
  <c r="CG41" i="86" s="1"/>
  <c r="CB37" i="86" a="1"/>
  <c r="CB37" i="86" s="1"/>
  <c r="CB65" i="86" a="1"/>
  <c r="CB65" i="86" s="1"/>
  <c r="CB39" i="86" a="1"/>
  <c r="CB39" i="86" s="1"/>
  <c r="BG13" i="86" a="1"/>
  <c r="BG13" i="86" s="1"/>
  <c r="CN38" i="86" a="1"/>
  <c r="CN38" i="86" s="1"/>
  <c r="CN19" i="86" a="1"/>
  <c r="CN19" i="86" s="1"/>
  <c r="BH16" i="86" a="1"/>
  <c r="BH16" i="86" s="1"/>
  <c r="BK36" i="86" a="1"/>
  <c r="BK36" i="86" s="1"/>
  <c r="BU60" i="86" a="1"/>
  <c r="BU60" i="86" s="1"/>
  <c r="BJ16" i="86" a="1"/>
  <c r="BJ16" i="86" s="1"/>
  <c r="BI45" i="86" a="1"/>
  <c r="BI45" i="86" s="1"/>
  <c r="BY62" i="86" a="1"/>
  <c r="BY62" i="86" s="1"/>
  <c r="BY42" i="86" a="1"/>
  <c r="BY42" i="86" s="1"/>
  <c r="BX21" i="86" a="1"/>
  <c r="BX21" i="86" s="1"/>
  <c r="BX27" i="86" a="1"/>
  <c r="BX27" i="86" s="1"/>
  <c r="BW23" i="86" a="1"/>
  <c r="BW23" i="86" s="1"/>
  <c r="BC59" i="86" a="1"/>
  <c r="BC59" i="86" s="1"/>
  <c r="BC63" i="86" a="1"/>
  <c r="BC63" i="86" s="1"/>
  <c r="BS20" i="86" a="1"/>
  <c r="BS20" i="86" s="1"/>
  <c r="BB38" i="86" a="1"/>
  <c r="BB38" i="86" s="1"/>
  <c r="BP37" i="86" a="1"/>
  <c r="BP37" i="86" s="1"/>
  <c r="CM17" i="86" a="1"/>
  <c r="CM17" i="86" s="1"/>
  <c r="BO22" i="86" a="1"/>
  <c r="BO22" i="86" s="1"/>
  <c r="AZ65" i="86" a="1"/>
  <c r="AZ65" i="86" s="1"/>
  <c r="CI43" i="86" a="1"/>
  <c r="CI43" i="86" s="1"/>
  <c r="CI35" i="86" a="1"/>
  <c r="CI35" i="86" s="1"/>
  <c r="BJ13" i="86" a="1"/>
  <c r="BJ13" i="86" s="1"/>
  <c r="BL49" i="86" a="1"/>
  <c r="BL49" i="86" s="1"/>
  <c r="CO22" i="86" a="1"/>
  <c r="CO22" i="86" s="1"/>
  <c r="CO34" i="86" a="1"/>
  <c r="CO34" i="86" s="1"/>
  <c r="BZ31" i="86" a="1"/>
  <c r="BZ31" i="86" s="1"/>
  <c r="BZ53" i="86" a="1"/>
  <c r="BZ53" i="86" s="1"/>
  <c r="BF42" i="86" a="1"/>
  <c r="BF42" i="86" s="1"/>
  <c r="BF18" i="86" a="1"/>
  <c r="BF18" i="86" s="1"/>
  <c r="BQ14" i="86" a="1"/>
  <c r="BQ14" i="86" s="1"/>
  <c r="CK63" i="86" a="1"/>
  <c r="CK63" i="86" s="1"/>
  <c r="BD63" i="86" a="1"/>
  <c r="BD63" i="86" s="1"/>
  <c r="BD42" i="86" a="1"/>
  <c r="BD42" i="86" s="1"/>
  <c r="BA34" i="86" a="1"/>
  <c r="BA34" i="86" s="1"/>
  <c r="BE17" i="86" a="1"/>
  <c r="BE17" i="86" s="1"/>
  <c r="CD17" i="86" a="1"/>
  <c r="CD17" i="86" s="1"/>
  <c r="CD19" i="86" a="1"/>
  <c r="CD19" i="86" s="1"/>
  <c r="CD35" i="86" a="1"/>
  <c r="CD35" i="86" s="1"/>
  <c r="CD31" i="86" a="1"/>
  <c r="CD31" i="86" s="1"/>
  <c r="CD49" i="86" a="1"/>
  <c r="CD49" i="86" s="1"/>
  <c r="CJ18" i="86" a="1"/>
  <c r="CJ18" i="86" s="1"/>
  <c r="CD30" i="86" a="1"/>
  <c r="CD30" i="86" s="1"/>
  <c r="BN16" i="86" a="1"/>
  <c r="BN16" i="86" s="1"/>
  <c r="CD39" i="86" a="1"/>
  <c r="CD39" i="86" s="1"/>
  <c r="CL15" i="86" a="1"/>
  <c r="CL15" i="86" s="1"/>
  <c r="CE61" i="86" a="1"/>
  <c r="CE61" i="86" s="1"/>
  <c r="CH60" i="86" a="1"/>
  <c r="CH60" i="86" s="1"/>
  <c r="CH48" i="86" a="1"/>
  <c r="CH48" i="86" s="1"/>
  <c r="BG59" i="86" a="1"/>
  <c r="BG59" i="86" s="1"/>
  <c r="AZ13" i="86" a="1"/>
  <c r="AZ13" i="86" s="1"/>
  <c r="BM19" i="86" a="1"/>
  <c r="BM19" i="86" s="1"/>
  <c r="BR36" i="86" a="1"/>
  <c r="BR36" i="86" s="1"/>
  <c r="BV18" i="86" a="1"/>
  <c r="BV18" i="86" s="1"/>
  <c r="BY18" i="86" a="1"/>
  <c r="BY18" i="86" s="1"/>
  <c r="BY48" i="86" a="1"/>
  <c r="BY48" i="86" s="1"/>
  <c r="BO37" i="86" a="1"/>
  <c r="BO37" i="86" s="1"/>
  <c r="CR34" i="86" a="1"/>
  <c r="CR34" i="86" s="1"/>
  <c r="CA42" i="86" a="1"/>
  <c r="CA42" i="86" s="1"/>
  <c r="BW61" i="86" a="1"/>
  <c r="BW61" i="86" s="1"/>
  <c r="BV49" i="86" a="1"/>
  <c r="BV49" i="86" s="1"/>
  <c r="BG34" i="86" a="1"/>
  <c r="BG34" i="86" s="1"/>
  <c r="BI26" i="86" a="1"/>
  <c r="BI26" i="86" s="1"/>
  <c r="CB29" i="86" a="1"/>
  <c r="CB29" i="86" s="1"/>
  <c r="BM42" i="86" a="1"/>
  <c r="BM42" i="86" s="1"/>
  <c r="CG57" i="86" a="1"/>
  <c r="CG57" i="86" s="1"/>
  <c r="BT34" i="86" a="1"/>
  <c r="BT34" i="86" s="1"/>
  <c r="CR26" i="86" a="1"/>
  <c r="CR26" i="86" s="1"/>
  <c r="BX41" i="86" a="1"/>
  <c r="BX41" i="86" s="1"/>
  <c r="BA13" i="86" a="1"/>
  <c r="BA13" i="86" s="1"/>
  <c r="CM41" i="86" a="1"/>
  <c r="CM41" i="86" s="1"/>
  <c r="CG43" i="86" a="1"/>
  <c r="CG43" i="86" s="1"/>
  <c r="CO41" i="86" a="1"/>
  <c r="CO41" i="86" s="1"/>
  <c r="CA41" i="86" a="1"/>
  <c r="CA41" i="86" s="1"/>
  <c r="CG58" i="86" a="1"/>
  <c r="CG58" i="86" s="1"/>
  <c r="H37" i="86" a="1"/>
  <c r="H37" i="86" s="1"/>
  <c r="H22" i="86" a="1"/>
  <c r="H22" i="86" s="1"/>
  <c r="H45" i="86" a="1"/>
  <c r="H45" i="86" s="1"/>
  <c r="BW55" i="86" a="1"/>
  <c r="BW55" i="86" s="1"/>
  <c r="BC27" i="86" a="1"/>
  <c r="BC27" i="86" s="1"/>
  <c r="BC25" i="86" a="1"/>
  <c r="BC25" i="86" s="1"/>
  <c r="BS11" i="86" a="1"/>
  <c r="BS11" i="86" s="1"/>
  <c r="BB63" i="86" a="1"/>
  <c r="BB63" i="86" s="1"/>
  <c r="BP39" i="86" a="1"/>
  <c r="BP39" i="86" s="1"/>
  <c r="BO11" i="86" a="1"/>
  <c r="BO11" i="86" s="1"/>
  <c r="BM27" i="86" a="1"/>
  <c r="BM27" i="86" s="1"/>
  <c r="BL27" i="86" a="1"/>
  <c r="BL27" i="86" s="1"/>
  <c r="BQ19" i="86" a="1"/>
  <c r="BQ19" i="86" s="1"/>
  <c r="CK33" i="86" a="1"/>
  <c r="CK33" i="86" s="1"/>
  <c r="CK36" i="86" a="1"/>
  <c r="CK36" i="86" s="1"/>
  <c r="CK27" i="86" a="1"/>
  <c r="CK27" i="86" s="1"/>
  <c r="BD16" i="86" a="1"/>
  <c r="BD16" i="86" s="1"/>
  <c r="BA36" i="86" a="1"/>
  <c r="BA36" i="86" s="1"/>
  <c r="BE46" i="86" a="1"/>
  <c r="BE46" i="86" s="1"/>
  <c r="CD36" i="86" a="1"/>
  <c r="CD36" i="86" s="1"/>
  <c r="CD56" i="86" a="1"/>
  <c r="CD56" i="86" s="1"/>
  <c r="CJ21" i="86" a="1"/>
  <c r="CJ21" i="86" s="1"/>
  <c r="CJ22" i="86" a="1"/>
  <c r="CJ22" i="86" s="1"/>
  <c r="BN27" i="86" a="1"/>
  <c r="BN27" i="86" s="1"/>
  <c r="CD34" i="86" a="1"/>
  <c r="CD34" i="86" s="1"/>
  <c r="CL26" i="86" a="1"/>
  <c r="CL26" i="86" s="1"/>
  <c r="CE36" i="86" a="1"/>
  <c r="CE36" i="86" s="1"/>
  <c r="CH24" i="86" a="1"/>
  <c r="CH24" i="86" s="1"/>
  <c r="CH15" i="86" a="1"/>
  <c r="CH15" i="86" s="1"/>
  <c r="BG25" i="86" a="1"/>
  <c r="BG25" i="86" s="1"/>
  <c r="BE11" i="86" a="1"/>
  <c r="BE11" i="86" s="1"/>
  <c r="BS22" i="86" a="1"/>
  <c r="BS22" i="86" s="1"/>
  <c r="BR24" i="86" a="1"/>
  <c r="BR24" i="86" s="1"/>
  <c r="BV34" i="86" a="1"/>
  <c r="BV34" i="86" s="1"/>
  <c r="BY24" i="86" a="1"/>
  <c r="BY24" i="86" s="1"/>
  <c r="BP18" i="86" a="1"/>
  <c r="BP18" i="86" s="1"/>
  <c r="BO39" i="86" a="1"/>
  <c r="BO39" i="86" s="1"/>
  <c r="CR43" i="86" a="1"/>
  <c r="CR43" i="86" s="1"/>
  <c r="BW24" i="86" a="1"/>
  <c r="BW24" i="86" s="1"/>
  <c r="CN33" i="86" a="1"/>
  <c r="CN33" i="86" s="1"/>
  <c r="BU32" i="86" a="1"/>
  <c r="BU32" i="86" s="1"/>
  <c r="BH37" i="86" a="1"/>
  <c r="BH37" i="86" s="1"/>
  <c r="CC24" i="86" a="1"/>
  <c r="CC24" i="86" s="1"/>
  <c r="BH23" i="86" a="1"/>
  <c r="BH23" i="86" s="1"/>
  <c r="BS25" i="86" a="1"/>
  <c r="BS25" i="86" s="1"/>
  <c r="AZ25" i="86" a="1"/>
  <c r="AZ25" i="86" s="1"/>
  <c r="CF65" i="86" a="1"/>
  <c r="CF65" i="86" s="1"/>
  <c r="AN58" i="86" a="1"/>
  <c r="AN58" i="86" s="1"/>
  <c r="BV57" i="86" a="1"/>
  <c r="BV57" i="86" s="1"/>
  <c r="CC35" i="86" a="1"/>
  <c r="CC35" i="86" s="1"/>
  <c r="H39" i="86" a="1"/>
  <c r="H39" i="86" s="1"/>
  <c r="H15" i="86" a="1"/>
  <c r="H15" i="86" s="1"/>
  <c r="BM36" i="86" a="1"/>
  <c r="BM36" i="86" s="1"/>
  <c r="CI14" i="86" a="1"/>
  <c r="CI14" i="86" s="1"/>
  <c r="CI18" i="86" a="1"/>
  <c r="CI18" i="86" s="1"/>
  <c r="CI42" i="86" a="1"/>
  <c r="CI42" i="86" s="1"/>
  <c r="BJ40" i="86" a="1"/>
  <c r="BJ40" i="86" s="1"/>
  <c r="BL38" i="86" a="1"/>
  <c r="BL38" i="86" s="1"/>
  <c r="CO15" i="86" a="1"/>
  <c r="CO15" i="86" s="1"/>
  <c r="BZ46" i="86" a="1"/>
  <c r="BZ46" i="86" s="1"/>
  <c r="BQ20" i="86" a="1"/>
  <c r="BQ20" i="86" s="1"/>
  <c r="CG26" i="86" a="1"/>
  <c r="CG26" i="86" s="1"/>
  <c r="CQ63" i="86" a="1"/>
  <c r="CQ63" i="86" s="1"/>
  <c r="CQ19" i="86" a="1"/>
  <c r="CQ19" i="86" s="1"/>
  <c r="CA16" i="86" a="1"/>
  <c r="CA16" i="86" s="1"/>
  <c r="CP42" i="86" a="1"/>
  <c r="CP42" i="86" s="1"/>
  <c r="BK12" i="86" a="1"/>
  <c r="BK12" i="86" s="1"/>
  <c r="BU27" i="86" a="1"/>
  <c r="BU27" i="86" s="1"/>
  <c r="BJ26" i="86" a="1"/>
  <c r="BJ26" i="86" s="1"/>
  <c r="CQ38" i="86" a="1"/>
  <c r="CQ38" i="86" s="1"/>
  <c r="BO43" i="86" a="1"/>
  <c r="BO43" i="86" s="1"/>
  <c r="BM59" i="86" a="1"/>
  <c r="BM59" i="86" s="1"/>
  <c r="CI34" i="86" a="1"/>
  <c r="CI34" i="86" s="1"/>
  <c r="CI24" i="86" a="1"/>
  <c r="CI24" i="86" s="1"/>
  <c r="BJ27" i="86" a="1"/>
  <c r="BJ27" i="86" s="1"/>
  <c r="BZ27" i="86" a="1"/>
  <c r="BZ27" i="86" s="1"/>
  <c r="BZ57" i="86" a="1"/>
  <c r="BZ57" i="86" s="1"/>
  <c r="BQ59" i="86" a="1"/>
  <c r="BQ59" i="86" s="1"/>
  <c r="BQ34" i="86" a="1"/>
  <c r="BQ34" i="86" s="1"/>
  <c r="BQ24" i="86" a="1"/>
  <c r="BQ24" i="86" s="1"/>
  <c r="CK14" i="86" a="1"/>
  <c r="CK14" i="86" s="1"/>
  <c r="BD37" i="86" a="1"/>
  <c r="BD37" i="86" s="1"/>
  <c r="BD34" i="86" a="1"/>
  <c r="BD34" i="86" s="1"/>
  <c r="BA45" i="86" a="1"/>
  <c r="BA45" i="86" s="1"/>
  <c r="BC38" i="86" a="1"/>
  <c r="BC38" i="86" s="1"/>
  <c r="BE24" i="86" a="1"/>
  <c r="BE24" i="86" s="1"/>
  <c r="CD43" i="86" a="1"/>
  <c r="CD43" i="86" s="1"/>
  <c r="CJ43" i="86" a="1"/>
  <c r="CJ43" i="86" s="1"/>
  <c r="CJ39" i="86" a="1"/>
  <c r="CJ39" i="86" s="1"/>
  <c r="CJ27" i="86" a="1"/>
  <c r="CJ27" i="86" s="1"/>
  <c r="BN49" i="86" a="1"/>
  <c r="BN49" i="86" s="1"/>
  <c r="CL13" i="86" a="1"/>
  <c r="CL13" i="86" s="1"/>
  <c r="CE24" i="86" a="1"/>
  <c r="CE24" i="86" s="1"/>
  <c r="CE43" i="86" a="1"/>
  <c r="CE43" i="86" s="1"/>
  <c r="CH46" i="86" a="1"/>
  <c r="CH46" i="86" s="1"/>
  <c r="CH30" i="86" a="1"/>
  <c r="CH30" i="86" s="1"/>
  <c r="CF32" i="86" a="1"/>
  <c r="CF32" i="86" s="1"/>
  <c r="CG24" i="86" a="1"/>
  <c r="CG24" i="86" s="1"/>
  <c r="BS18" i="86" a="1"/>
  <c r="BS18" i="86" s="1"/>
  <c r="BR19" i="86" a="1"/>
  <c r="BR19" i="86" s="1"/>
  <c r="BV42" i="86" a="1"/>
  <c r="BV42" i="86" s="1"/>
  <c r="BY13" i="86" a="1"/>
  <c r="BY13" i="86" s="1"/>
  <c r="BP36" i="86" a="1"/>
  <c r="BP36" i="86" s="1"/>
  <c r="CR23" i="86" a="1"/>
  <c r="CR23" i="86" s="1"/>
  <c r="BW22" i="86" a="1"/>
  <c r="BW22" i="86" s="1"/>
  <c r="CN15" i="86" a="1"/>
  <c r="CN15" i="86" s="1"/>
  <c r="BU37" i="86" a="1"/>
  <c r="BU37" i="86" s="1"/>
  <c r="CC45" i="86" a="1"/>
  <c r="CC45" i="86" s="1"/>
  <c r="BW21" i="86" a="1"/>
  <c r="BW21" i="86" s="1"/>
  <c r="CN40" i="86" a="1"/>
  <c r="CN40" i="86" s="1"/>
  <c r="CG27" i="86" a="1"/>
  <c r="CG27" i="86" s="1"/>
  <c r="AJ16" i="86" a="1"/>
  <c r="AJ16" i="86" s="1"/>
  <c r="BW17" i="86" a="1"/>
  <c r="BW17" i="86" s="1"/>
  <c r="CC60" i="86" a="1"/>
  <c r="CC60" i="86" s="1"/>
  <c r="CO49" i="86" a="1"/>
  <c r="CO49" i="86" s="1"/>
  <c r="H63" i="86" a="1"/>
  <c r="H63" i="86" s="1"/>
  <c r="BU61" i="86" a="1"/>
  <c r="BU61" i="86" s="1"/>
  <c r="BT18" i="86" a="1"/>
  <c r="BT18" i="86" s="1"/>
  <c r="BZ55" i="86" a="1"/>
  <c r="BZ55" i="86" s="1"/>
  <c r="BF59" i="86" a="1"/>
  <c r="BF59" i="86" s="1"/>
  <c r="BF20" i="86" a="1"/>
  <c r="BF20" i="86" s="1"/>
  <c r="BQ43" i="86" a="1"/>
  <c r="BQ43" i="86" s="1"/>
  <c r="BH22" i="86" a="1"/>
  <c r="BH22" i="86" s="1"/>
  <c r="BS65" i="86" a="1"/>
  <c r="BS65" i="86" s="1"/>
  <c r="CP34" i="86" a="1"/>
  <c r="CP34" i="86" s="1"/>
  <c r="CC15" i="86" a="1"/>
  <c r="CC15" i="86" s="1"/>
  <c r="CC13" i="86" a="1"/>
  <c r="CC13" i="86" s="1"/>
  <c r="CC41" i="86" a="1"/>
  <c r="CC41" i="86" s="1"/>
  <c r="CB19" i="86" a="1"/>
  <c r="CB19" i="86" s="1"/>
  <c r="BI27" i="86" a="1"/>
  <c r="BI27" i="86" s="1"/>
  <c r="BW51" i="86" a="1"/>
  <c r="BW51" i="86" s="1"/>
  <c r="CC31" i="86" a="1"/>
  <c r="CC31" i="86" s="1"/>
  <c r="BY57" i="86" a="1"/>
  <c r="BY57" i="86" s="1"/>
  <c r="BX33" i="86" a="1"/>
  <c r="BX33" i="86" s="1"/>
  <c r="BX59" i="86" a="1"/>
  <c r="BX59" i="86" s="1"/>
  <c r="BX46" i="86" a="1"/>
  <c r="BX46" i="86" s="1"/>
  <c r="BW62" i="86" a="1"/>
  <c r="BW62" i="86" s="1"/>
  <c r="BC24" i="86" a="1"/>
  <c r="BC24" i="86" s="1"/>
  <c r="BS46" i="86" a="1"/>
  <c r="BS46" i="86" s="1"/>
  <c r="BP11" i="86" a="1"/>
  <c r="BP11" i="86" s="1"/>
  <c r="BU17" i="86" a="1"/>
  <c r="BU17" i="86" s="1"/>
  <c r="BT13" i="86" a="1"/>
  <c r="BT13" i="86" s="1"/>
  <c r="BT20" i="86" a="1"/>
  <c r="BT20" i="86" s="1"/>
  <c r="BT11" i="86" a="1"/>
  <c r="BT11" i="86" s="1"/>
  <c r="AZ43" i="86" a="1"/>
  <c r="AZ43" i="86" s="1"/>
  <c r="AZ63" i="86" a="1"/>
  <c r="AZ63" i="86" s="1"/>
  <c r="CG29" i="86" a="1"/>
  <c r="CG29" i="86" s="1"/>
  <c r="CM29" i="86" a="1"/>
  <c r="CM29" i="86" s="1"/>
  <c r="CQ41" i="86" a="1"/>
  <c r="CQ41" i="86" s="1"/>
  <c r="BN19" i="86" a="1"/>
  <c r="BN19" i="86" s="1"/>
  <c r="CP46" i="86" a="1"/>
  <c r="CP46" i="86" s="1"/>
  <c r="CB46" i="86" a="1"/>
  <c r="CB46" i="86" s="1"/>
  <c r="CB62" i="86" a="1"/>
  <c r="CB62" i="86" s="1"/>
  <c r="BG23" i="86" a="1"/>
  <c r="BG23" i="86" s="1"/>
  <c r="CN43" i="86" a="1"/>
  <c r="CN43" i="86" s="1"/>
  <c r="CN29" i="86" a="1"/>
  <c r="CN29" i="86" s="1"/>
  <c r="BV21" i="86" a="1"/>
  <c r="BV21" i="86" s="1"/>
  <c r="BA59" i="86" a="1"/>
  <c r="BA59" i="86" s="1"/>
  <c r="BK39" i="86" a="1"/>
  <c r="BK39" i="86" s="1"/>
  <c r="BK18" i="86" a="1"/>
  <c r="BK18" i="86" s="1"/>
  <c r="BU18" i="86" a="1"/>
  <c r="BU18" i="86" s="1"/>
  <c r="BJ42" i="86" a="1"/>
  <c r="BJ42" i="86" s="1"/>
  <c r="BJ37" i="86" a="1"/>
  <c r="BJ37" i="86" s="1"/>
  <c r="BY49" i="86" a="1"/>
  <c r="BY49" i="86" s="1"/>
  <c r="CC21" i="86" a="1"/>
  <c r="CC21" i="86" s="1"/>
  <c r="BY30" i="86" a="1"/>
  <c r="BY30" i="86" s="1"/>
  <c r="BJ46" i="86" a="1"/>
  <c r="BJ46" i="86" s="1"/>
  <c r="BX48" i="86" a="1"/>
  <c r="BX48" i="86" s="1"/>
  <c r="BW54" i="86" a="1"/>
  <c r="BW54" i="86" s="1"/>
  <c r="BW49" i="86" a="1"/>
  <c r="BW49" i="86" s="1"/>
  <c r="BC12" i="86" a="1"/>
  <c r="BC12" i="86" s="1"/>
  <c r="BS15" i="86" a="1"/>
  <c r="BS15" i="86" s="1"/>
  <c r="BP21" i="86" a="1"/>
  <c r="BP21" i="86" s="1"/>
  <c r="CQ24" i="86" a="1"/>
  <c r="CQ24" i="86" s="1"/>
  <c r="BU43" i="86" a="1"/>
  <c r="BU43" i="86" s="1"/>
  <c r="BO17" i="86" a="1"/>
  <c r="BO17" i="86" s="1"/>
  <c r="BO15" i="86" a="1"/>
  <c r="BO15" i="86" s="1"/>
  <c r="BT16" i="86" a="1"/>
  <c r="BT16" i="86" s="1"/>
  <c r="AZ20" i="86" a="1"/>
  <c r="AZ20" i="86" s="1"/>
  <c r="CI52" i="86" a="1"/>
  <c r="CI52" i="86" s="1"/>
  <c r="CI60" i="86" a="1"/>
  <c r="CI60" i="86" s="1"/>
  <c r="BL26" i="86" a="1"/>
  <c r="BL26" i="86" s="1"/>
  <c r="BL39" i="86" a="1"/>
  <c r="BL39" i="86" s="1"/>
  <c r="CO39" i="86" a="1"/>
  <c r="CO39" i="86" s="1"/>
  <c r="BL36" i="86" a="1"/>
  <c r="BL36" i="86" s="1"/>
  <c r="BZ58" i="86" a="1"/>
  <c r="BZ58" i="86" s="1"/>
  <c r="BZ56" i="86" a="1"/>
  <c r="BZ56" i="86" s="1"/>
  <c r="BZ59" i="86" a="1"/>
  <c r="BZ59" i="86" s="1"/>
  <c r="BF13" i="86" a="1"/>
  <c r="BF13" i="86" s="1"/>
  <c r="BQ33" i="86" a="1"/>
  <c r="BQ33" i="86" s="1"/>
  <c r="BI33" i="86" a="1"/>
  <c r="BI33" i="86" s="1"/>
  <c r="CK22" i="86" a="1"/>
  <c r="CK22" i="86" s="1"/>
  <c r="BD14" i="86" a="1"/>
  <c r="BD14" i="86" s="1"/>
  <c r="BA26" i="86" a="1"/>
  <c r="BA26" i="86" s="1"/>
  <c r="BE41" i="86" a="1"/>
  <c r="BE41" i="86" s="1"/>
  <c r="CD27" i="86" a="1"/>
  <c r="CD27" i="86" s="1"/>
  <c r="CD23" i="86" a="1"/>
  <c r="CD23" i="86" s="1"/>
  <c r="CD45" i="86" a="1"/>
  <c r="CD45" i="86" s="1"/>
  <c r="CJ14" i="86" a="1"/>
  <c r="CJ14" i="86" s="1"/>
  <c r="CJ37" i="86" a="1"/>
  <c r="CJ37" i="86" s="1"/>
  <c r="BN21" i="86" a="1"/>
  <c r="BN21" i="86" s="1"/>
  <c r="CL17" i="86" a="1"/>
  <c r="CL17" i="86" s="1"/>
  <c r="CE37" i="86" a="1"/>
  <c r="CE37" i="86" s="1"/>
  <c r="CE48" i="86" a="1"/>
  <c r="CE48" i="86" s="1"/>
  <c r="CH16" i="86" a="1"/>
  <c r="CH16" i="86" s="1"/>
  <c r="CH25" i="86" a="1"/>
  <c r="CH25" i="86" s="1"/>
  <c r="CF30" i="86" a="1"/>
  <c r="CF30" i="86" s="1"/>
  <c r="CF45" i="86" a="1"/>
  <c r="CF45" i="86" s="1"/>
  <c r="BS24" i="86" a="1"/>
  <c r="BS24" i="86" s="1"/>
  <c r="BR29" i="86" a="1"/>
  <c r="BR29" i="86" s="1"/>
  <c r="BV32" i="86" a="1"/>
  <c r="BV32" i="86" s="1"/>
  <c r="BY58" i="86" a="1"/>
  <c r="BY58" i="86" s="1"/>
  <c r="BP40" i="86" a="1"/>
  <c r="BP40" i="86" s="1"/>
  <c r="CR18" i="86" a="1"/>
  <c r="CR18" i="86" s="1"/>
  <c r="BW58" i="86" a="1"/>
  <c r="BW58" i="86" s="1"/>
  <c r="CN16" i="86" a="1"/>
  <c r="CN16" i="86" s="1"/>
  <c r="BU25" i="86" a="1"/>
  <c r="BU25" i="86" s="1"/>
  <c r="BG41" i="86" a="1"/>
  <c r="BG41" i="86" s="1"/>
  <c r="BS59" i="86" a="1"/>
  <c r="BS59" i="86" s="1"/>
  <c r="CB18" i="86" a="1"/>
  <c r="CB18" i="86" s="1"/>
  <c r="CC62" i="86" a="1"/>
  <c r="CC62" i="86" s="1"/>
  <c r="BK65" i="86" a="1"/>
  <c r="BK65" i="86" s="1"/>
  <c r="CR12" i="86" a="1"/>
  <c r="CR12" i="86" s="1"/>
  <c r="BA23" i="86" a="1"/>
  <c r="BA23" i="86" s="1"/>
  <c r="CG59" i="86" a="1"/>
  <c r="CG59" i="86" s="1"/>
  <c r="CN49" i="86" a="1"/>
  <c r="CN49" i="86" s="1"/>
  <c r="BI39" i="86" a="1"/>
  <c r="BI39" i="86" s="1"/>
  <c r="CK49" i="86" a="1"/>
  <c r="CK49" i="86" s="1"/>
  <c r="CK59" i="86" a="1"/>
  <c r="CK59" i="86" s="1"/>
  <c r="BD19" i="86" a="1"/>
  <c r="BD19" i="86" s="1"/>
  <c r="BA40" i="86" a="1"/>
  <c r="BA40" i="86" s="1"/>
  <c r="BE65" i="86" a="1"/>
  <c r="BE65" i="86" s="1"/>
  <c r="BE22" i="86" a="1"/>
  <c r="BE22" i="86" s="1"/>
  <c r="CD25" i="86" a="1"/>
  <c r="CD25" i="86" s="1"/>
  <c r="CD33" i="86" a="1"/>
  <c r="CD33" i="86" s="1"/>
  <c r="CD58" i="86" a="1"/>
  <c r="CD58" i="86" s="1"/>
  <c r="CJ49" i="86" a="1"/>
  <c r="CJ49" i="86" s="1"/>
  <c r="CJ42" i="86" a="1"/>
  <c r="CJ42" i="86" s="1"/>
  <c r="BN41" i="86" a="1"/>
  <c r="BN41" i="86" s="1"/>
  <c r="CL46" i="86" a="1"/>
  <c r="CL46" i="86" s="1"/>
  <c r="CE51" i="86" a="1"/>
  <c r="CE51" i="86" s="1"/>
  <c r="CE25" i="86" a="1"/>
  <c r="CE25" i="86" s="1"/>
  <c r="CE35" i="86" a="1"/>
  <c r="CE35" i="86" s="1"/>
  <c r="CE40" i="86" a="1"/>
  <c r="CE40" i="86" s="1"/>
  <c r="CE50" i="86" a="1"/>
  <c r="CE50" i="86" s="1"/>
  <c r="CH39" i="86" a="1"/>
  <c r="CH39" i="86" s="1"/>
  <c r="CH26" i="86" a="1"/>
  <c r="CH26" i="86" s="1"/>
  <c r="CG18" i="86" a="1"/>
  <c r="CG18" i="86" s="1"/>
  <c r="CF26" i="86" a="1"/>
  <c r="CF26" i="86" s="1"/>
  <c r="BS49" i="86" a="1"/>
  <c r="BS49" i="86" s="1"/>
  <c r="BR26" i="86" a="1"/>
  <c r="BR26" i="86" s="1"/>
  <c r="BV65" i="86" a="1"/>
  <c r="BV65" i="86" s="1"/>
  <c r="BX51" i="86" a="1"/>
  <c r="BX51" i="86" s="1"/>
  <c r="BV30" i="86" a="1"/>
  <c r="BV30" i="86" s="1"/>
  <c r="BY22" i="86" a="1"/>
  <c r="BY22" i="86" s="1"/>
  <c r="BP19" i="86" a="1"/>
  <c r="BP19" i="86" s="1"/>
  <c r="CR37" i="86" a="1"/>
  <c r="CR37" i="86" s="1"/>
  <c r="BW42" i="86" a="1"/>
  <c r="BW42" i="86" s="1"/>
  <c r="CN18" i="86" a="1"/>
  <c r="CN18" i="86" s="1"/>
  <c r="BU59" i="86" a="1"/>
  <c r="BU59" i="86" s="1"/>
  <c r="BO18" i="86" a="1"/>
  <c r="BO18" i="86" s="1"/>
  <c r="CC59" i="86" a="1"/>
  <c r="CC59" i="86" s="1"/>
  <c r="BH24" i="86" a="1"/>
  <c r="BH24" i="86" s="1"/>
  <c r="AZ39" i="86" a="1"/>
  <c r="AZ39" i="86" s="1"/>
  <c r="CF43" i="86" a="1"/>
  <c r="CF43" i="86" s="1"/>
  <c r="BL65" i="86" a="1"/>
  <c r="BL65" i="86" s="1"/>
  <c r="BR20" i="86" a="1"/>
  <c r="BR20" i="86" s="1"/>
  <c r="H65" i="86" a="1"/>
  <c r="H65" i="86" s="1"/>
  <c r="H25" i="86" a="1"/>
  <c r="H25" i="86" s="1"/>
  <c r="H29" i="86" a="1"/>
  <c r="H29" i="86" s="1"/>
  <c r="BI59" i="86" a="1"/>
  <c r="BI59" i="86" s="1"/>
  <c r="CK37" i="86" a="1"/>
  <c r="CK37" i="86" s="1"/>
  <c r="CK24" i="86" a="1"/>
  <c r="CK24" i="86" s="1"/>
  <c r="BB16" i="86" a="1"/>
  <c r="BB16" i="86" s="1"/>
  <c r="BD43" i="86" a="1"/>
  <c r="BD43" i="86" s="1"/>
  <c r="BD24" i="86" a="1"/>
  <c r="BD24" i="86" s="1"/>
  <c r="BA29" i="86" a="1"/>
  <c r="BA29" i="86" s="1"/>
  <c r="BA17" i="86" a="1"/>
  <c r="BA17" i="86" s="1"/>
  <c r="BE45" i="86" a="1"/>
  <c r="BE45" i="86" s="1"/>
  <c r="CD13" i="86" a="1"/>
  <c r="CD13" i="86" s="1"/>
  <c r="CJ23" i="86" a="1"/>
  <c r="CJ23" i="86" s="1"/>
  <c r="CJ45" i="86" a="1"/>
  <c r="CJ45" i="86" s="1"/>
  <c r="CJ59" i="86" a="1"/>
  <c r="CJ59" i="86" s="1"/>
  <c r="BN22" i="86" a="1"/>
  <c r="BN22" i="86" s="1"/>
  <c r="CL49" i="86" a="1"/>
  <c r="CL49" i="86" s="1"/>
  <c r="CE30" i="86" a="1"/>
  <c r="CE30" i="86" s="1"/>
  <c r="CE17" i="86" a="1"/>
  <c r="CE17" i="86" s="1"/>
  <c r="CE38" i="86" a="1"/>
  <c r="CE38" i="86" s="1"/>
  <c r="CE22" i="86" a="1"/>
  <c r="CE22" i="86" s="1"/>
  <c r="CE52" i="86" a="1"/>
  <c r="CE52" i="86" s="1"/>
  <c r="CH43" i="86" a="1"/>
  <c r="CH43" i="86" s="1"/>
  <c r="CH18" i="86" a="1"/>
  <c r="CH18" i="86" s="1"/>
  <c r="BT14" i="86" a="1"/>
  <c r="BT14" i="86" s="1"/>
  <c r="BZ49" i="86" a="1"/>
  <c r="BZ49" i="86" s="1"/>
  <c r="BS63" i="86" a="1"/>
  <c r="BS63" i="86" s="1"/>
  <c r="BR16" i="86" a="1"/>
  <c r="BR16" i="86" s="1"/>
  <c r="BV39" i="86" a="1"/>
  <c r="BV39" i="86" s="1"/>
  <c r="BU26" i="86" a="1"/>
  <c r="BU26" i="86" s="1"/>
  <c r="BV37" i="86" a="1"/>
  <c r="BV37" i="86" s="1"/>
  <c r="BY32" i="86" a="1"/>
  <c r="BY32" i="86" s="1"/>
  <c r="BP45" i="86" a="1"/>
  <c r="BP45" i="86" s="1"/>
  <c r="CR24" i="86" a="1"/>
  <c r="CR24" i="86" s="1"/>
  <c r="BW32" i="86" a="1"/>
  <c r="BW32" i="86" s="1"/>
  <c r="CP41" i="86" a="1"/>
  <c r="CP41" i="86" s="1"/>
  <c r="CN37" i="86" a="1"/>
  <c r="CN37" i="86" s="1"/>
  <c r="BU23" i="86" a="1"/>
  <c r="BU23" i="86" s="1"/>
  <c r="CF14" i="86" a="1"/>
  <c r="CF14" i="86" s="1"/>
  <c r="BK42" i="86" a="1"/>
  <c r="BK42" i="86" s="1"/>
  <c r="BM33" i="86" a="1"/>
  <c r="BM33" i="86" s="1"/>
  <c r="CB31" i="86" a="1"/>
  <c r="CB31" i="86" s="1"/>
  <c r="BH17" i="86" a="1"/>
  <c r="BH17" i="86" s="1"/>
  <c r="CB12" i="86" a="1"/>
  <c r="CB12" i="86" s="1"/>
  <c r="BS39" i="86" a="1"/>
  <c r="BS39" i="86" s="1"/>
  <c r="BK11" i="86" a="1"/>
  <c r="BK11" i="86" s="1"/>
  <c r="H19" i="86" a="1"/>
  <c r="H19" i="86" s="1"/>
  <c r="H26" i="86" a="1"/>
  <c r="H26" i="86" s="1"/>
  <c r="H18" i="86" a="1"/>
  <c r="H18" i="86" s="1"/>
  <c r="BL46" i="86" a="1"/>
  <c r="BL46" i="86" s="1"/>
  <c r="BL41" i="86" a="1"/>
  <c r="BL41" i="86" s="1"/>
  <c r="CO20" i="86" a="1"/>
  <c r="CO20" i="86" s="1"/>
  <c r="BZ17" i="86" a="1"/>
  <c r="BZ17" i="86" s="1"/>
  <c r="BZ34" i="86" a="1"/>
  <c r="BZ34" i="86" s="1"/>
  <c r="BL12" i="86" a="1"/>
  <c r="BL12" i="86" s="1"/>
  <c r="BF49" i="86" a="1"/>
  <c r="BF49" i="86" s="1"/>
  <c r="BF29" i="86" a="1"/>
  <c r="BF29" i="86" s="1"/>
  <c r="BI49" i="86" a="1"/>
  <c r="BI49" i="86" s="1"/>
  <c r="CK19" i="86" a="1"/>
  <c r="CK19" i="86" s="1"/>
  <c r="CK46" i="86" a="1"/>
  <c r="CK46" i="86" s="1"/>
  <c r="BB19" i="86" a="1"/>
  <c r="BB19" i="86" s="1"/>
  <c r="BD13" i="86" a="1"/>
  <c r="BD13" i="86" s="1"/>
  <c r="BD49" i="86" a="1"/>
  <c r="BD49" i="86" s="1"/>
  <c r="BD33" i="86" a="1"/>
  <c r="BD33" i="86" s="1"/>
  <c r="BA33" i="86" a="1"/>
  <c r="BA33" i="86" s="1"/>
  <c r="CD18" i="86" a="1"/>
  <c r="CD18" i="86" s="1"/>
  <c r="CD41" i="86" a="1"/>
  <c r="CD41" i="86" s="1"/>
  <c r="CD60" i="86" a="1"/>
  <c r="CD60" i="86" s="1"/>
  <c r="CD50" i="86" a="1"/>
  <c r="CD50" i="86" s="1"/>
  <c r="V42" i="86" a="1"/>
  <c r="V42" i="86" s="1"/>
  <c r="BN18" i="86" a="1"/>
  <c r="BN18" i="86" s="1"/>
  <c r="CL38" i="86" a="1"/>
  <c r="CL38" i="86" s="1"/>
  <c r="CI26" i="86" a="1"/>
  <c r="CI26" i="86" s="1"/>
  <c r="CE21" i="86" a="1"/>
  <c r="CE21" i="86" s="1"/>
  <c r="CE20" i="86" a="1"/>
  <c r="CE20" i="86" s="1"/>
  <c r="CE54" i="86" a="1"/>
  <c r="CE54" i="86" s="1"/>
  <c r="CH23" i="86" a="1"/>
  <c r="CH23" i="86" s="1"/>
  <c r="CH32" i="86" a="1"/>
  <c r="CH32" i="86" s="1"/>
  <c r="AO43" i="86" a="1"/>
  <c r="AO43" i="86" s="1"/>
  <c r="BH11" i="86" a="1"/>
  <c r="BH11" i="86" s="1"/>
  <c r="CC52" i="86" a="1"/>
  <c r="CC52" i="86" s="1"/>
  <c r="BS12" i="86" a="1"/>
  <c r="BS12" i="86" s="1"/>
  <c r="BR25" i="86" a="1"/>
  <c r="BR25" i="86" s="1"/>
  <c r="BX23" i="86" a="1"/>
  <c r="BX23" i="86" s="1"/>
  <c r="BV23" i="86" a="1"/>
  <c r="BV23" i="86" s="1"/>
  <c r="BV56" i="86" a="1"/>
  <c r="BV56" i="86" s="1"/>
  <c r="BY40" i="86" a="1"/>
  <c r="BY40" i="86" s="1"/>
  <c r="BP34" i="86" a="1"/>
  <c r="BP34" i="86" s="1"/>
  <c r="CR45" i="86" a="1"/>
  <c r="CR45" i="86" s="1"/>
  <c r="BW41" i="86" a="1"/>
  <c r="BW41" i="86" s="1"/>
  <c r="BW53" i="86" a="1"/>
  <c r="BW53" i="86" s="1"/>
  <c r="CN27" i="86" a="1"/>
  <c r="CN27" i="86" s="1"/>
  <c r="CN24" i="86" a="1"/>
  <c r="CN24" i="86" s="1"/>
  <c r="BU38" i="86" a="1"/>
  <c r="BU38" i="86" s="1"/>
  <c r="BR46" i="86" a="1"/>
  <c r="BR46" i="86" s="1"/>
  <c r="BI34" i="86" a="1"/>
  <c r="BI34" i="86" s="1"/>
  <c r="BM15" i="86" a="1"/>
  <c r="BM15" i="86" s="1"/>
  <c r="CC27" i="86" a="1"/>
  <c r="CC27" i="86" s="1"/>
  <c r="CC37" i="86" a="1"/>
  <c r="CC37" i="86" s="1"/>
  <c r="CG35" i="86" a="1"/>
  <c r="CG35" i="86" s="1"/>
  <c r="CA12" i="86" a="1"/>
  <c r="CA12" i="86" s="1"/>
  <c r="CQ13" i="86" a="1"/>
  <c r="CQ13" i="86" s="1"/>
  <c r="CF31" i="86" a="1"/>
  <c r="CF31" i="86" s="1"/>
  <c r="CI41" i="86" a="1"/>
  <c r="CI41" i="86" s="1"/>
  <c r="CI45" i="86" a="1"/>
  <c r="CI45" i="86" s="1"/>
  <c r="BJ14" i="86" a="1"/>
  <c r="BJ14" i="86" s="1"/>
  <c r="BC23" i="86" a="1"/>
  <c r="BC23" i="86" s="1"/>
  <c r="BZ40" i="86" a="1"/>
  <c r="BZ40" i="86" s="1"/>
  <c r="BI21" i="86" a="1"/>
  <c r="BI21" i="86" s="1"/>
  <c r="CK65" i="86" a="1"/>
  <c r="CK65" i="86" s="1"/>
  <c r="BE37" i="86" a="1"/>
  <c r="BE37" i="86" s="1"/>
  <c r="CD61" i="86" a="1"/>
  <c r="CD61" i="86" s="1"/>
  <c r="CJ19" i="86" a="1"/>
  <c r="CJ19" i="86" s="1"/>
  <c r="CJ38" i="86" a="1"/>
  <c r="CJ38" i="86" s="1"/>
  <c r="BN11" i="86" a="1"/>
  <c r="BN11" i="86" s="1"/>
  <c r="CL21" i="86" a="1"/>
  <c r="CL21" i="86" s="1"/>
  <c r="CE41" i="86" a="1"/>
  <c r="CE41" i="86" s="1"/>
  <c r="CE56" i="86" a="1"/>
  <c r="CE56" i="86" s="1"/>
  <c r="CH12" i="86" a="1"/>
  <c r="CH12" i="86" s="1"/>
  <c r="CH52" i="86" a="1"/>
  <c r="CH52" i="86" s="1"/>
  <c r="CF49" i="86" a="1"/>
  <c r="CF49" i="86" s="1"/>
  <c r="BS14" i="86" a="1"/>
  <c r="BS14" i="86" s="1"/>
  <c r="BN42" i="86" a="1"/>
  <c r="BN42" i="86" s="1"/>
  <c r="BM43" i="86" a="1"/>
  <c r="BM43" i="86" s="1"/>
  <c r="BV35" i="86" a="1"/>
  <c r="BV35" i="86" s="1"/>
  <c r="BY27" i="86" a="1"/>
  <c r="BY27" i="86" s="1"/>
  <c r="BP14" i="86" a="1"/>
  <c r="BP14" i="86" s="1"/>
  <c r="BY16" i="86" a="1"/>
  <c r="BY16" i="86" s="1"/>
  <c r="BX26" i="86" a="1"/>
  <c r="BX26" i="86" s="1"/>
  <c r="BW50" i="86" a="1"/>
  <c r="BW50" i="86" s="1"/>
  <c r="CN14" i="86" a="1"/>
  <c r="CN14" i="86" s="1"/>
  <c r="CO23" i="86" a="1"/>
  <c r="CO23" i="86" s="1"/>
  <c r="CN46" i="86" a="1"/>
  <c r="CN46" i="86" s="1"/>
  <c r="CF59" i="86" a="1"/>
  <c r="CF59" i="86" s="1"/>
  <c r="CR40" i="86" a="1"/>
  <c r="CR40" i="86" s="1"/>
  <c r="BG27" i="86" a="1"/>
  <c r="BG27" i="86" s="1"/>
  <c r="CN41" i="86" a="1"/>
  <c r="CN41" i="86" s="1"/>
  <c r="CF23" i="86" a="1"/>
  <c r="CF23" i="86" s="1"/>
  <c r="BX43" i="86" a="1"/>
  <c r="BX43" i="86" s="1"/>
  <c r="CF33" i="86" a="1"/>
  <c r="CF33" i="86" s="1"/>
  <c r="CG61" i="86" a="1"/>
  <c r="CG61" i="86" s="1"/>
  <c r="BR65" i="86" a="1"/>
  <c r="BR65" i="86" s="1"/>
  <c r="BW57" i="86" a="1"/>
  <c r="BW57" i="86" s="1"/>
  <c r="CF53" i="86" a="1"/>
  <c r="CF53" i="86" s="1"/>
  <c r="H13" i="86" a="1"/>
  <c r="H13" i="86" s="1"/>
  <c r="CG48" i="86" a="1"/>
  <c r="CG48" i="86" s="1"/>
  <c r="CG55" i="86" a="1"/>
  <c r="CG55" i="86" s="1"/>
  <c r="CM59" i="86" a="1"/>
  <c r="CM59" i="86" s="1"/>
  <c r="CL27" i="86" a="1"/>
  <c r="CL27" i="86" s="1"/>
  <c r="CL24" i="86" a="1"/>
  <c r="CL24" i="86" s="1"/>
  <c r="CP12" i="86" a="1"/>
  <c r="CP12" i="86" s="1"/>
  <c r="CA27" i="86" a="1"/>
  <c r="CA27" i="86" s="1"/>
  <c r="CA39" i="86" a="1"/>
  <c r="CA39" i="86" s="1"/>
  <c r="CG40" i="86" a="1"/>
  <c r="CG40" i="86" s="1"/>
  <c r="BG19" i="86" a="1"/>
  <c r="BG19" i="86" s="1"/>
  <c r="BP63" i="86" a="1"/>
  <c r="BP63" i="86" s="1"/>
  <c r="BU13" i="86" a="1"/>
  <c r="BU13" i="86" s="1"/>
  <c r="BO21" i="86" a="1"/>
  <c r="BO21" i="86" s="1"/>
  <c r="BO49" i="86" a="1"/>
  <c r="BO49" i="86" s="1"/>
  <c r="BT15" i="86" a="1"/>
  <c r="BT15" i="86" s="1"/>
  <c r="AZ17" i="86" a="1"/>
  <c r="AZ17" i="86" s="1"/>
  <c r="CI12" i="86" a="1"/>
  <c r="CI12" i="86" s="1"/>
  <c r="CI31" i="86" a="1"/>
  <c r="CI31" i="86" s="1"/>
  <c r="BZ29" i="86" a="1"/>
  <c r="BZ29" i="86" s="1"/>
  <c r="BB45" i="86" a="1"/>
  <c r="BB45" i="86" s="1"/>
  <c r="BD17" i="86" a="1"/>
  <c r="BD17" i="86" s="1"/>
  <c r="BD15" i="86" a="1"/>
  <c r="BD15" i="86" s="1"/>
  <c r="CM36" i="86" a="1"/>
  <c r="CM36" i="86" s="1"/>
  <c r="CP37" i="86" a="1"/>
  <c r="CP37" i="86" s="1"/>
  <c r="CG50" i="86" a="1"/>
  <c r="CG50" i="86" s="1"/>
  <c r="CC25" i="86" a="1"/>
  <c r="CC25" i="86" s="1"/>
  <c r="CC56" i="86" a="1"/>
  <c r="CC56" i="86" s="1"/>
  <c r="CF21" i="86" a="1"/>
  <c r="CF21" i="86" s="1"/>
  <c r="BG24" i="86" a="1"/>
  <c r="BG24" i="86" s="1"/>
  <c r="BA12" i="86" a="1"/>
  <c r="BA12" i="86" s="1"/>
  <c r="BK19" i="86" a="1"/>
  <c r="BK19" i="86" s="1"/>
  <c r="BU48" i="86" a="1"/>
  <c r="BU48" i="86" s="1"/>
  <c r="BY50" i="86" a="1"/>
  <c r="BY50" i="86" s="1"/>
  <c r="BY33" i="86" a="1"/>
  <c r="BY33" i="86" s="1"/>
  <c r="CB36" i="86" a="1"/>
  <c r="CB36" i="86" s="1"/>
  <c r="CB43" i="86" a="1"/>
  <c r="CB43" i="86" s="1"/>
  <c r="BX12" i="86" a="1"/>
  <c r="BX12" i="86" s="1"/>
  <c r="CA34" i="86" a="1"/>
  <c r="CA34" i="86" s="1"/>
  <c r="BW18" i="86" a="1"/>
  <c r="BW18" i="86" s="1"/>
  <c r="BW33" i="86" a="1"/>
  <c r="BW33" i="86" s="1"/>
  <c r="BC40" i="86" a="1"/>
  <c r="BC40" i="86" s="1"/>
  <c r="BS37" i="86" a="1"/>
  <c r="BS37" i="86" s="1"/>
  <c r="BP49" i="86" a="1"/>
  <c r="BP49" i="86" s="1"/>
  <c r="BP23" i="86" a="1"/>
  <c r="BP23" i="86" s="1"/>
  <c r="CO19" i="86" a="1"/>
  <c r="CO19" i="86" s="1"/>
  <c r="BZ36" i="86" a="1"/>
  <c r="BZ36" i="86" s="1"/>
  <c r="BZ32" i="86" a="1"/>
  <c r="BZ32" i="86" s="1"/>
  <c r="BF38" i="86" a="1"/>
  <c r="BF38" i="86" s="1"/>
  <c r="CK18" i="86" a="1"/>
  <c r="CK18" i="86" s="1"/>
  <c r="BB17" i="86" a="1"/>
  <c r="BB17" i="86" s="1"/>
  <c r="BD23" i="86" a="1"/>
  <c r="BD23" i="86" s="1"/>
  <c r="BA20" i="86" a="1"/>
  <c r="BA20" i="86" s="1"/>
  <c r="BE42" i="86" a="1"/>
  <c r="BE42" i="86" s="1"/>
  <c r="BE63" i="86" a="1"/>
  <c r="BE63" i="86" s="1"/>
  <c r="CD32" i="86" a="1"/>
  <c r="CD32" i="86" s="1"/>
  <c r="CD65" i="86" a="1"/>
  <c r="CD65" i="86" s="1"/>
  <c r="CD14" i="86" a="1"/>
  <c r="CD14" i="86" s="1"/>
  <c r="W58" i="86" a="1"/>
  <c r="W58" i="86" s="1"/>
  <c r="BN12" i="86" a="1"/>
  <c r="BN12" i="86" s="1"/>
  <c r="CL37" i="86" a="1"/>
  <c r="CL37" i="86" s="1"/>
  <c r="X25" i="86" a="1"/>
  <c r="X25" i="86" s="1"/>
  <c r="CE18" i="86" a="1"/>
  <c r="CE18" i="86" s="1"/>
  <c r="CE12" i="86" a="1"/>
  <c r="CE12" i="86" s="1"/>
  <c r="CE58" i="86" a="1"/>
  <c r="CE58" i="86" s="1"/>
  <c r="CH38" i="86" a="1"/>
  <c r="CH38" i="86" s="1"/>
  <c r="CH58" i="86" a="1"/>
  <c r="CH58" i="86" s="1"/>
  <c r="AO58" i="86" a="1"/>
  <c r="AO58" i="86" s="1"/>
  <c r="BD11" i="86" a="1"/>
  <c r="BD11" i="86" s="1"/>
  <c r="CB45" i="86" a="1"/>
  <c r="CB45" i="86" s="1"/>
  <c r="BS19" i="86" a="1"/>
  <c r="BS19" i="86" s="1"/>
  <c r="BN26" i="86" a="1"/>
  <c r="BN26" i="86" s="1"/>
  <c r="BM29" i="86" a="1"/>
  <c r="BM29" i="86" s="1"/>
  <c r="BV40" i="86" a="1"/>
  <c r="BV40" i="86" s="1"/>
  <c r="BY53" i="86" a="1"/>
  <c r="BY53" i="86" s="1"/>
  <c r="BR41" i="86" a="1"/>
  <c r="BR41" i="86" s="1"/>
  <c r="BX39" i="86" a="1"/>
  <c r="BX39" i="86" s="1"/>
  <c r="BW56" i="86" a="1"/>
  <c r="BW56" i="86" s="1"/>
  <c r="CP22" i="86" a="1"/>
  <c r="CP22" i="86" s="1"/>
  <c r="CO37" i="86" a="1"/>
  <c r="CO37" i="86" s="1"/>
  <c r="BY38" i="86" a="1"/>
  <c r="BY38" i="86" s="1"/>
  <c r="CC51" i="86" a="1"/>
  <c r="CC51" i="86" s="1"/>
  <c r="BK13" i="86" a="1"/>
  <c r="BK13" i="86" s="1"/>
  <c r="CQ20" i="86" a="1"/>
  <c r="CQ20" i="86" s="1"/>
  <c r="CF16" i="86" a="1"/>
  <c r="CF16" i="86" s="1"/>
  <c r="CA31" i="86" a="1"/>
  <c r="CA31" i="86" s="1"/>
  <c r="CG23" i="86" a="1"/>
  <c r="CG23" i="86" s="1"/>
  <c r="BS43" i="86" a="1"/>
  <c r="BS43" i="86" s="1"/>
  <c r="BP65" i="86" a="1"/>
  <c r="BP65" i="86" s="1"/>
  <c r="CB35" i="86" a="1"/>
  <c r="CB35" i="86" s="1"/>
  <c r="CB60" i="86" a="1"/>
  <c r="CB60" i="86" s="1"/>
  <c r="BR33" i="86" a="1"/>
  <c r="BR33" i="86" s="1"/>
  <c r="BB12" i="86" a="1"/>
  <c r="BB12" i="86" s="1"/>
  <c r="CC30" i="86" a="1"/>
  <c r="CC30" i="86" s="1"/>
  <c r="H33" i="86" a="1"/>
  <c r="H33" i="86" s="1"/>
  <c r="BQ39" i="86" a="1"/>
  <c r="BQ39" i="86" s="1"/>
  <c r="CN36" i="86" a="1"/>
  <c r="CN36" i="86" s="1"/>
  <c r="CC43" i="86" a="1"/>
  <c r="CC43" i="86" s="1"/>
  <c r="BK33" i="86" a="1"/>
  <c r="BK33" i="86" s="1"/>
  <c r="BI41" i="86" a="1"/>
  <c r="BI41" i="86" s="1"/>
  <c r="BW38" i="86" a="1"/>
  <c r="BW38" i="86" s="1"/>
  <c r="CB21" i="86" a="1"/>
  <c r="CB21" i="86" s="1"/>
  <c r="BX58" i="86" a="1"/>
  <c r="BX58" i="86" s="1"/>
  <c r="BX62" i="86" a="1"/>
  <c r="BX62" i="86" s="1"/>
  <c r="CA40" i="86" a="1"/>
  <c r="CA40" i="86" s="1"/>
  <c r="BS26" i="86" a="1"/>
  <c r="BS26" i="86" s="1"/>
  <c r="BB41" i="86" a="1"/>
  <c r="BB41" i="86" s="1"/>
  <c r="BP17" i="86" a="1"/>
  <c r="BP17" i="86" s="1"/>
  <c r="CQ21" i="86" a="1"/>
  <c r="CQ21" i="86" s="1"/>
  <c r="BJ45" i="86" a="1"/>
  <c r="BJ45" i="86" s="1"/>
  <c r="BM16" i="86" a="1"/>
  <c r="BM16" i="86" s="1"/>
  <c r="CI65" i="86" a="1"/>
  <c r="CI65" i="86" s="1"/>
  <c r="BL11" i="86" a="1"/>
  <c r="BL11" i="86" s="1"/>
  <c r="CO14" i="86" a="1"/>
  <c r="CO14" i="86" s="1"/>
  <c r="BF37" i="86" a="1"/>
  <c r="BF37" i="86" s="1"/>
  <c r="BF19" i="86" a="1"/>
  <c r="BF19" i="86" s="1"/>
  <c r="BF41" i="86" a="1"/>
  <c r="BF41" i="86" s="1"/>
  <c r="BQ27" i="86" a="1"/>
  <c r="BQ27" i="86" s="1"/>
  <c r="BQ18" i="86" a="1"/>
  <c r="BQ18" i="86" s="1"/>
  <c r="CK25" i="86" a="1"/>
  <c r="CK25" i="86" s="1"/>
  <c r="BE14" i="86" a="1"/>
  <c r="BE14" i="86" s="1"/>
  <c r="CF62" i="86" a="1"/>
  <c r="CF62" i="86" s="1"/>
  <c r="CL42" i="86" a="1"/>
  <c r="CL42" i="86" s="1"/>
  <c r="CL33" i="86" a="1"/>
  <c r="CL33" i="86" s="1"/>
  <c r="CQ33" i="86" a="1"/>
  <c r="CQ33" i="86" s="1"/>
  <c r="CH37" i="86" a="1"/>
  <c r="CH37" i="86" s="1"/>
  <c r="CC39" i="86" a="1"/>
  <c r="CC39" i="86" s="1"/>
  <c r="BB22" i="86" a="1"/>
  <c r="BB22" i="86" s="1"/>
  <c r="BP12" i="86" a="1"/>
  <c r="BP12" i="86" s="1"/>
  <c r="CQ25" i="86" a="1"/>
  <c r="CQ25" i="86" s="1"/>
  <c r="BU24" i="86" a="1"/>
  <c r="BU24" i="86" s="1"/>
  <c r="BT22" i="86" a="1"/>
  <c r="BT22" i="86" s="1"/>
  <c r="BT40" i="86" a="1"/>
  <c r="BT40" i="86" s="1"/>
  <c r="BT41" i="86" a="1"/>
  <c r="BT41" i="86" s="1"/>
  <c r="BJ33" i="86" a="1"/>
  <c r="BJ33" i="86" s="1"/>
  <c r="BM22" i="86" a="1"/>
  <c r="BM22" i="86" s="1"/>
  <c r="BM21" i="86" a="1"/>
  <c r="BM21" i="86" s="1"/>
  <c r="CO33" i="86" a="1"/>
  <c r="CO33" i="86" s="1"/>
  <c r="BQ21" i="86" a="1"/>
  <c r="BQ21" i="86" s="1"/>
  <c r="BQ36" i="86" a="1"/>
  <c r="BQ36" i="86" s="1"/>
  <c r="BI20" i="86" a="1"/>
  <c r="BI20" i="86" s="1"/>
  <c r="CM43" i="86" a="1"/>
  <c r="CM43" i="86" s="1"/>
  <c r="BN63" i="86" a="1"/>
  <c r="BN63" i="86" s="1"/>
  <c r="CL39" i="86" a="1"/>
  <c r="CL39" i="86" s="1"/>
  <c r="CQ16" i="86" a="1"/>
  <c r="CQ16" i="86" s="1"/>
  <c r="CP43" i="86" a="1"/>
  <c r="CP43" i="86" s="1"/>
  <c r="CA23" i="86" a="1"/>
  <c r="CA23" i="86" s="1"/>
  <c r="CG13" i="86" a="1"/>
  <c r="CG13" i="86" s="1"/>
  <c r="BA46" i="86" a="1"/>
  <c r="BA46" i="86" s="1"/>
  <c r="CF15" i="86" a="1"/>
  <c r="CF15" i="86" s="1"/>
  <c r="BG33" i="86" a="1"/>
  <c r="BG33" i="86" s="1"/>
  <c r="BV20" i="86" a="1"/>
  <c r="BV20" i="86" s="1"/>
  <c r="BA18" i="86" a="1"/>
  <c r="BA18" i="86" s="1"/>
  <c r="BJ12" i="86" a="1"/>
  <c r="BJ12" i="86" s="1"/>
  <c r="BI24" i="86" a="1"/>
  <c r="BI24" i="86" s="1"/>
  <c r="BY55" i="86" a="1"/>
  <c r="BY55" i="86" s="1"/>
  <c r="BY34" i="86" a="1"/>
  <c r="BY34" i="86" s="1"/>
  <c r="BW26" i="86" a="1"/>
  <c r="BW26" i="86" s="1"/>
  <c r="CB58" i="86" a="1"/>
  <c r="CB58" i="86" s="1"/>
  <c r="BX54" i="86" a="1"/>
  <c r="BX54" i="86" s="1"/>
  <c r="BX18" i="86" a="1"/>
  <c r="BX18" i="86" s="1"/>
  <c r="CA59" i="86" a="1"/>
  <c r="CA59" i="86" s="1"/>
  <c r="BW30" i="86" a="1"/>
  <c r="BW30" i="86" s="1"/>
  <c r="BS16" i="86" a="1"/>
  <c r="BS16" i="86" s="1"/>
  <c r="BP15" i="86" a="1"/>
  <c r="BP15" i="86" s="1"/>
  <c r="BP29" i="86" a="1"/>
  <c r="BP29" i="86" s="1"/>
  <c r="CQ26" i="86" a="1"/>
  <c r="CQ26" i="86" s="1"/>
  <c r="BO23" i="86" a="1"/>
  <c r="BO23" i="86" s="1"/>
  <c r="BT33" i="86" a="1"/>
  <c r="BT33" i="86" s="1"/>
  <c r="BT19" i="86" a="1"/>
  <c r="BT19" i="86" s="1"/>
  <c r="BM26" i="86" a="1"/>
  <c r="BM26" i="86" s="1"/>
  <c r="CI16" i="86" a="1"/>
  <c r="CI16" i="86" s="1"/>
  <c r="CI61" i="86" a="1"/>
  <c r="CI61" i="86" s="1"/>
  <c r="CI49" i="86" a="1"/>
  <c r="CI49" i="86" s="1"/>
  <c r="BL45" i="86" a="1"/>
  <c r="BL45" i="86" s="1"/>
  <c r="BL14" i="86" a="1"/>
  <c r="BL14" i="86" s="1"/>
  <c r="BZ20" i="86" a="1"/>
  <c r="BZ20" i="86" s="1"/>
  <c r="BZ35" i="86" a="1"/>
  <c r="BZ35" i="86" s="1"/>
  <c r="BF16" i="86" a="1"/>
  <c r="BF16" i="86" s="1"/>
  <c r="BF46" i="86" a="1"/>
  <c r="BF46" i="86" s="1"/>
  <c r="BQ46" i="86" a="1"/>
  <c r="BQ46" i="86" s="1"/>
  <c r="BI43" i="86" a="1"/>
  <c r="BI43" i="86" s="1"/>
  <c r="CK29" i="86" a="1"/>
  <c r="CK29" i="86" s="1"/>
  <c r="CK41" i="86" a="1"/>
  <c r="CK41" i="86" s="1"/>
  <c r="BB24" i="86" a="1"/>
  <c r="BB24" i="86" s="1"/>
  <c r="BD29" i="86" a="1"/>
  <c r="BD29" i="86" s="1"/>
  <c r="BD36" i="86" a="1"/>
  <c r="BD36" i="86" s="1"/>
  <c r="BA42" i="86" a="1"/>
  <c r="BA42" i="86" s="1"/>
  <c r="X50" i="86" a="1"/>
  <c r="X50" i="86" s="1"/>
  <c r="X43" i="86" a="1"/>
  <c r="X43" i="86" s="1"/>
  <c r="BE27" i="86" a="1"/>
  <c r="BE27" i="86" s="1"/>
  <c r="BE18" i="86" a="1"/>
  <c r="BE18" i="86" s="1"/>
  <c r="CD20" i="86" a="1"/>
  <c r="CD20" i="86" s="1"/>
  <c r="CJ36" i="86" a="1"/>
  <c r="CJ36" i="86" s="1"/>
  <c r="CJ40" i="86" a="1"/>
  <c r="CJ40" i="86" s="1"/>
  <c r="CJ15" i="86" a="1"/>
  <c r="CJ15" i="86" s="1"/>
  <c r="U17" i="86" a="1"/>
  <c r="U17" i="86" s="1"/>
  <c r="AN42" i="86" a="1"/>
  <c r="AN42" i="86" s="1"/>
  <c r="W35" i="86" a="1"/>
  <c r="W35" i="86" s="1"/>
  <c r="CL22" i="86" a="1"/>
  <c r="CL22" i="86" s="1"/>
  <c r="BN13" i="86" a="1"/>
  <c r="BN13" i="86" s="1"/>
  <c r="U42" i="86" a="1"/>
  <c r="U42" i="86" s="1"/>
  <c r="CL23" i="86" a="1"/>
  <c r="CL23" i="86" s="1"/>
  <c r="X26" i="86" a="1"/>
  <c r="X26" i="86" s="1"/>
  <c r="CE60" i="86" a="1"/>
  <c r="CE60" i="86" s="1"/>
  <c r="CH31" i="86" a="1"/>
  <c r="CH31" i="86" s="1"/>
  <c r="CH20" i="86" a="1"/>
  <c r="CH20" i="86" s="1"/>
  <c r="AO39" i="86" a="1"/>
  <c r="AO39" i="86" s="1"/>
  <c r="CG53" i="86" a="1"/>
  <c r="CG53" i="86" s="1"/>
  <c r="CF19" i="86" a="1"/>
  <c r="CF19" i="86" s="1"/>
  <c r="CM23" i="86" a="1"/>
  <c r="CM23" i="86" s="1"/>
  <c r="BN39" i="86" a="1"/>
  <c r="BN39" i="86" s="1"/>
  <c r="BM14" i="86" a="1"/>
  <c r="BM14" i="86" s="1"/>
  <c r="BV50" i="86" a="1"/>
  <c r="BV50" i="86" s="1"/>
  <c r="BV31" i="86" a="1"/>
  <c r="BV31" i="86" s="1"/>
  <c r="BX52" i="86" a="1"/>
  <c r="BX52" i="86" s="1"/>
  <c r="BW20" i="86" a="1"/>
  <c r="BW20" i="86" s="1"/>
  <c r="CP24" i="86" a="1"/>
  <c r="CP24" i="86" s="1"/>
  <c r="CO17" i="86" a="1"/>
  <c r="CO17" i="86" s="1"/>
  <c r="BY29" i="86" a="1"/>
  <c r="BY29" i="86" s="1"/>
  <c r="CG32" i="86" a="1"/>
  <c r="CG32" i="86" s="1"/>
  <c r="BG36" i="86" a="1"/>
  <c r="BG36" i="86" s="1"/>
  <c r="CC50" i="86" a="1"/>
  <c r="CC50" i="86" s="1"/>
  <c r="BR59" i="86" a="1"/>
  <c r="BR59" i="86" s="1"/>
  <c r="CC16" i="86" a="1"/>
  <c r="CC16" i="86" s="1"/>
  <c r="CC19" i="86" a="1"/>
  <c r="CC19" i="86" s="1"/>
  <c r="CF27" i="86" a="1"/>
  <c r="CF27" i="86" s="1"/>
  <c r="BM17" i="86" a="1"/>
  <c r="BM17" i="86" s="1"/>
  <c r="BT37" i="86" a="1"/>
  <c r="BT37" i="86" s="1"/>
  <c r="CC33" i="86" a="1"/>
  <c r="CC33" i="86" s="1"/>
  <c r="AZ12" i="86" a="1"/>
  <c r="AZ12" i="86" s="1"/>
  <c r="CN12" i="86" a="1"/>
  <c r="CN12" i="86" s="1"/>
  <c r="CG49" i="86" a="1"/>
  <c r="CG49" i="86" s="1"/>
  <c r="CR49" i="86" a="1"/>
  <c r="CR49" i="86" s="1"/>
  <c r="X30" i="86" a="1"/>
  <c r="X30" i="86" s="1"/>
  <c r="H11" i="86" a="1"/>
  <c r="H11" i="86" s="1"/>
  <c r="H49" i="86" a="1"/>
  <c r="H49" i="86" s="1"/>
  <c r="BC22" i="86" a="1"/>
  <c r="BC22" i="86" s="1"/>
  <c r="BE39" i="86" a="1"/>
  <c r="BE39" i="86" s="1"/>
  <c r="BE29" i="86" a="1"/>
  <c r="BE29" i="86" s="1"/>
  <c r="BE15" i="86" a="1"/>
  <c r="BE15" i="86" s="1"/>
  <c r="CD46" i="86" a="1"/>
  <c r="CD46" i="86" s="1"/>
  <c r="CD24" i="86" a="1"/>
  <c r="CD24" i="86" s="1"/>
  <c r="CJ17" i="86" a="1"/>
  <c r="CJ17" i="86" s="1"/>
  <c r="CJ63" i="86" a="1"/>
  <c r="CJ63" i="86" s="1"/>
  <c r="CJ26" i="86" a="1"/>
  <c r="CJ26" i="86" s="1"/>
  <c r="BN65" i="86" a="1"/>
  <c r="BN65" i="86" s="1"/>
  <c r="BN29" i="86" a="1"/>
  <c r="BN29" i="86" s="1"/>
  <c r="CL29" i="86" a="1"/>
  <c r="CL29" i="86" s="1"/>
  <c r="CE29" i="86" a="1"/>
  <c r="CE29" i="86" s="1"/>
  <c r="CE33" i="86" a="1"/>
  <c r="CE33" i="86" s="1"/>
  <c r="CE57" i="86" a="1"/>
  <c r="CE57" i="86" s="1"/>
  <c r="CE62" i="86" a="1"/>
  <c r="CE62" i="86" s="1"/>
  <c r="CH65" i="86" a="1"/>
  <c r="CH65" i="86" s="1"/>
  <c r="CF18" i="86" a="1"/>
  <c r="CF18" i="86" s="1"/>
  <c r="BG12" i="86" a="1"/>
  <c r="BG12" i="86" s="1"/>
  <c r="CM63" i="86" a="1"/>
  <c r="CM63" i="86" s="1"/>
  <c r="BM34" i="86" a="1"/>
  <c r="BM34" i="86" s="1"/>
  <c r="BV62" i="86" a="1"/>
  <c r="BV62" i="86" s="1"/>
  <c r="CR29" i="86" a="1"/>
  <c r="CR29" i="86" s="1"/>
  <c r="CR27" i="86" a="1"/>
  <c r="CR27" i="86" s="1"/>
  <c r="P38" i="86" a="1"/>
  <c r="P38" i="86" s="1"/>
  <c r="BX15" i="86" a="1"/>
  <c r="BX15" i="86" s="1"/>
  <c r="CQ42" i="86" a="1"/>
  <c r="CQ42" i="86" s="1"/>
  <c r="CA38" i="86" a="1"/>
  <c r="CA38" i="86" s="1"/>
  <c r="CO26" i="86" a="1"/>
  <c r="CO26" i="86" s="1"/>
  <c r="CA25" i="86" a="1"/>
  <c r="CA25" i="86" s="1"/>
  <c r="BV41" i="86" a="1"/>
  <c r="BV41" i="86" s="1"/>
  <c r="BY21" i="86" a="1"/>
  <c r="BY21" i="86" s="1"/>
  <c r="BG38" i="86" a="1"/>
  <c r="BG38" i="86" s="1"/>
  <c r="BH45" i="86" a="1"/>
  <c r="BH45" i="86" s="1"/>
  <c r="BV24" i="86" a="1"/>
  <c r="BV24" i="86" s="1"/>
  <c r="BG18" i="86" a="1"/>
  <c r="BG18" i="86" s="1"/>
  <c r="BH40" i="86" a="1"/>
  <c r="BH40" i="86" s="1"/>
  <c r="BD65" i="86" a="1"/>
  <c r="BD65" i="86" s="1"/>
  <c r="CB33" i="86" a="1"/>
  <c r="CB33" i="86" s="1"/>
  <c r="BT27" i="86" a="1"/>
  <c r="BT27" i="86" s="1"/>
  <c r="BJ22" i="86" a="1"/>
  <c r="BJ22" i="86" s="1"/>
  <c r="BF25" i="86" a="1"/>
  <c r="BF25" i="86" s="1"/>
  <c r="BR39" i="86" a="1"/>
  <c r="BR39" i="86" s="1"/>
  <c r="CM46" i="86" a="1"/>
  <c r="CM46" i="86" s="1"/>
  <c r="BG39" i="86" a="1"/>
  <c r="BG39" i="86" s="1"/>
  <c r="CC20" i="86" a="1"/>
  <c r="CC20" i="86" s="1"/>
  <c r="BZ21" i="86" a="1"/>
  <c r="BZ21" i="86" s="1"/>
  <c r="CR59" i="86" a="1"/>
  <c r="CR59" i="86" s="1"/>
  <c r="H36" i="86" a="1"/>
  <c r="H36" i="86" s="1"/>
  <c r="H17" i="86" a="1"/>
  <c r="H17" i="86" s="1"/>
  <c r="CR13" i="86" a="1"/>
  <c r="CR13" i="86" s="1"/>
  <c r="CQ46" i="86" a="1"/>
  <c r="CQ46" i="86" s="1"/>
  <c r="CF48" i="86" a="1"/>
  <c r="CF48" i="86" s="1"/>
  <c r="CH62" i="86" a="1"/>
  <c r="CH62" i="86" s="1"/>
  <c r="CH36" i="86" a="1"/>
  <c r="CH36" i="86" s="1"/>
  <c r="CP14" i="86" a="1"/>
  <c r="CP14" i="86" s="1"/>
  <c r="CP15" i="86" a="1"/>
  <c r="CP15" i="86" s="1"/>
  <c r="BR23" i="86" a="1"/>
  <c r="BR23" i="86" s="1"/>
  <c r="CA48" i="86" a="1"/>
  <c r="CA48" i="86" s="1"/>
  <c r="CA57" i="86" a="1"/>
  <c r="CA57" i="86" s="1"/>
  <c r="CG39" i="86" a="1"/>
  <c r="CG39" i="86" s="1"/>
  <c r="BB23" i="86" a="1"/>
  <c r="BB23" i="86" s="1"/>
  <c r="BP46" i="86" a="1"/>
  <c r="BP46" i="86" s="1"/>
  <c r="CM14" i="86" a="1"/>
  <c r="CM14" i="86" s="1"/>
  <c r="BT39" i="86" a="1"/>
  <c r="BT39" i="86" s="1"/>
  <c r="BT29" i="86" a="1"/>
  <c r="BT29" i="86" s="1"/>
  <c r="AZ37" i="86" a="1"/>
  <c r="AZ37" i="86" s="1"/>
  <c r="AZ21" i="86" a="1"/>
  <c r="AZ21" i="86" s="1"/>
  <c r="BL24" i="86" a="1"/>
  <c r="BL24" i="86" s="1"/>
  <c r="BM24" i="86" a="1"/>
  <c r="BM24" i="86" s="1"/>
  <c r="CI15" i="86" a="1"/>
  <c r="CI15" i="86" s="1"/>
  <c r="CI32" i="86" a="1"/>
  <c r="CI32" i="86" s="1"/>
  <c r="CI57" i="86" a="1"/>
  <c r="CI57" i="86" s="1"/>
  <c r="BL63" i="86" a="1"/>
  <c r="BL63" i="86" s="1"/>
  <c r="CO45" i="86" a="1"/>
  <c r="CO45" i="86" s="1"/>
  <c r="BZ14" i="86" a="1"/>
  <c r="BZ14" i="86" s="1"/>
  <c r="BF11" i="86" a="1"/>
  <c r="BF11" i="86" s="1"/>
  <c r="BQ17" i="86" a="1"/>
  <c r="BQ17" i="86" s="1"/>
  <c r="BQ12" i="86" a="1"/>
  <c r="BQ12" i="86" s="1"/>
  <c r="BI63" i="86" a="1"/>
  <c r="BI63" i="86" s="1"/>
  <c r="CK45" i="86" a="1"/>
  <c r="CK45" i="86" s="1"/>
  <c r="CK39" i="86" a="1"/>
  <c r="CK39" i="86" s="1"/>
  <c r="CE53" i="86" a="1"/>
  <c r="CE53" i="86" s="1"/>
  <c r="BB14" i="86" a="1"/>
  <c r="BB14" i="86" s="1"/>
  <c r="BD41" i="86" a="1"/>
  <c r="BD41" i="86" s="1"/>
  <c r="BA41" i="86" a="1"/>
  <c r="BA41" i="86" s="1"/>
  <c r="BC39" i="86" a="1"/>
  <c r="BC39" i="86" s="1"/>
  <c r="BE36" i="86" a="1"/>
  <c r="BE36" i="86" s="1"/>
  <c r="BE20" i="86" a="1"/>
  <c r="BE20" i="86" s="1"/>
  <c r="CH29" i="86" a="1"/>
  <c r="CH29" i="86" s="1"/>
  <c r="CD38" i="86" a="1"/>
  <c r="CD38" i="86" s="1"/>
  <c r="CJ25" i="86" a="1"/>
  <c r="CJ25" i="86" s="1"/>
  <c r="CJ46" i="86" a="1"/>
  <c r="CJ46" i="86" s="1"/>
  <c r="BN37" i="86" a="1"/>
  <c r="BN37" i="86" s="1"/>
  <c r="BN38" i="86" a="1"/>
  <c r="BN38" i="86" s="1"/>
  <c r="CE59" i="86" a="1"/>
  <c r="CE59" i="86" s="1"/>
  <c r="CE14" i="86" a="1"/>
  <c r="CE14" i="86" s="1"/>
  <c r="CH45" i="86" a="1"/>
  <c r="CH45" i="86" s="1"/>
  <c r="CB13" i="86" a="1"/>
  <c r="CB13" i="86" s="1"/>
  <c r="CM65" i="86" a="1"/>
  <c r="CM65" i="86" s="1"/>
  <c r="BM23" i="86" a="1"/>
  <c r="BM23" i="86" s="1"/>
  <c r="BV14" i="86" a="1"/>
  <c r="BV14" i="86" s="1"/>
  <c r="BU33" i="86" a="1"/>
  <c r="BU33" i="86" s="1"/>
  <c r="BX22" i="86" a="1"/>
  <c r="BX22" i="86" s="1"/>
  <c r="CQ37" i="86" a="1"/>
  <c r="CQ37" i="86" s="1"/>
  <c r="BK38" i="86" a="1"/>
  <c r="BK38" i="86" s="1"/>
  <c r="BV55" i="86" a="1"/>
  <c r="BV55" i="86" s="1"/>
  <c r="BX19" i="86" a="1"/>
  <c r="BX19" i="86" s="1"/>
  <c r="BV29" i="86" a="1"/>
  <c r="BV29" i="86" s="1"/>
  <c r="CC18" i="86" a="1"/>
  <c r="CC18" i="86" s="1"/>
  <c r="BG26" i="86" a="1"/>
  <c r="BG26" i="86" s="1"/>
  <c r="CB24" i="86" a="1"/>
  <c r="CB24" i="86" s="1"/>
  <c r="BH29" i="86" a="1"/>
  <c r="BH29" i="86" s="1"/>
  <c r="BH15" i="86" a="1"/>
  <c r="BH15" i="86" s="1"/>
  <c r="AZ38" i="86" a="1"/>
  <c r="AZ38" i="86" s="1"/>
  <c r="BS27" i="86" a="1"/>
  <c r="BS27" i="86" s="1"/>
  <c r="CG56" i="86" a="1"/>
  <c r="CG56" i="86" s="1"/>
  <c r="BO13" i="86" a="1"/>
  <c r="BO13" i="86" s="1"/>
  <c r="BF63" i="86" a="1"/>
  <c r="BF63" i="86" s="1"/>
  <c r="BV16" i="86" a="1"/>
  <c r="BV16" i="86" s="1"/>
  <c r="H43" i="86" a="1"/>
  <c r="H43" i="86" s="1"/>
  <c r="CM45" i="86" a="1"/>
  <c r="CM45" i="86" s="1"/>
  <c r="CL65" i="86" a="1"/>
  <c r="CL65" i="86" s="1"/>
  <c r="CN34" i="86" a="1"/>
  <c r="CN34" i="86" s="1"/>
  <c r="CF25" i="86" a="1"/>
  <c r="CF25" i="86" s="1"/>
  <c r="CB52" i="86" a="1"/>
  <c r="CB52" i="86" s="1"/>
  <c r="CB57" i="86" a="1"/>
  <c r="CB57" i="86" s="1"/>
  <c r="BR17" i="86" a="1"/>
  <c r="BR17" i="86" s="1"/>
  <c r="CN45" i="86" a="1"/>
  <c r="CN45" i="86" s="1"/>
  <c r="CF12" i="86" a="1"/>
  <c r="CF12" i="86" s="1"/>
  <c r="BA27" i="86" a="1"/>
  <c r="BA27" i="86" s="1"/>
  <c r="BH13" i="86" a="1"/>
  <c r="BH13" i="86" s="1"/>
  <c r="BU46" i="86" a="1"/>
  <c r="BU46" i="86" s="1"/>
  <c r="BU42" i="86" a="1"/>
  <c r="BU42" i="86" s="1"/>
  <c r="BJ65" i="86" a="1"/>
  <c r="BJ65" i="86" s="1"/>
  <c r="BI38" i="86" a="1"/>
  <c r="BI38" i="86" s="1"/>
  <c r="CB23" i="86" a="1"/>
  <c r="CB23" i="86" s="1"/>
  <c r="CB20" i="86" a="1"/>
  <c r="CB20" i="86" s="1"/>
  <c r="BX60" i="86" a="1"/>
  <c r="BX60" i="86" s="1"/>
  <c r="CA20" i="86" a="1"/>
  <c r="CA20" i="86" s="1"/>
  <c r="BW16" i="86" a="1"/>
  <c r="BW16" i="86" s="1"/>
  <c r="BW34" i="86" a="1"/>
  <c r="BW34" i="86" s="1"/>
  <c r="BW45" i="86" a="1"/>
  <c r="BW45" i="86" s="1"/>
  <c r="BC29" i="86" a="1"/>
  <c r="BC29" i="86" s="1"/>
  <c r="CM20" i="86" a="1"/>
  <c r="CM20" i="86" s="1"/>
  <c r="CQ36" i="86" a="1"/>
  <c r="CQ36" i="86" s="1"/>
  <c r="CF37" i="86" a="1"/>
  <c r="CF37" i="86" s="1"/>
  <c r="CF54" i="86" a="1"/>
  <c r="CF54" i="86" s="1"/>
  <c r="CA60" i="86" a="1"/>
  <c r="CA60" i="86" s="1"/>
  <c r="CH53" i="86" a="1"/>
  <c r="CH53" i="86" s="1"/>
  <c r="CP18" i="86" a="1"/>
  <c r="CP18" i="86" s="1"/>
  <c r="BR15" i="86" a="1"/>
  <c r="BR15" i="86" s="1"/>
  <c r="CA49" i="86" a="1"/>
  <c r="CA49" i="86" s="1"/>
  <c r="CA32" i="86" a="1"/>
  <c r="CA32" i="86" s="1"/>
  <c r="CN59" i="86" a="1"/>
  <c r="CN59" i="86" s="1"/>
  <c r="CG20" i="86" a="1"/>
  <c r="CG20" i="86" s="1"/>
  <c r="CC36" i="86" a="1"/>
  <c r="CC36" i="86" s="1"/>
  <c r="CF39" i="86" a="1"/>
  <c r="CF39" i="86" s="1"/>
  <c r="CB53" i="86" a="1"/>
  <c r="CB53" i="86" s="1"/>
  <c r="BV59" i="86" a="1"/>
  <c r="BV59" i="86" s="1"/>
  <c r="BH21" i="86" a="1"/>
  <c r="BH21" i="86" s="1"/>
  <c r="BK29" i="86" a="1"/>
  <c r="BK29" i="86" s="1"/>
  <c r="BU19" i="86" a="1"/>
  <c r="BU19" i="86" s="1"/>
  <c r="BI65" i="86" a="1"/>
  <c r="BI65" i="86" s="1"/>
  <c r="BY19" i="86" a="1"/>
  <c r="BY19" i="86" s="1"/>
  <c r="CB34" i="86" a="1"/>
  <c r="CB34" i="86" s="1"/>
  <c r="BX38" i="86" a="1"/>
  <c r="BX38" i="86" s="1"/>
  <c r="BX24" i="86" a="1"/>
  <c r="BX24" i="86" s="1"/>
  <c r="BX49" i="86" a="1"/>
  <c r="BX49" i="86" s="1"/>
  <c r="CA58" i="86" a="1"/>
  <c r="CA58" i="86" s="1"/>
  <c r="BW37" i="86" a="1"/>
  <c r="BW37" i="86" s="1"/>
  <c r="BW40" i="86" a="1"/>
  <c r="BW40" i="86" s="1"/>
  <c r="BC43" i="86" a="1"/>
  <c r="BC43" i="86" s="1"/>
  <c r="BB11" i="86" a="1"/>
  <c r="BB11" i="86" s="1"/>
  <c r="BB27" i="86" a="1"/>
  <c r="BB27" i="86" s="1"/>
  <c r="BP43" i="86" a="1"/>
  <c r="BP43" i="86" s="1"/>
  <c r="CM24" i="86" a="1"/>
  <c r="CM24" i="86" s="1"/>
  <c r="BO41" i="86" a="1"/>
  <c r="BO41" i="86" s="1"/>
  <c r="BO59" i="86" a="1"/>
  <c r="BO59" i="86" s="1"/>
  <c r="BT42" i="86" a="1"/>
  <c r="BT42" i="86" s="1"/>
  <c r="BT17" i="86" a="1"/>
  <c r="BT17" i="86" s="1"/>
  <c r="AZ26" i="86" a="1"/>
  <c r="AZ26" i="86" s="1"/>
  <c r="CI56" i="86" a="1"/>
  <c r="CI56" i="86" s="1"/>
  <c r="CI46" i="86" a="1"/>
  <c r="CI46" i="86" s="1"/>
  <c r="BL19" i="86" a="1"/>
  <c r="BL19" i="86" s="1"/>
  <c r="BZ25" i="86" a="1"/>
  <c r="BZ25" i="86" s="1"/>
  <c r="BZ18" i="86" a="1"/>
  <c r="BZ18" i="86" s="1"/>
  <c r="BZ41" i="86" a="1"/>
  <c r="BZ41" i="86" s="1"/>
  <c r="BF12" i="86" a="1"/>
  <c r="BF12" i="86" s="1"/>
  <c r="CK20" i="86" a="1"/>
  <c r="CK20" i="86" s="1"/>
  <c r="CK12" i="86" a="1"/>
  <c r="CK12" i="86" s="1"/>
  <c r="BB21" i="86" a="1"/>
  <c r="BB21" i="86" s="1"/>
  <c r="BD22" i="86" a="1"/>
  <c r="BD22" i="86" s="1"/>
  <c r="BD12" i="86" a="1"/>
  <c r="BD12" i="86" s="1"/>
  <c r="BA15" i="86" a="1"/>
  <c r="BA15" i="86" s="1"/>
  <c r="BC18" i="86" a="1"/>
  <c r="BC18" i="86" s="1"/>
  <c r="BE16" i="86" a="1"/>
  <c r="BE16" i="86" s="1"/>
  <c r="BE43" i="86" a="1"/>
  <c r="BE43" i="86" s="1"/>
  <c r="BE25" i="86" a="1"/>
  <c r="BE25" i="86" s="1"/>
  <c r="CD16" i="86" a="1"/>
  <c r="CD16" i="86" s="1"/>
  <c r="CD48" i="86" a="1"/>
  <c r="CD48" i="86" s="1"/>
  <c r="CD57" i="86" a="1"/>
  <c r="CD57" i="86" s="1"/>
  <c r="W60" i="86" a="1"/>
  <c r="W60" i="86" s="1"/>
  <c r="CJ16" i="86" a="1"/>
  <c r="CJ16" i="86" s="1"/>
  <c r="BA49" i="86" a="1"/>
  <c r="BA49" i="86" s="1"/>
  <c r="BN25" i="86" a="1"/>
  <c r="BN25" i="86" s="1"/>
  <c r="BN20" i="86" a="1"/>
  <c r="BN20" i="86" s="1"/>
  <c r="CL41" i="86" a="1"/>
  <c r="CL41" i="86" s="1"/>
  <c r="CE39" i="86" a="1"/>
  <c r="CE39" i="86" s="1"/>
  <c r="CH55" i="86" a="1"/>
  <c r="CH55" i="86" s="1"/>
  <c r="CD37" i="86" a="1"/>
  <c r="CD37" i="86" s="1"/>
  <c r="CF41" i="86" a="1"/>
  <c r="CF41" i="86" s="1"/>
  <c r="BM45" i="86" a="1"/>
  <c r="BM45" i="86" s="1"/>
  <c r="BV25" i="86" a="1"/>
  <c r="BV25" i="86" s="1"/>
  <c r="BU12" i="86" a="1"/>
  <c r="BU12" i="86" s="1"/>
  <c r="BW65" i="86" a="1"/>
  <c r="BW65" i="86" s="1"/>
  <c r="BX34" i="86" a="1"/>
  <c r="BX34" i="86" s="1"/>
  <c r="CQ18" i="86" a="1"/>
  <c r="CQ18" i="86" s="1"/>
  <c r="BK14" i="86" a="1"/>
  <c r="BK14" i="86" s="1"/>
  <c r="BZ38" i="86" a="1"/>
  <c r="BZ38" i="86" s="1"/>
  <c r="BX16" i="86" a="1"/>
  <c r="BX16" i="86" s="1"/>
  <c r="CG14" i="86" a="1"/>
  <c r="CG14" i="86" s="1"/>
  <c r="CC14" i="86" a="1"/>
  <c r="CC14" i="86" s="1"/>
  <c r="BI37" i="86" a="1"/>
  <c r="BI37" i="86" s="1"/>
  <c r="BG46" i="86" a="1"/>
  <c r="BG46" i="86" s="1"/>
  <c r="AZ24" i="86" a="1"/>
  <c r="AZ24" i="86" s="1"/>
  <c r="CB41" i="86" a="1"/>
  <c r="CB41" i="86" s="1"/>
  <c r="CG19" i="86" a="1"/>
  <c r="CG19" i="86" s="1"/>
  <c r="CG51" i="86" a="1"/>
  <c r="CG51" i="86" s="1"/>
  <c r="CK43" i="86" a="1"/>
  <c r="CK43" i="86" s="1"/>
  <c r="CB26" i="86" a="1"/>
  <c r="CB26" i="86" s="1"/>
  <c r="AZ34" i="86" a="1"/>
  <c r="AZ34" i="86" s="1"/>
  <c r="BS41" i="86" a="1"/>
  <c r="BS41" i="86" s="1"/>
  <c r="BF21" i="86" a="1"/>
  <c r="BF21" i="86" s="1"/>
  <c r="BR11" i="86" a="1"/>
  <c r="BR11" i="86" s="1"/>
  <c r="BS21" i="86" a="1"/>
  <c r="BS21" i="86" s="1"/>
  <c r="H59" i="86" a="1"/>
  <c r="H59" i="86" s="1"/>
  <c r="H14" i="86" a="1"/>
  <c r="H14" i="86" s="1"/>
  <c r="CK16" i="86" a="1"/>
  <c r="CK16" i="86" s="1"/>
  <c r="CK38" i="86" a="1"/>
  <c r="CK38" i="86" s="1"/>
  <c r="CK13" i="86" a="1"/>
  <c r="CK13" i="86" s="1"/>
  <c r="CK23" i="86" a="1"/>
  <c r="CK23" i="86" s="1"/>
  <c r="BB36" i="86" a="1"/>
  <c r="BB36" i="86" s="1"/>
  <c r="BA16" i="86" a="1"/>
  <c r="BA16" i="86" s="1"/>
  <c r="CL12" i="86" a="1"/>
  <c r="CL12" i="86" s="1"/>
  <c r="BC41" i="86" a="1"/>
  <c r="BC41" i="86" s="1"/>
  <c r="BE34" i="86" a="1"/>
  <c r="BE34" i="86" s="1"/>
  <c r="CD51" i="86" a="1"/>
  <c r="CD51" i="86" s="1"/>
  <c r="CJ13" i="86" a="1"/>
  <c r="CJ13" i="86" s="1"/>
  <c r="CJ20" i="86" a="1"/>
  <c r="CJ20" i="86" s="1"/>
  <c r="CD52" i="86" a="1"/>
  <c r="CD52" i="86" s="1"/>
  <c r="BB49" i="86" a="1"/>
  <c r="BB49" i="86" s="1"/>
  <c r="BN15" i="86" a="1"/>
  <c r="BN15" i="86" s="1"/>
  <c r="CL16" i="86" a="1"/>
  <c r="CL16" i="86" s="1"/>
  <c r="CE45" i="86" a="1"/>
  <c r="CE45" i="86" s="1"/>
  <c r="CE27" i="86" a="1"/>
  <c r="CE27" i="86" s="1"/>
  <c r="CE49" i="86" a="1"/>
  <c r="CE49" i="86" s="1"/>
  <c r="CI19" i="86" a="1"/>
  <c r="CI19" i="86" s="1"/>
  <c r="CH61" i="86" a="1"/>
  <c r="CH61" i="86" s="1"/>
  <c r="BT49" i="86" a="1"/>
  <c r="BT49" i="86" s="1"/>
  <c r="CF36" i="86" a="1"/>
  <c r="CF36" i="86" s="1"/>
  <c r="CM33" i="86" a="1"/>
  <c r="CM33" i="86" s="1"/>
  <c r="BM49" i="86" a="1"/>
  <c r="BM49" i="86" s="1"/>
  <c r="BW25" i="86" a="1"/>
  <c r="BW25" i="86" s="1"/>
  <c r="BQ29" i="86" a="1"/>
  <c r="BQ29" i="86" s="1"/>
  <c r="BW39" i="86" a="1"/>
  <c r="BW39" i="86" s="1"/>
  <c r="BU65" i="86" a="1"/>
  <c r="BU65" i="86" s="1"/>
  <c r="BK45" i="86" a="1"/>
  <c r="BK45" i="86" s="1"/>
  <c r="CA29" i="86" a="1"/>
  <c r="CA29" i="86" s="1"/>
  <c r="BU41" i="86" a="1"/>
  <c r="BU41" i="86" s="1"/>
  <c r="BT46" i="86" a="1"/>
  <c r="BT46" i="86" s="1"/>
  <c r="CP63" i="86" a="1"/>
  <c r="CP63" i="86" s="1"/>
  <c r="BG22" i="86" a="1"/>
  <c r="BG22" i="86" s="1"/>
  <c r="BH14" i="86" a="1"/>
  <c r="BH14" i="86" s="1"/>
  <c r="BJ15" i="86" a="1"/>
  <c r="BJ15" i="86" s="1"/>
  <c r="BH19" i="86" a="1"/>
  <c r="BH19" i="86" s="1"/>
  <c r="BS33" i="86" a="1"/>
  <c r="BS33" i="86" s="1"/>
  <c r="AZ19" i="86" a="1"/>
  <c r="AZ19" i="86" s="1"/>
  <c r="BP20" i="86" a="1"/>
  <c r="BP20" i="86" s="1"/>
  <c r="H20" i="86" a="1"/>
  <c r="H20" i="86" s="1"/>
  <c r="BE12" i="86" a="1"/>
  <c r="BE12" i="86" s="1"/>
  <c r="BM63" i="86" a="1"/>
  <c r="BM63" i="86" s="1"/>
  <c r="CI17" i="86" a="1"/>
  <c r="CI17" i="86" s="1"/>
  <c r="CI36" i="86" a="1"/>
  <c r="CI36" i="86" s="1"/>
  <c r="CO36" i="86" a="1"/>
  <c r="CO36" i="86" s="1"/>
  <c r="BZ30" i="86" a="1"/>
  <c r="BZ30" i="86" s="1"/>
  <c r="BZ37" i="86" a="1"/>
  <c r="BZ37" i="86" s="1"/>
  <c r="BZ42" i="86" a="1"/>
  <c r="BZ42" i="86" s="1"/>
  <c r="BQ23" i="86" a="1"/>
  <c r="BQ23" i="86" s="1"/>
  <c r="BB18" i="86" a="1"/>
  <c r="BB18" i="86" s="1"/>
  <c r="BA21" i="86" a="1"/>
  <c r="BA21" i="86" s="1"/>
  <c r="BC17" i="86" a="1"/>
  <c r="BC17" i="86" s="1"/>
  <c r="CD54" i="86" a="1"/>
  <c r="CD54" i="86" s="1"/>
  <c r="CD53" i="86" a="1"/>
  <c r="CD53" i="86" s="1"/>
  <c r="BD18" i="86" a="1"/>
  <c r="BD18" i="86" s="1"/>
  <c r="BN17" i="86" a="1"/>
  <c r="BN17" i="86" s="1"/>
  <c r="CL25" i="86" a="1"/>
  <c r="CL25" i="86" s="1"/>
  <c r="CI55" i="86" a="1"/>
  <c r="CI55" i="86" s="1"/>
  <c r="CH17" i="86" a="1"/>
  <c r="CH17" i="86" s="1"/>
  <c r="BD20" i="86" a="1"/>
  <c r="BD20" i="86" s="1"/>
  <c r="AZ23" i="86" a="1"/>
  <c r="AZ23" i="86" s="1"/>
  <c r="CR17" i="86" a="1"/>
  <c r="CR17" i="86" s="1"/>
  <c r="CM12" i="86" a="1"/>
  <c r="CM12" i="86" s="1"/>
  <c r="BQ42" i="86" a="1"/>
  <c r="BQ42" i="86" s="1"/>
  <c r="BV26" i="86" a="1"/>
  <c r="BV26" i="86" s="1"/>
  <c r="CA45" i="86" a="1"/>
  <c r="CA45" i="86" s="1"/>
  <c r="BX42" i="86" a="1"/>
  <c r="BX42" i="86" s="1"/>
  <c r="BJ43" i="86" a="1"/>
  <c r="BJ43" i="86" s="1"/>
  <c r="BK63" i="86" a="1"/>
  <c r="BK63" i="86" s="1"/>
  <c r="CA19" i="86" a="1"/>
  <c r="CA19" i="86" s="1"/>
  <c r="BZ26" i="86" a="1"/>
  <c r="BZ26" i="86" s="1"/>
  <c r="BM13" i="86" a="1"/>
  <c r="BM13" i="86" s="1"/>
  <c r="CN63" i="86" a="1"/>
  <c r="CN63" i="86" s="1"/>
  <c r="CR20" i="86" a="1"/>
  <c r="CR20" i="86" s="1"/>
  <c r="BG42" i="86" a="1"/>
  <c r="BG42" i="86" s="1"/>
  <c r="BO36" i="86" a="1"/>
  <c r="BO36" i="86" s="1"/>
  <c r="BZ54" i="86" a="1"/>
  <c r="BZ54" i="86" s="1"/>
  <c r="CP26" i="86" a="1"/>
  <c r="CP26" i="86" s="1"/>
  <c r="W23" i="86" a="1"/>
  <c r="W23" i="86" s="1"/>
  <c r="AN40" i="86" a="1"/>
  <c r="AN40" i="86" s="1"/>
  <c r="BP41" i="86" a="1"/>
  <c r="BP41" i="86" s="1"/>
  <c r="CC12" i="86" a="1"/>
  <c r="CC12" i="86" s="1"/>
  <c r="BP22" i="86" a="1"/>
  <c r="BP22" i="86" s="1"/>
  <c r="BY65" i="86" a="1"/>
  <c r="BY65" i="86" s="1"/>
  <c r="CB49" i="86" a="1"/>
  <c r="CB49" i="86" s="1"/>
  <c r="CC17" i="86" a="1"/>
  <c r="CC17" i="86" s="1"/>
  <c r="CR46" i="86" a="1"/>
  <c r="CR46" i="86" s="1"/>
  <c r="H21" i="86" a="1"/>
  <c r="H21" i="86" s="1"/>
  <c r="H42" i="86" a="1"/>
  <c r="H42" i="86" s="1"/>
  <c r="H34" i="86" a="1"/>
  <c r="H34" i="86" s="1"/>
  <c r="BA37" i="86" a="1"/>
  <c r="BA37" i="86" s="1"/>
  <c r="BC46" i="86" a="1"/>
  <c r="BC46" i="86" s="1"/>
  <c r="BN40" i="86" a="1"/>
  <c r="BN40" i="86" s="1"/>
  <c r="CL59" i="86" a="1"/>
  <c r="CL59" i="86" s="1"/>
  <c r="CE34" i="86" a="1"/>
  <c r="CE34" i="86" s="1"/>
  <c r="CE23" i="86" a="1"/>
  <c r="CE23" i="86" s="1"/>
  <c r="CH59" i="86" a="1"/>
  <c r="CH59" i="86" s="1"/>
  <c r="BG11" i="86" a="1"/>
  <c r="BG11" i="86" s="1"/>
  <c r="BS40" i="86" a="1"/>
  <c r="BS40" i="86" s="1"/>
  <c r="CA55" i="86" a="1"/>
  <c r="CA55" i="86" s="1"/>
  <c r="BA24" i="86" a="1"/>
  <c r="BA24" i="86" s="1"/>
  <c r="CP20" i="86" a="1"/>
  <c r="CP20" i="86" s="1"/>
  <c r="CG65" i="86" a="1"/>
  <c r="CG65" i="86" s="1"/>
  <c r="BE59" i="86" a="1"/>
  <c r="BE59" i="86" s="1"/>
  <c r="BD45" i="86" a="1"/>
  <c r="BD45" i="86" s="1"/>
  <c r="CQ49" i="86" a="1"/>
  <c r="CQ49" i="86" s="1"/>
  <c r="H38" i="86" a="1"/>
  <c r="H38" i="86" s="1"/>
  <c r="H46" i="86" a="1"/>
  <c r="H46" i="86" s="1"/>
  <c r="BB29" i="86" a="1"/>
  <c r="BB29" i="86" s="1"/>
  <c r="BC33" i="86" a="1"/>
  <c r="BC33" i="86" s="1"/>
  <c r="BE21" i="86" a="1"/>
  <c r="BE21" i="86" s="1"/>
  <c r="CD15" i="86" a="1"/>
  <c r="CD15" i="86" s="1"/>
  <c r="CD42" i="86" a="1"/>
  <c r="CD42" i="86" s="1"/>
  <c r="CJ29" i="86" a="1"/>
  <c r="CJ29" i="86" s="1"/>
  <c r="CI37" i="86" a="1"/>
  <c r="CI37" i="86" s="1"/>
  <c r="CH34" i="86" a="1"/>
  <c r="CH34" i="86" s="1"/>
  <c r="BZ48" i="86" a="1"/>
  <c r="BZ48" i="86" s="1"/>
  <c r="CM39" i="86" a="1"/>
  <c r="CM39" i="86" s="1"/>
  <c r="BO19" i="86" a="1"/>
  <c r="BO19" i="86" s="1"/>
  <c r="BX40" i="86" a="1"/>
  <c r="BX40" i="86" s="1"/>
  <c r="BL23" i="86" a="1"/>
  <c r="BL23" i="86" s="1"/>
  <c r="BK34" i="86" a="1"/>
  <c r="BK34" i="86" s="1"/>
  <c r="BM20" i="86" a="1"/>
  <c r="BM20" i="86" s="1"/>
  <c r="BX25" i="86" a="1"/>
  <c r="BX25" i="86" s="1"/>
  <c r="BZ15" i="86" a="1"/>
  <c r="BZ15" i="86" s="1"/>
  <c r="BG21" i="86" a="1"/>
  <c r="BG21" i="86" s="1"/>
  <c r="CB14" i="86" a="1"/>
  <c r="CB14" i="86" s="1"/>
  <c r="BG49" i="86" a="1"/>
  <c r="BG49" i="86" s="1"/>
  <c r="CP39" i="86" a="1"/>
  <c r="CP39" i="86" s="1"/>
  <c r="CF35" i="86" a="1"/>
  <c r="CF35" i="86" s="1"/>
  <c r="BK20" i="86" a="1"/>
  <c r="BK20" i="86" s="1"/>
  <c r="CM34" i="86" a="1"/>
  <c r="CM34" i="86" s="1"/>
  <c r="CR36" i="86" a="1"/>
  <c r="CR36" i="86" s="1"/>
  <c r="CL20" i="86" a="1"/>
  <c r="CL20" i="86" s="1"/>
  <c r="CQ23" i="86" a="1"/>
  <c r="CQ23" i="86" s="1"/>
  <c r="CF60" i="86" a="1"/>
  <c r="CF60" i="86" s="1"/>
  <c r="CA46" i="86" a="1"/>
  <c r="CA46" i="86" s="1"/>
  <c r="BS29" i="86" a="1"/>
  <c r="BS29" i="86" s="1"/>
  <c r="CP25" i="86" a="1"/>
  <c r="CP25" i="86" s="1"/>
  <c r="BR22" i="86" a="1"/>
  <c r="BR22" i="86" s="1"/>
  <c r="CA56" i="86" a="1"/>
  <c r="CA56" i="86" s="1"/>
  <c r="CG30" i="86" a="1"/>
  <c r="CG30" i="86" s="1"/>
  <c r="CF34" i="86" a="1"/>
  <c r="CF34" i="86" s="1"/>
  <c r="CB59" i="86" a="1"/>
  <c r="CB59" i="86" s="1"/>
  <c r="BG37" i="86" a="1"/>
  <c r="BG37" i="86" s="1"/>
  <c r="BV54" i="86" a="1"/>
  <c r="BV54" i="86" s="1"/>
  <c r="BR63" i="86" a="1"/>
  <c r="BR63" i="86" s="1"/>
  <c r="BH63" i="86" a="1"/>
  <c r="BH63" i="86" s="1"/>
  <c r="BU36" i="86" a="1"/>
  <c r="BU36" i="86" s="1"/>
  <c r="BU15" i="86" a="1"/>
  <c r="BU15" i="86" s="1"/>
  <c r="BU52" i="86" a="1"/>
  <c r="BU52" i="86" s="1"/>
  <c r="BI29" i="86" a="1"/>
  <c r="BI29" i="86" s="1"/>
  <c r="BY41" i="86" a="1"/>
  <c r="BY41" i="86" s="1"/>
  <c r="BY46" i="86" a="1"/>
  <c r="BY46" i="86" s="1"/>
  <c r="BY56" i="86" a="1"/>
  <c r="BY56" i="86" s="1"/>
  <c r="BX37" i="86" a="1"/>
  <c r="BX37" i="86" s="1"/>
  <c r="BW13" i="86" a="1"/>
  <c r="BW13" i="86" s="1"/>
  <c r="BW59" i="86" a="1"/>
  <c r="BW59" i="86" s="1"/>
  <c r="BW31" i="86" a="1"/>
  <c r="BW31" i="86" s="1"/>
  <c r="BC21" i="86" a="1"/>
  <c r="BC21" i="86" s="1"/>
  <c r="BS38" i="86" a="1"/>
  <c r="BS38" i="86" s="1"/>
  <c r="BB34" i="86" a="1"/>
  <c r="BB34" i="86" s="1"/>
  <c r="CM40" i="86" a="1"/>
  <c r="CM40" i="86" s="1"/>
  <c r="BO65" i="86" a="1"/>
  <c r="BO65" i="86" s="1"/>
  <c r="CI20" i="86" a="1"/>
  <c r="CI20" i="86" s="1"/>
  <c r="AZ46" i="86" a="1"/>
  <c r="AZ46" i="86" s="1"/>
  <c r="AZ18" i="86" a="1"/>
  <c r="AZ18" i="86" s="1"/>
  <c r="BJ38" i="86" a="1"/>
  <c r="BJ38" i="86" s="1"/>
  <c r="BM38" i="86" a="1"/>
  <c r="BM38" i="86" s="1"/>
  <c r="CI25" i="86" a="1"/>
  <c r="CI25" i="86" s="1"/>
  <c r="CI40" i="86" a="1"/>
  <c r="CI40" i="86" s="1"/>
  <c r="CI23" i="86" a="1"/>
  <c r="CI23" i="86" s="1"/>
  <c r="CI39" i="86" a="1"/>
  <c r="CI39" i="86" s="1"/>
  <c r="BJ23" i="86" a="1"/>
  <c r="BJ23" i="86" s="1"/>
  <c r="BL29" i="86" a="1"/>
  <c r="BL29" i="86" s="1"/>
  <c r="BL15" i="86" a="1"/>
  <c r="BL15" i="86" s="1"/>
  <c r="CO16" i="86" a="1"/>
  <c r="CO16" i="86" s="1"/>
  <c r="CO42" i="86" a="1"/>
  <c r="CO42" i="86" s="1"/>
  <c r="CO21" i="86" a="1"/>
  <c r="CO21" i="86" s="1"/>
  <c r="BZ39" i="86" a="1"/>
  <c r="BZ39" i="86" s="1"/>
  <c r="BF14" i="86" a="1"/>
  <c r="BF14" i="86" s="1"/>
  <c r="BF34" i="86" a="1"/>
  <c r="BF34" i="86" s="1"/>
  <c r="BQ22" i="86" a="1"/>
  <c r="BQ22" i="86" s="1"/>
  <c r="BD38" i="86" a="1"/>
  <c r="BD38" i="86" s="1"/>
  <c r="BB42" i="86" a="1"/>
  <c r="BB42" i="86" s="1"/>
  <c r="BD46" i="86" a="1"/>
  <c r="BD46" i="86" s="1"/>
  <c r="BA63" i="86" a="1"/>
  <c r="BA63" i="86" s="1"/>
  <c r="BC65" i="86" a="1"/>
  <c r="BC65" i="86" s="1"/>
  <c r="BE26" i="86" a="1"/>
  <c r="BE26" i="86" s="1"/>
  <c r="CD21" i="86" a="1"/>
  <c r="CD21" i="86" s="1"/>
  <c r="CD55" i="86" a="1"/>
  <c r="CD55" i="86" s="1"/>
  <c r="U29" i="86" a="1"/>
  <c r="U29" i="86" s="1"/>
  <c r="AO42" i="86" a="1"/>
  <c r="AO42" i="86" s="1"/>
  <c r="BN43" i="86" a="1"/>
  <c r="BN43" i="86" s="1"/>
  <c r="AP27" i="86" a="1"/>
  <c r="AP27" i="86" s="1"/>
  <c r="CL34" i="86" a="1"/>
  <c r="CL34" i="86" s="1"/>
  <c r="W15" i="86" a="1"/>
  <c r="W15" i="86" s="1"/>
  <c r="CE15" i="86" a="1"/>
  <c r="CE15" i="86" s="1"/>
  <c r="CE16" i="86" a="1"/>
  <c r="CE16" i="86" s="1"/>
  <c r="CE42" i="86" a="1"/>
  <c r="CE42" i="86" s="1"/>
  <c r="CI58" i="86" a="1"/>
  <c r="CI58" i="86" s="1"/>
  <c r="CH13" i="86" a="1"/>
  <c r="CH13" i="86" s="1"/>
  <c r="CH54" i="86" a="1"/>
  <c r="CH54" i="86" s="1"/>
  <c r="AO23" i="86" a="1"/>
  <c r="AO23" i="86" s="1"/>
  <c r="AO21" i="86" a="1"/>
  <c r="AO21" i="86" s="1"/>
  <c r="CG62" i="86" a="1"/>
  <c r="CG62" i="86" s="1"/>
  <c r="BZ60" i="86" a="1"/>
  <c r="BZ60" i="86" s="1"/>
  <c r="BX36" i="86" a="1"/>
  <c r="BX36" i="86" s="1"/>
  <c r="BY23" i="86" a="1"/>
  <c r="BY23" i="86" s="1"/>
  <c r="BO24" i="86" a="1"/>
  <c r="BO24" i="86" s="1"/>
  <c r="P19" i="86" a="1"/>
  <c r="P19" i="86" s="1"/>
  <c r="CA61" i="86" a="1"/>
  <c r="CA61" i="86" s="1"/>
  <c r="BX56" i="86" a="1"/>
  <c r="BX56" i="86" s="1"/>
  <c r="BL21" i="86" a="1"/>
  <c r="BL21" i="86" s="1"/>
  <c r="BK21" i="86" a="1"/>
  <c r="BK21" i="86" s="1"/>
  <c r="BJ49" i="86" a="1"/>
  <c r="BJ49" i="86" s="1"/>
  <c r="BZ13" i="86" a="1"/>
  <c r="BZ13" i="86" s="1"/>
  <c r="BG63" i="86" a="1"/>
  <c r="BG63" i="86" s="1"/>
  <c r="BI14" i="86" a="1"/>
  <c r="BI14" i="86" s="1"/>
  <c r="BG20" i="86" a="1"/>
  <c r="BG20" i="86" s="1"/>
  <c r="BI25" i="86" a="1"/>
  <c r="BI25" i="86" s="1"/>
  <c r="BH34" i="86" a="1"/>
  <c r="BH34" i="86" s="1"/>
  <c r="CC54" i="86" a="1"/>
  <c r="CC54" i="86" s="1"/>
  <c r="AL25" i="86" a="1"/>
  <c r="AL25" i="86" s="1"/>
  <c r="X24" i="86" a="1"/>
  <c r="X24" i="86" s="1"/>
  <c r="CN13" i="86" a="1"/>
  <c r="CN13" i="86" s="1"/>
  <c r="H12" i="86" a="1"/>
  <c r="H12" i="86" s="1"/>
  <c r="H41" i="86" a="1"/>
  <c r="H41" i="86" s="1"/>
  <c r="H27" i="86" a="1"/>
  <c r="H27" i="86" s="1"/>
  <c r="AY57" i="86" a="1"/>
  <c r="AY57" i="86" s="1"/>
  <c r="AQ29" i="86" a="1"/>
  <c r="AQ29" i="86" s="1"/>
  <c r="AQ54" i="86" a="1"/>
  <c r="AQ54" i="86" s="1"/>
  <c r="AR45" i="86" a="1"/>
  <c r="AR45" i="86" s="1"/>
  <c r="AX55" i="86" a="1"/>
  <c r="AX55" i="86" s="1"/>
  <c r="AX17" i="86" a="1"/>
  <c r="AX17" i="86" s="1"/>
  <c r="AX50" i="86" a="1"/>
  <c r="AX50" i="86" s="1"/>
  <c r="AX48" i="86" a="1"/>
  <c r="AX48" i="86" s="1"/>
  <c r="AW62" i="86" a="1"/>
  <c r="AW62" i="86" s="1"/>
  <c r="AW53" i="86" a="1"/>
  <c r="AW53" i="86" s="1"/>
  <c r="AV36" i="86" a="1"/>
  <c r="AV36" i="86" s="1"/>
  <c r="AV29" i="86" a="1"/>
  <c r="AV29" i="86" s="1"/>
  <c r="AR14" i="86" a="1"/>
  <c r="AR14" i="86" s="1"/>
  <c r="AT40" i="86" a="1"/>
  <c r="AT40" i="86" s="1"/>
  <c r="AT34" i="86" a="1"/>
  <c r="AT34" i="86" s="1"/>
  <c r="AY33" i="86" a="1"/>
  <c r="AY33" i="86" s="1"/>
  <c r="AV16" i="86" a="1"/>
  <c r="AV16" i="86" s="1"/>
  <c r="AU65" i="86" a="1"/>
  <c r="AU65" i="86" s="1"/>
  <c r="AR62" i="86" a="1"/>
  <c r="AR62" i="86" s="1"/>
  <c r="AS22" i="86" a="1"/>
  <c r="AS22" i="86" s="1"/>
  <c r="AS42" i="86" a="1"/>
  <c r="AS42" i="86" s="1"/>
  <c r="AS61" i="86" a="1"/>
  <c r="AS61" i="86" s="1"/>
  <c r="AS62" i="86" a="1"/>
  <c r="AS62" i="86" s="1"/>
  <c r="AS15" i="86" a="1"/>
  <c r="AS15" i="86" s="1"/>
  <c r="AU46" i="86" a="1"/>
  <c r="AU46" i="86" s="1"/>
  <c r="AY30" i="86" a="1"/>
  <c r="AY30" i="86" s="1"/>
  <c r="AU32" i="86" a="1"/>
  <c r="AU32" i="86" s="1"/>
  <c r="AY60" i="86" a="1"/>
  <c r="AY60" i="86" s="1"/>
  <c r="AY31" i="86" a="1"/>
  <c r="AY31" i="86" s="1"/>
  <c r="AY54" i="86" a="1"/>
  <c r="AY54" i="86" s="1"/>
  <c r="AQ42" i="86" a="1"/>
  <c r="AQ42" i="86" s="1"/>
  <c r="AR46" i="86" a="1"/>
  <c r="AR46" i="86" s="1"/>
  <c r="AQ23" i="86" a="1"/>
  <c r="AQ23" i="86" s="1"/>
  <c r="AX29" i="86" a="1"/>
  <c r="AX29" i="86" s="1"/>
  <c r="AW24" i="86" a="1"/>
  <c r="AW24" i="86" s="1"/>
  <c r="AV40" i="86" a="1"/>
  <c r="AV40" i="86" s="1"/>
  <c r="AT57" i="86" a="1"/>
  <c r="AT57" i="86" s="1"/>
  <c r="AT56" i="86" a="1"/>
  <c r="AT56" i="86" s="1"/>
  <c r="AY18" i="86" a="1"/>
  <c r="AY18" i="86" s="1"/>
  <c r="AU13" i="86" a="1"/>
  <c r="AU13" i="86" s="1"/>
  <c r="AU45" i="86" a="1"/>
  <c r="AU45" i="86" s="1"/>
  <c r="AS12" i="86" a="1"/>
  <c r="AS12" i="86" s="1"/>
  <c r="AY48" i="86" a="1"/>
  <c r="AY48" i="86" s="1"/>
  <c r="AY59" i="86" a="1"/>
  <c r="AY59" i="86" s="1"/>
  <c r="AX21" i="86" a="1"/>
  <c r="AX21" i="86" s="1"/>
  <c r="AQ40" i="86" a="1"/>
  <c r="AQ40" i="86" s="1"/>
  <c r="AQ38" i="86" a="1"/>
  <c r="AQ38" i="86" s="1"/>
  <c r="AT21" i="86" a="1"/>
  <c r="AT21" i="86" s="1"/>
  <c r="AR51" i="86" a="1"/>
  <c r="AR51" i="86" s="1"/>
  <c r="AV15" i="86" a="1"/>
  <c r="AV15" i="86" s="1"/>
  <c r="AQ51" i="86" a="1"/>
  <c r="AQ51" i="86" s="1"/>
  <c r="AR37" i="86" a="1"/>
  <c r="AR37" i="86" s="1"/>
  <c r="AX34" i="86" a="1"/>
  <c r="AX34" i="86" s="1"/>
  <c r="AX15" i="86" a="1"/>
  <c r="AX15" i="86" s="1"/>
  <c r="AX56" i="86" a="1"/>
  <c r="AX56" i="86" s="1"/>
  <c r="AV23" i="86" a="1"/>
  <c r="AV23" i="86" s="1"/>
  <c r="AV22" i="86" a="1"/>
  <c r="AV22" i="86" s="1"/>
  <c r="AV42" i="86" a="1"/>
  <c r="AV42" i="86" s="1"/>
  <c r="AV41" i="86" a="1"/>
  <c r="AV41" i="86" s="1"/>
  <c r="AT14" i="86" a="1"/>
  <c r="AT14" i="86" s="1"/>
  <c r="AT65" i="86" a="1"/>
  <c r="AT65" i="86" s="1"/>
  <c r="AY50" i="86" a="1"/>
  <c r="AY50" i="86" s="1"/>
  <c r="AU19" i="86" a="1"/>
  <c r="AU19" i="86" s="1"/>
  <c r="AW40" i="86" a="1"/>
  <c r="AW40" i="86" s="1"/>
  <c r="AS59" i="86" a="1"/>
  <c r="AS59" i="86" s="1"/>
  <c r="AS37" i="86" a="1"/>
  <c r="AS37" i="86" s="1"/>
  <c r="AU14" i="86" a="1"/>
  <c r="AU14" i="86" s="1"/>
  <c r="AY35" i="86" a="1"/>
  <c r="AY35" i="86" s="1"/>
  <c r="AY38" i="86" a="1"/>
  <c r="AY38" i="86" s="1"/>
  <c r="AY53" i="86" a="1"/>
  <c r="AY53" i="86" s="1"/>
  <c r="AQ21" i="86" a="1"/>
  <c r="AQ21" i="86" s="1"/>
  <c r="AR56" i="86" a="1"/>
  <c r="AR56" i="86" s="1"/>
  <c r="AR33" i="86" a="1"/>
  <c r="AR33" i="86" s="1"/>
  <c r="AR42" i="86" a="1"/>
  <c r="AR42" i="86" s="1"/>
  <c r="AX35" i="86" a="1"/>
  <c r="AX35" i="86" s="1"/>
  <c r="AW19" i="86" a="1"/>
  <c r="AW19" i="86" s="1"/>
  <c r="AW57" i="86" a="1"/>
  <c r="AW57" i="86" s="1"/>
  <c r="AV57" i="86" a="1"/>
  <c r="AV57" i="86" s="1"/>
  <c r="AV32" i="86" a="1"/>
  <c r="AV32" i="86" s="1"/>
  <c r="AT13" i="86" a="1"/>
  <c r="AT13" i="86" s="1"/>
  <c r="AT30" i="86" a="1"/>
  <c r="AT30" i="86" s="1"/>
  <c r="AT52" i="86" a="1"/>
  <c r="AT52" i="86" s="1"/>
  <c r="AU52" i="86" a="1"/>
  <c r="AU52" i="86" s="1"/>
  <c r="AW16" i="86" a="1"/>
  <c r="AW16" i="86" s="1"/>
  <c r="AU26" i="86" a="1"/>
  <c r="AU26" i="86" s="1"/>
  <c r="AV56" i="86" a="1"/>
  <c r="AV56" i="86" s="1"/>
  <c r="AS58" i="86" a="1"/>
  <c r="AS58" i="86" s="1"/>
  <c r="AS50" i="86" a="1"/>
  <c r="AS50" i="86" s="1"/>
  <c r="AS36" i="86" a="1"/>
  <c r="AS36" i="86" s="1"/>
  <c r="AU58" i="86" a="1"/>
  <c r="AU58" i="86" s="1"/>
  <c r="AU38" i="86" a="1"/>
  <c r="AU38" i="86" s="1"/>
  <c r="AT62" i="86" a="1"/>
  <c r="AT62" i="86" s="1"/>
  <c r="AR20" i="86" a="1"/>
  <c r="AR20" i="86" s="1"/>
  <c r="AR59" i="86" a="1"/>
  <c r="AR59" i="86" s="1"/>
  <c r="AX41" i="86" a="1"/>
  <c r="AX41" i="86" s="1"/>
  <c r="AX14" i="86" a="1"/>
  <c r="AX14" i="86" s="1"/>
  <c r="AX31" i="86" a="1"/>
  <c r="AX31" i="86" s="1"/>
  <c r="AW30" i="86" a="1"/>
  <c r="AW30" i="86" s="1"/>
  <c r="AW61" i="86" a="1"/>
  <c r="AW61" i="86" s="1"/>
  <c r="AT45" i="86" a="1"/>
  <c r="AT45" i="86" s="1"/>
  <c r="AV35" i="86" a="1"/>
  <c r="AV35" i="86" s="1"/>
  <c r="AT48" i="86" a="1"/>
  <c r="AT48" i="86" s="1"/>
  <c r="AT37" i="86" a="1"/>
  <c r="AT37" i="86" s="1"/>
  <c r="AT60" i="86" a="1"/>
  <c r="AT60" i="86" s="1"/>
  <c r="AW18" i="86" a="1"/>
  <c r="AW18" i="86" s="1"/>
  <c r="AY34" i="86" a="1"/>
  <c r="AY34" i="86" s="1"/>
  <c r="AU30" i="86" a="1"/>
  <c r="AU30" i="86" s="1"/>
  <c r="AY55" i="86" a="1"/>
  <c r="AY55" i="86" s="1"/>
  <c r="AY46" i="86" a="1"/>
  <c r="AY46" i="86" s="1"/>
  <c r="AQ49" i="86" a="1"/>
  <c r="AQ49" i="86" s="1"/>
  <c r="AR17" i="86" a="1"/>
  <c r="AR17" i="86" s="1"/>
  <c r="AR22" i="86" a="1"/>
  <c r="AR22" i="86" s="1"/>
  <c r="AR50" i="86" a="1"/>
  <c r="AR50" i="86" s="1"/>
  <c r="AR57" i="86" a="1"/>
  <c r="AR57" i="86" s="1"/>
  <c r="AW22" i="86" a="1"/>
  <c r="AW22" i="86" s="1"/>
  <c r="AT32" i="86" a="1"/>
  <c r="AT32" i="86" s="1"/>
  <c r="AX53" i="86" a="1"/>
  <c r="AX53" i="86" s="1"/>
  <c r="AX26" i="86" a="1"/>
  <c r="AX26" i="86" s="1"/>
  <c r="AX62" i="86" a="1"/>
  <c r="AX62" i="86" s="1"/>
  <c r="AW46" i="86" a="1"/>
  <c r="AW46" i="86" s="1"/>
  <c r="AW59" i="86" a="1"/>
  <c r="AW59" i="86" s="1"/>
  <c r="AW36" i="86" a="1"/>
  <c r="AW36" i="86" s="1"/>
  <c r="AW56" i="86" a="1"/>
  <c r="AW56" i="86" s="1"/>
  <c r="AV37" i="86" a="1"/>
  <c r="AV37" i="86" s="1"/>
  <c r="AV60" i="86" a="1"/>
  <c r="AV60" i="86" s="1"/>
  <c r="AT41" i="86" a="1"/>
  <c r="AT41" i="86" s="1"/>
  <c r="AT33" i="86" a="1"/>
  <c r="AT33" i="86" s="1"/>
  <c r="AT39" i="86" a="1"/>
  <c r="AT39" i="86" s="1"/>
  <c r="AU35" i="86" a="1"/>
  <c r="AU35" i="86" s="1"/>
  <c r="AY40" i="86" a="1"/>
  <c r="AY40" i="86" s="1"/>
  <c r="AW31" i="86" a="1"/>
  <c r="AW31" i="86" s="1"/>
  <c r="AS33" i="86" a="1"/>
  <c r="AS33" i="86" s="1"/>
  <c r="AS41" i="86" a="1"/>
  <c r="AS41" i="86" s="1"/>
  <c r="AS27" i="86" a="1"/>
  <c r="AS27" i="86" s="1"/>
  <c r="AU22" i="86" a="1"/>
  <c r="AU22" i="86" s="1"/>
  <c r="AY56" i="86" a="1"/>
  <c r="AY56" i="86" s="1"/>
  <c r="AY37" i="86" a="1"/>
  <c r="AY37" i="86" s="1"/>
  <c r="AQ26" i="86" a="1"/>
  <c r="AQ26" i="86" s="1"/>
  <c r="AQ27" i="86" a="1"/>
  <c r="AQ27" i="86" s="1"/>
  <c r="AW29" i="86" a="1"/>
  <c r="AW29" i="86" s="1"/>
  <c r="AR27" i="86" a="1"/>
  <c r="AR27" i="86" s="1"/>
  <c r="AR54" i="86" a="1"/>
  <c r="AR54" i="86" s="1"/>
  <c r="AX46" i="86" a="1"/>
  <c r="AX46" i="86" s="1"/>
  <c r="AX57" i="86" a="1"/>
  <c r="AX57" i="86" s="1"/>
  <c r="AX43" i="86" a="1"/>
  <c r="AX43" i="86" s="1"/>
  <c r="AW38" i="86" a="1"/>
  <c r="AW38" i="86" s="1"/>
  <c r="AV53" i="86" a="1"/>
  <c r="AV53" i="86" s="1"/>
  <c r="AV49" i="86" a="1"/>
  <c r="AV49" i="86" s="1"/>
  <c r="AQ37" i="86" a="1"/>
  <c r="AQ37" i="86" s="1"/>
  <c r="AR60" i="86" a="1"/>
  <c r="AR60" i="86" s="1"/>
  <c r="AU23" i="86" a="1"/>
  <c r="AU23" i="86" s="1"/>
  <c r="AU41" i="86" a="1"/>
  <c r="AU41" i="86" s="1"/>
  <c r="AU16" i="86" a="1"/>
  <c r="AU16" i="86" s="1"/>
  <c r="AU48" i="86" a="1"/>
  <c r="AU48" i="86" s="1"/>
  <c r="AY42" i="86" a="1"/>
  <c r="AY42" i="86" s="1"/>
  <c r="AR23" i="86" a="1"/>
  <c r="AR23" i="86" s="1"/>
  <c r="AR15" i="86" a="1"/>
  <c r="AR15" i="86" s="1"/>
  <c r="AR48" i="86" a="1"/>
  <c r="AR48" i="86" s="1"/>
  <c r="AW45" i="86" a="1"/>
  <c r="AW45" i="86" s="1"/>
  <c r="AX60" i="86" a="1"/>
  <c r="AX60" i="86" s="1"/>
  <c r="AX30" i="86" a="1"/>
  <c r="AX30" i="86" s="1"/>
  <c r="AX32" i="86" a="1"/>
  <c r="AX32" i="86" s="1"/>
  <c r="AX51" i="86" a="1"/>
  <c r="AX51" i="86" s="1"/>
  <c r="AW26" i="86" a="1"/>
  <c r="AW26" i="86" s="1"/>
  <c r="AW65" i="86" a="1"/>
  <c r="AW65" i="86" s="1"/>
  <c r="AV55" i="86" a="1"/>
  <c r="AV55" i="86" s="1"/>
  <c r="AT46" i="86" a="1"/>
  <c r="AT46" i="86" s="1"/>
  <c r="AU15" i="86" a="1"/>
  <c r="AU15" i="86" s="1"/>
  <c r="AX22" i="86" a="1"/>
  <c r="AX22" i="86" s="1"/>
  <c r="AR55" i="86" a="1"/>
  <c r="AR55" i="86" s="1"/>
  <c r="AQ48" i="86" a="1"/>
  <c r="AQ48" i="86" s="1"/>
  <c r="AR30" i="86" a="1"/>
  <c r="AR30" i="86" s="1"/>
  <c r="AQ14" i="86" a="1"/>
  <c r="AQ14" i="86" s="1"/>
  <c r="AQ34" i="86" a="1"/>
  <c r="AQ34" i="86" s="1"/>
  <c r="AQ57" i="86" a="1"/>
  <c r="AQ57" i="86" s="1"/>
  <c r="AR36" i="86" a="1"/>
  <c r="AR36" i="86" s="1"/>
  <c r="AQ55" i="86" a="1"/>
  <c r="AQ55" i="86" s="1"/>
  <c r="AV33" i="86" a="1"/>
  <c r="AV33" i="86" s="1"/>
  <c r="AR32" i="86" a="1"/>
  <c r="AR32" i="86" s="1"/>
  <c r="AW33" i="86" a="1"/>
  <c r="AW33" i="86" s="1"/>
  <c r="AV50" i="86" a="1"/>
  <c r="AV50" i="86" s="1"/>
  <c r="AV61" i="86" a="1"/>
  <c r="AV61" i="86" s="1"/>
  <c r="AV59" i="86" a="1"/>
  <c r="AV59" i="86" s="1"/>
  <c r="AV58" i="86" a="1"/>
  <c r="AV58" i="86" s="1"/>
  <c r="AT23" i="86" a="1"/>
  <c r="AT23" i="86" s="1"/>
  <c r="AT49" i="86" a="1"/>
  <c r="AT49" i="86" s="1"/>
  <c r="AT53" i="86" a="1"/>
  <c r="AT53" i="86" s="1"/>
  <c r="AR52" i="86" a="1"/>
  <c r="AR52" i="86" s="1"/>
  <c r="AX61" i="86" a="1"/>
  <c r="AX61" i="86" s="1"/>
  <c r="AX42" i="86" a="1"/>
  <c r="AX42" i="86" s="1"/>
  <c r="AT15" i="86" a="1"/>
  <c r="AT15" i="86" s="1"/>
  <c r="AT36" i="86" a="1"/>
  <c r="AT36" i="86" s="1"/>
  <c r="AW27" i="86" a="1"/>
  <c r="AW27" i="86" s="1"/>
  <c r="AU24" i="86" a="1"/>
  <c r="AU24" i="86" s="1"/>
  <c r="AU60" i="86" a="1"/>
  <c r="AU60" i="86" s="1"/>
  <c r="AQ45" i="86" a="1"/>
  <c r="AQ45" i="86" s="1"/>
  <c r="AR53" i="86" a="1"/>
  <c r="AR53" i="86" s="1"/>
  <c r="AR58" i="86" a="1"/>
  <c r="AR58" i="86" s="1"/>
  <c r="AR35" i="86" a="1"/>
  <c r="AR35" i="86" s="1"/>
  <c r="AX54" i="86" a="1"/>
  <c r="AX54" i="86" s="1"/>
  <c r="AX27" i="86" a="1"/>
  <c r="AX27" i="86" s="1"/>
  <c r="AX65" i="86" a="1"/>
  <c r="AX65" i="86" s="1"/>
  <c r="AW42" i="86" a="1"/>
  <c r="AW42" i="86" s="1"/>
  <c r="AV13" i="86" a="1"/>
  <c r="AV13" i="86" s="1"/>
  <c r="AV25" i="86" a="1"/>
  <c r="AV25" i="86" s="1"/>
  <c r="AV62" i="86" a="1"/>
  <c r="AV62" i="86" s="1"/>
  <c r="AT20" i="86" a="1"/>
  <c r="AT20" i="86" s="1"/>
  <c r="AT59" i="86" a="1"/>
  <c r="AT59" i="86" s="1"/>
  <c r="AT22" i="86" a="1"/>
  <c r="AT22" i="86" s="1"/>
  <c r="AU55" i="86" a="1"/>
  <c r="AU55" i="86" s="1"/>
  <c r="AY21" i="86" a="1"/>
  <c r="AY21" i="86" s="1"/>
  <c r="AW49" i="86" a="1"/>
  <c r="AW49" i="86" s="1"/>
  <c r="AX58" i="86" a="1"/>
  <c r="AX58" i="86" s="1"/>
  <c r="AS43" i="86" a="1"/>
  <c r="AS43" i="86" s="1"/>
  <c r="AU18" i="86" a="1"/>
  <c r="AU18" i="86" s="1"/>
  <c r="AU61" i="86" a="1"/>
  <c r="AU61" i="86" s="1"/>
  <c r="AY16" i="86" a="1"/>
  <c r="AY16" i="86" s="1"/>
  <c r="AV18" i="86" a="1"/>
  <c r="AV18" i="86" s="1"/>
  <c r="AW51" i="86" a="1"/>
  <c r="AW51" i="86" s="1"/>
  <c r="AQ59" i="86" a="1"/>
  <c r="AQ59" i="86" s="1"/>
  <c r="AQ58" i="86" a="1"/>
  <c r="AQ58" i="86" s="1"/>
  <c r="AX12" i="86" a="1"/>
  <c r="AX12" i="86" s="1"/>
  <c r="AX40" i="86" a="1"/>
  <c r="AX40" i="86" s="1"/>
  <c r="AW58" i="86" a="1"/>
  <c r="AW58" i="86" s="1"/>
  <c r="AV48" i="86" a="1"/>
  <c r="AV48" i="86" s="1"/>
  <c r="AV65" i="86" a="1"/>
  <c r="AV65" i="86" s="1"/>
  <c r="AY17" i="86" a="1"/>
  <c r="AY17" i="86" s="1"/>
  <c r="AU39" i="86" a="1"/>
  <c r="AU39" i="86" s="1"/>
  <c r="AU25" i="86" a="1"/>
  <c r="AU25" i="86" s="1"/>
  <c r="AQ33" i="86" a="1"/>
  <c r="AQ33" i="86" s="1"/>
  <c r="AY51" i="86" a="1"/>
  <c r="AY51" i="86" s="1"/>
  <c r="AQ46" i="86" a="1"/>
  <c r="AQ46" i="86" s="1"/>
  <c r="AQ60" i="86" a="1"/>
  <c r="AQ60" i="86" s="1"/>
  <c r="AR38" i="86" a="1"/>
  <c r="AR38" i="86" s="1"/>
  <c r="AR65" i="86" a="1"/>
  <c r="AR65" i="86" s="1"/>
  <c r="AX38" i="86" a="1"/>
  <c r="AX38" i="86" s="1"/>
  <c r="AQ30" i="86" a="1"/>
  <c r="AQ30" i="86" s="1"/>
  <c r="AW37" i="86" a="1"/>
  <c r="AW37" i="86" s="1"/>
  <c r="AY25" i="86" a="1"/>
  <c r="AY25" i="86" s="1"/>
  <c r="AY14" i="86" a="1"/>
  <c r="AY14" i="86" s="1"/>
  <c r="AU37" i="86" a="1"/>
  <c r="AU37" i="86" s="1"/>
  <c r="AS21" i="86" a="1"/>
  <c r="AS21" i="86" s="1"/>
  <c r="AS13" i="86" a="1"/>
  <c r="AS13" i="86" s="1"/>
  <c r="AS14" i="86" a="1"/>
  <c r="AS14" i="86" s="1"/>
  <c r="AS26" i="86" a="1"/>
  <c r="AS26" i="86" s="1"/>
  <c r="AU54" i="86" a="1"/>
  <c r="AU54" i="86" s="1"/>
  <c r="AU33" i="86" a="1"/>
  <c r="AU33" i="86" s="1"/>
  <c r="AY19" i="86" a="1"/>
  <c r="AY19" i="86" s="1"/>
  <c r="AQ50" i="86" a="1"/>
  <c r="AQ50" i="86" s="1"/>
  <c r="AV51" i="86" a="1"/>
  <c r="AV51" i="86" s="1"/>
  <c r="AR18" i="86" a="1"/>
  <c r="AR18" i="86" s="1"/>
  <c r="AW48" i="86" a="1"/>
  <c r="AW48" i="86" s="1"/>
  <c r="AW15" i="86" a="1"/>
  <c r="AW15" i="86" s="1"/>
  <c r="AV26" i="86" a="1"/>
  <c r="AV26" i="86" s="1"/>
  <c r="AT29" i="86" a="1"/>
  <c r="AT29" i="86" s="1"/>
  <c r="AY36" i="86" a="1"/>
  <c r="AY36" i="86" s="1"/>
  <c r="AX13" i="86" a="1"/>
  <c r="AX13" i="86" s="1"/>
  <c r="AS17" i="86" a="1"/>
  <c r="AS17" i="86" s="1"/>
  <c r="AS19" i="86" a="1"/>
  <c r="AS19" i="86" s="1"/>
  <c r="AS49" i="86" a="1"/>
  <c r="AS49" i="86" s="1"/>
  <c r="AS25" i="86" a="1"/>
  <c r="AS25" i="86" s="1"/>
  <c r="AU43" i="86" a="1"/>
  <c r="AU43" i="86" s="1"/>
  <c r="AU57" i="86" a="1"/>
  <c r="AU57" i="86" s="1"/>
  <c r="AU42" i="86" a="1"/>
  <c r="AU42" i="86" s="1"/>
  <c r="AU62" i="86" a="1"/>
  <c r="AU62" i="86" s="1"/>
  <c r="AY45" i="86" a="1"/>
  <c r="AY45" i="86" s="1"/>
  <c r="AY20" i="86" a="1"/>
  <c r="AY20" i="86" s="1"/>
  <c r="AY58" i="86" a="1"/>
  <c r="AY58" i="86" s="1"/>
  <c r="AV21" i="86" a="1"/>
  <c r="AV21" i="86" s="1"/>
  <c r="AQ36" i="86" a="1"/>
  <c r="AQ36" i="86" s="1"/>
  <c r="AQ43" i="86" a="1"/>
  <c r="AQ43" i="86" s="1"/>
  <c r="AQ65" i="86" a="1"/>
  <c r="AQ65" i="86" s="1"/>
  <c r="AQ41" i="86" a="1"/>
  <c r="AQ41" i="86" s="1"/>
  <c r="AR24" i="86" a="1"/>
  <c r="AR24" i="86" s="1"/>
  <c r="AR13" i="86" a="1"/>
  <c r="AR13" i="86" s="1"/>
  <c r="AW41" i="86" a="1"/>
  <c r="AW41" i="86" s="1"/>
  <c r="AV39" i="86" a="1"/>
  <c r="AV39" i="86" s="1"/>
  <c r="AV20" i="86" a="1"/>
  <c r="AV20" i="86" s="1"/>
  <c r="AV27" i="86" a="1"/>
  <c r="AV27" i="86" s="1"/>
  <c r="AT25" i="86" a="1"/>
  <c r="AT25" i="86" s="1"/>
  <c r="AY13" i="86" a="1"/>
  <c r="AY13" i="86" s="1"/>
  <c r="AX20" i="86" a="1"/>
  <c r="AX20" i="86" s="1"/>
  <c r="AU27" i="86" a="1"/>
  <c r="AU27" i="86" s="1"/>
  <c r="AU31" i="86" a="1"/>
  <c r="AU31" i="86" s="1"/>
  <c r="AS20" i="86" a="1"/>
  <c r="AS20" i="86" s="1"/>
  <c r="AS23" i="86" a="1"/>
  <c r="AS23" i="86" s="1"/>
  <c r="AS24" i="86" a="1"/>
  <c r="AS24" i="86" s="1"/>
  <c r="AS60" i="86" a="1"/>
  <c r="AS60" i="86" s="1"/>
  <c r="AQ20" i="86" a="1"/>
  <c r="AQ20" i="86" s="1"/>
  <c r="AT42" i="86" a="1"/>
  <c r="AT42" i="86" s="1"/>
  <c r="AR43" i="86" a="1"/>
  <c r="AR43" i="86" s="1"/>
  <c r="AR61" i="86" a="1"/>
  <c r="AR61" i="86" s="1"/>
  <c r="AX33" i="86" a="1"/>
  <c r="AX33" i="86" s="1"/>
  <c r="AW21" i="86" a="1"/>
  <c r="AW21" i="86" s="1"/>
  <c r="AQ13" i="86" a="1"/>
  <c r="AQ13" i="86" s="1"/>
  <c r="AV45" i="86" a="1"/>
  <c r="AV45" i="86" s="1"/>
  <c r="AT50" i="86" a="1"/>
  <c r="AT50" i="86" s="1"/>
  <c r="AY29" i="86" a="1"/>
  <c r="AY29" i="86" s="1"/>
  <c r="AV43" i="86" a="1"/>
  <c r="AV43" i="86" s="1"/>
  <c r="AU59" i="86" a="1"/>
  <c r="AU59" i="86" s="1"/>
  <c r="AU17" i="86" a="1"/>
  <c r="AU17" i="86" s="1"/>
  <c r="AY26" i="86" a="1"/>
  <c r="AY26" i="86" s="1"/>
  <c r="AS55" i="86" a="1"/>
  <c r="AS55" i="86" s="1"/>
  <c r="AS29" i="86" a="1"/>
  <c r="AS29" i="86" s="1"/>
  <c r="AS30" i="86" a="1"/>
  <c r="AS30" i="86" s="1"/>
  <c r="AS18" i="86" a="1"/>
  <c r="AS18" i="86" s="1"/>
  <c r="AU21" i="86" a="1"/>
  <c r="AU21" i="86" s="1"/>
  <c r="AU12" i="86" a="1"/>
  <c r="AU12" i="86" s="1"/>
  <c r="AX36" i="86" a="1"/>
  <c r="AX36" i="86" s="1"/>
  <c r="AY61" i="86" a="1"/>
  <c r="AY61" i="86" s="1"/>
  <c r="AY65" i="86" a="1"/>
  <c r="AY65" i="86" s="1"/>
  <c r="AQ39" i="86" a="1"/>
  <c r="AQ39" i="86" s="1"/>
  <c r="AQ56" i="86" a="1"/>
  <c r="AQ56" i="86" s="1"/>
  <c r="AR16" i="86" a="1"/>
  <c r="AR16" i="86" s="1"/>
  <c r="AR21" i="86" a="1"/>
  <c r="AR21" i="86" s="1"/>
  <c r="AT31" i="86" a="1"/>
  <c r="AT31" i="86" s="1"/>
  <c r="AX37" i="86" a="1"/>
  <c r="AX37" i="86" s="1"/>
  <c r="AX59" i="86" a="1"/>
  <c r="AX59" i="86" s="1"/>
  <c r="AW25" i="86" a="1"/>
  <c r="AW25" i="86" s="1"/>
  <c r="AW52" i="86" a="1"/>
  <c r="AW52" i="86" s="1"/>
  <c r="AT54" i="86" a="1"/>
  <c r="AT54" i="86" s="1"/>
  <c r="AT17" i="86" a="1"/>
  <c r="AT17" i="86" s="1"/>
  <c r="AT51" i="86" a="1"/>
  <c r="AT51" i="86" s="1"/>
  <c r="AY43" i="86" a="1"/>
  <c r="AY43" i="86" s="1"/>
  <c r="AU51" i="86" a="1"/>
  <c r="AU51" i="86" s="1"/>
  <c r="AT38" i="86" a="1"/>
  <c r="AT38" i="86" s="1"/>
  <c r="AS34" i="86" a="1"/>
  <c r="AS34" i="86" s="1"/>
  <c r="AS35" i="86" a="1"/>
  <c r="AS35" i="86" s="1"/>
  <c r="AS65" i="86" a="1"/>
  <c r="AS65" i="86" s="1"/>
  <c r="AU34" i="86" a="1"/>
  <c r="AU34" i="86" s="1"/>
  <c r="AQ31" i="86" a="1"/>
  <c r="AQ31" i="86" s="1"/>
  <c r="AQ53" i="86" a="1"/>
  <c r="AQ53" i="86" s="1"/>
  <c r="AU36" i="86" a="1"/>
  <c r="AU36" i="86" s="1"/>
  <c r="AY41" i="86" a="1"/>
  <c r="AY41" i="86" s="1"/>
  <c r="AY32" i="86" a="1"/>
  <c r="AY32" i="86" s="1"/>
  <c r="AY27" i="86" a="1"/>
  <c r="AY27" i="86" s="1"/>
  <c r="AQ61" i="86" a="1"/>
  <c r="AQ61" i="86" s="1"/>
  <c r="AT24" i="86" a="1"/>
  <c r="AT24" i="86" s="1"/>
  <c r="AR49" i="86" a="1"/>
  <c r="AR49" i="86" s="1"/>
  <c r="AV19" i="86" a="1"/>
  <c r="AV19" i="86" s="1"/>
  <c r="AQ12" i="86" a="1"/>
  <c r="AQ12" i="86" s="1"/>
  <c r="AX39" i="86" a="1"/>
  <c r="AX39" i="86" s="1"/>
  <c r="AW60" i="86" a="1"/>
  <c r="AW60" i="86" s="1"/>
  <c r="AW34" i="86" a="1"/>
  <c r="AW34" i="86" s="1"/>
  <c r="AQ32" i="86" a="1"/>
  <c r="AQ32" i="86" s="1"/>
  <c r="AV52" i="86" a="1"/>
  <c r="AV52" i="86" s="1"/>
  <c r="AV31" i="86" a="1"/>
  <c r="AV31" i="86" s="1"/>
  <c r="AT58" i="86" a="1"/>
  <c r="AT58" i="86" s="1"/>
  <c r="AT43" i="86" a="1"/>
  <c r="AT43" i="86" s="1"/>
  <c r="AU29" i="86" a="1"/>
  <c r="AU29" i="86" s="1"/>
  <c r="AY12" i="86" a="1"/>
  <c r="AY12" i="86" s="1"/>
  <c r="AW20" i="86" a="1"/>
  <c r="AW20" i="86" s="1"/>
  <c r="AX19" i="86" a="1"/>
  <c r="AX19" i="86" s="1"/>
  <c r="AX25" i="86" a="1"/>
  <c r="AX25" i="86" s="1"/>
  <c r="AS32" i="86" a="1"/>
  <c r="AS32" i="86" s="1"/>
  <c r="AS39" i="86" a="1"/>
  <c r="AS39" i="86" s="1"/>
  <c r="AS40" i="86" a="1"/>
  <c r="AS40" i="86" s="1"/>
  <c r="AS38" i="86" a="1"/>
  <c r="AS38" i="86" s="1"/>
  <c r="AU56" i="86" a="1"/>
  <c r="AU56" i="86" s="1"/>
  <c r="AY22" i="86" a="1"/>
  <c r="AY22" i="86" s="1"/>
  <c r="AT26" i="86" a="1"/>
  <c r="AT26" i="86" s="1"/>
  <c r="AQ62" i="86" a="1"/>
  <c r="AQ62" i="86" s="1"/>
  <c r="AQ18" i="86" a="1"/>
  <c r="AQ18" i="86" s="1"/>
  <c r="AR31" i="86" a="1"/>
  <c r="AR31" i="86" s="1"/>
  <c r="AT12" i="86" a="1"/>
  <c r="AT12" i="86" s="1"/>
  <c r="AV30" i="86" a="1"/>
  <c r="AV30" i="86" s="1"/>
  <c r="AX52" i="86" a="1"/>
  <c r="AX52" i="86" s="1"/>
  <c r="AX45" i="86" a="1"/>
  <c r="AX45" i="86" s="1"/>
  <c r="AW17" i="86" a="1"/>
  <c r="AW17" i="86" s="1"/>
  <c r="AW50" i="86" a="1"/>
  <c r="AW50" i="86" s="1"/>
  <c r="AV54" i="86" a="1"/>
  <c r="AV54" i="86" s="1"/>
  <c r="AV24" i="86" a="1"/>
  <c r="AV24" i="86" s="1"/>
  <c r="AV17" i="86" a="1"/>
  <c r="AV17" i="86" s="1"/>
  <c r="AV46" i="86" a="1"/>
  <c r="AV46" i="86" s="1"/>
  <c r="AR19" i="86" a="1"/>
  <c r="AR19" i="86" s="1"/>
  <c r="AT55" i="86" a="1"/>
  <c r="AT55" i="86" s="1"/>
  <c r="AY62" i="86" a="1"/>
  <c r="AY62" i="86" s="1"/>
  <c r="AU49" i="86" a="1"/>
  <c r="AU49" i="86" s="1"/>
  <c r="AW14" i="86" a="1"/>
  <c r="AW14" i="86" s="1"/>
  <c r="AX18" i="86" a="1"/>
  <c r="AX18" i="86" s="1"/>
  <c r="AU20" i="86" a="1"/>
  <c r="AU20" i="86" s="1"/>
  <c r="AX24" i="86" a="1"/>
  <c r="AX24" i="86" s="1"/>
  <c r="AS31" i="86" a="1"/>
  <c r="AS31" i="86" s="1"/>
  <c r="AS45" i="86" a="1"/>
  <c r="AS45" i="86" s="1"/>
  <c r="AS46" i="86" a="1"/>
  <c r="AS46" i="86" s="1"/>
  <c r="AS54" i="86" a="1"/>
  <c r="AS54" i="86" s="1"/>
  <c r="AU50" i="86" a="1"/>
  <c r="AU50" i="86" s="1"/>
  <c r="AY24" i="86" a="1"/>
  <c r="AY24" i="86" s="1"/>
  <c r="AY52" i="86" a="1"/>
  <c r="AY52" i="86" s="1"/>
  <c r="AW12" i="86" a="1"/>
  <c r="AW12" i="86" s="1"/>
  <c r="AQ15" i="86" a="1"/>
  <c r="AQ15" i="86" s="1"/>
  <c r="AQ24" i="86" a="1"/>
  <c r="AQ24" i="86" s="1"/>
  <c r="AT35" i="86" a="1"/>
  <c r="AT35" i="86" s="1"/>
  <c r="AT18" i="86" a="1"/>
  <c r="AT18" i="86" s="1"/>
  <c r="AR25" i="86" a="1"/>
  <c r="AR25" i="86" s="1"/>
  <c r="AR40" i="86" a="1"/>
  <c r="AR40" i="86" s="1"/>
  <c r="AR41" i="86" a="1"/>
  <c r="AR41" i="86" s="1"/>
  <c r="AR26" i="86" a="1"/>
  <c r="AR26" i="86" s="1"/>
  <c r="AQ17" i="86" a="1"/>
  <c r="AQ17" i="86" s="1"/>
  <c r="AR29" i="86" a="1"/>
  <c r="AR29" i="86" s="1"/>
  <c r="AX16" i="86" a="1"/>
  <c r="AX16" i="86" s="1"/>
  <c r="AX23" i="86" a="1"/>
  <c r="AX23" i="86" s="1"/>
  <c r="AT19" i="86" a="1"/>
  <c r="AT19" i="86" s="1"/>
  <c r="AW23" i="86" a="1"/>
  <c r="AW23" i="86" s="1"/>
  <c r="AW32" i="86" a="1"/>
  <c r="AW32" i="86" s="1"/>
  <c r="AV14" i="86" a="1"/>
  <c r="AV14" i="86" s="1"/>
  <c r="AV12" i="86" a="1"/>
  <c r="AV12" i="86" s="1"/>
  <c r="AV34" i="86" a="1"/>
  <c r="AV34" i="86" s="1"/>
  <c r="AT16" i="86" a="1"/>
  <c r="AT16" i="86" s="1"/>
  <c r="AT61" i="86" a="1"/>
  <c r="AT61" i="86" s="1"/>
  <c r="AQ22" i="86" a="1"/>
  <c r="AQ22" i="86" s="1"/>
  <c r="AQ16" i="86" a="1"/>
  <c r="AQ16" i="86" s="1"/>
  <c r="AY49" i="86" a="1"/>
  <c r="AY49" i="86" s="1"/>
  <c r="AY15" i="86" a="1"/>
  <c r="AY15" i="86" s="1"/>
  <c r="AW13" i="86" a="1"/>
  <c r="AW13" i="86" s="1"/>
  <c r="AR34" i="86" a="1"/>
  <c r="AR34" i="86" s="1"/>
  <c r="AW35" i="86" a="1"/>
  <c r="AW35" i="86" s="1"/>
  <c r="AW39" i="86" a="1"/>
  <c r="AW39" i="86" s="1"/>
  <c r="AS48" i="86" a="1"/>
  <c r="AS48" i="86" s="1"/>
  <c r="AS51" i="86" a="1"/>
  <c r="AS51" i="86" s="1"/>
  <c r="AS52" i="86" a="1"/>
  <c r="AS52" i="86" s="1"/>
  <c r="AS16" i="86" a="1"/>
  <c r="AS16" i="86" s="1"/>
  <c r="AY39" i="86" a="1"/>
  <c r="AY39" i="86" s="1"/>
  <c r="AQ35" i="86" a="1"/>
  <c r="AQ35" i="86" s="1"/>
  <c r="AQ19" i="86" a="1"/>
  <c r="AQ19" i="86" s="1"/>
  <c r="AQ25" i="86" a="1"/>
  <c r="AQ25" i="86" s="1"/>
  <c r="AQ52" i="86" a="1"/>
  <c r="AQ52" i="86" s="1"/>
  <c r="AR12" i="86" a="1"/>
  <c r="AR12" i="86" s="1"/>
  <c r="AR39" i="86" a="1"/>
  <c r="AR39" i="86" s="1"/>
  <c r="AX49" i="86" a="1"/>
  <c r="AX49" i="86" s="1"/>
  <c r="AW54" i="86" a="1"/>
  <c r="AW54" i="86" s="1"/>
  <c r="AW43" i="86" a="1"/>
  <c r="AW43" i="86" s="1"/>
  <c r="AW55" i="86" a="1"/>
  <c r="AW55" i="86" s="1"/>
  <c r="AV38" i="86" a="1"/>
  <c r="AV38" i="86" s="1"/>
  <c r="AT27" i="86" a="1"/>
  <c r="AT27" i="86" s="1"/>
  <c r="AY23" i="86" a="1"/>
  <c r="AY23" i="86" s="1"/>
  <c r="AU40" i="86" a="1"/>
  <c r="AU40" i="86" s="1"/>
  <c r="AU53" i="86" a="1"/>
  <c r="AU53" i="86" s="1"/>
  <c r="AS56" i="86" a="1"/>
  <c r="AS56" i="86" s="1"/>
  <c r="AS57" i="86" a="1"/>
  <c r="AS57" i="86" s="1"/>
  <c r="AS53" i="86" a="1"/>
  <c r="AS53" i="86" s="1"/>
  <c r="AX11" i="86" a="1"/>
  <c r="AX11" i="86" s="1"/>
  <c r="N11" i="86" a="1"/>
  <c r="N11" i="86" s="1"/>
  <c r="AL11" i="86" a="1"/>
  <c r="AL11" i="86" s="1"/>
  <c r="AF11" i="86" a="1"/>
  <c r="AF11" i="86" s="1"/>
  <c r="CE11" i="86" a="1"/>
  <c r="CE11" i="86" s="1"/>
  <c r="BZ11" i="86" a="1"/>
  <c r="BZ11" i="86" s="1"/>
  <c r="AD11" i="86" a="1"/>
  <c r="AD11" i="86" s="1"/>
  <c r="AB11" i="86" a="1"/>
  <c r="AB11" i="86" s="1"/>
  <c r="AO11" i="86" a="1"/>
  <c r="AO11" i="86" s="1"/>
  <c r="CR11" i="86" a="1"/>
  <c r="CR11" i="86" s="1"/>
  <c r="S11" i="86" a="1"/>
  <c r="S11" i="86" s="1"/>
  <c r="Y11" i="86" a="1"/>
  <c r="Y11" i="86" s="1"/>
  <c r="CH11" i="86" a="1"/>
  <c r="CH11" i="86" s="1"/>
  <c r="AH11" i="86" a="1"/>
  <c r="AH11" i="86" s="1"/>
  <c r="AN11" i="86" a="1"/>
  <c r="AN11" i="86" s="1"/>
  <c r="CQ11" i="86" a="1"/>
  <c r="CQ11" i="86" s="1"/>
  <c r="AA11" i="86" a="1"/>
  <c r="AA11" i="86" s="1"/>
  <c r="CL11" i="86" a="1"/>
  <c r="CL11" i="86" s="1"/>
  <c r="P11" i="86" a="1"/>
  <c r="P11" i="86" s="1"/>
  <c r="CO11" i="86" a="1"/>
  <c r="CO11" i="86" s="1"/>
  <c r="AW11" i="86" a="1"/>
  <c r="AW11" i="86" s="1"/>
  <c r="AV11" i="86" a="1"/>
  <c r="AV11" i="86" s="1"/>
  <c r="CG11" i="86" a="1"/>
  <c r="CG11" i="86" s="1"/>
  <c r="AM11" i="86" a="1"/>
  <c r="AM11" i="86" s="1"/>
  <c r="O11" i="86" a="1"/>
  <c r="O11" i="86" s="1"/>
  <c r="AP11" i="86" a="1"/>
  <c r="AP11" i="86" s="1"/>
  <c r="CM11" i="86" a="1"/>
  <c r="CM11" i="86" s="1"/>
  <c r="Q11" i="86" a="1"/>
  <c r="Q11" i="86" s="1"/>
  <c r="AE11" i="86" a="1"/>
  <c r="AE11" i="86" s="1"/>
  <c r="AG11" i="86" a="1"/>
  <c r="AG11" i="86" s="1"/>
  <c r="CB11" i="86" a="1"/>
  <c r="CB11" i="86" s="1"/>
  <c r="M11" i="86" a="1"/>
  <c r="M11" i="86" s="1"/>
  <c r="BW11" i="86" a="1"/>
  <c r="BW11" i="86" s="1"/>
  <c r="AT11" i="86" a="1"/>
  <c r="AT11" i="86" s="1"/>
  <c r="T11" i="86" a="1"/>
  <c r="T11" i="86" s="1"/>
  <c r="AU11" i="86" a="1"/>
  <c r="AU11" i="86" s="1"/>
  <c r="AK11" i="86" a="1"/>
  <c r="AK11" i="86" s="1"/>
  <c r="BV11" i="86" a="1"/>
  <c r="BV11" i="86" s="1"/>
  <c r="BY11" i="86" a="1"/>
  <c r="BY11" i="86" s="1"/>
  <c r="AC11" i="86" a="1"/>
  <c r="AC11" i="86" s="1"/>
  <c r="U11" i="86" a="1"/>
  <c r="U11" i="86" s="1"/>
  <c r="BX11" i="86" a="1"/>
  <c r="BX11" i="86" s="1"/>
  <c r="Z11" i="86" a="1"/>
  <c r="Z11" i="86" s="1"/>
  <c r="AS11" i="86" a="1"/>
  <c r="AS11" i="86" s="1"/>
  <c r="I11" i="86" a="1"/>
  <c r="I11" i="86" s="1"/>
  <c r="L11" i="86" a="1"/>
  <c r="L11" i="86" s="1"/>
  <c r="AR11" i="86" a="1"/>
  <c r="AR11" i="86" s="1"/>
  <c r="K11" i="86" a="1"/>
  <c r="K11" i="86" s="1"/>
  <c r="CP11" i="86" a="1"/>
  <c r="CP11" i="86" s="1"/>
  <c r="CI11" i="86" a="1"/>
  <c r="CI11" i="86" s="1"/>
  <c r="AY11" i="86" a="1"/>
  <c r="AY11" i="86" s="1"/>
  <c r="V11" i="86" a="1"/>
  <c r="V11" i="86" s="1"/>
  <c r="CK11" i="86" a="1"/>
  <c r="CK11" i="86" s="1"/>
  <c r="AQ11" i="86" a="1"/>
  <c r="AQ11" i="86" s="1"/>
  <c r="CJ11" i="86" a="1"/>
  <c r="CJ11" i="86" s="1"/>
  <c r="AJ11" i="86" a="1"/>
  <c r="AJ11" i="86" s="1"/>
  <c r="CN11" i="86" a="1"/>
  <c r="CN11" i="86" s="1"/>
  <c r="CF11" i="86" a="1"/>
  <c r="CF11" i="86" s="1"/>
  <c r="CA11" i="86" a="1"/>
  <c r="CA11" i="86" s="1"/>
  <c r="AI11" i="86" a="1"/>
  <c r="AI11" i="86" s="1"/>
  <c r="R11" i="86" a="1"/>
  <c r="R11" i="86" s="1"/>
  <c r="J11" i="86" a="1"/>
  <c r="J11" i="86" s="1"/>
  <c r="CC11" i="86" a="1"/>
  <c r="CC11" i="86" s="1"/>
  <c r="CD11" i="86" a="1"/>
  <c r="CD11" i="86" s="1"/>
  <c r="W11" i="86" a="1"/>
  <c r="W11" i="86" s="1"/>
  <c r="X11" i="86" a="1"/>
  <c r="X11" i="86" s="1"/>
  <c r="CS42" i="86" l="1"/>
  <c r="CS63" i="87"/>
  <c r="CS35" i="86"/>
  <c r="CS16" i="87"/>
  <c r="CS62" i="87"/>
  <c r="CS32" i="86"/>
  <c r="CS31" i="87"/>
  <c r="CS32" i="87"/>
  <c r="CS35" i="87"/>
  <c r="CS23" i="87"/>
  <c r="CS33" i="86"/>
  <c r="CS51" i="87"/>
  <c r="CS36" i="86"/>
  <c r="CS30" i="87"/>
  <c r="CS57" i="86"/>
  <c r="CS51" i="86"/>
  <c r="CS30" i="86"/>
  <c r="CS53" i="87"/>
  <c r="CS65" i="86"/>
  <c r="CS57" i="87"/>
  <c r="CS60" i="86"/>
  <c r="CS31" i="86"/>
  <c r="CS62" i="86"/>
  <c r="CS60" i="87"/>
  <c r="CS61" i="86"/>
  <c r="CS52" i="87"/>
  <c r="CS61" i="87"/>
  <c r="CS38" i="86"/>
  <c r="CS38" i="87"/>
  <c r="CS24" i="86"/>
  <c r="CS58" i="87"/>
  <c r="CS52" i="86"/>
  <c r="CS23" i="86"/>
  <c r="CS21" i="87"/>
  <c r="CS27" i="86"/>
  <c r="CS29" i="87"/>
  <c r="CS15" i="86"/>
  <c r="CS56" i="87"/>
  <c r="CS16" i="86"/>
  <c r="CS48" i="86"/>
  <c r="CS54" i="87"/>
  <c r="CS26" i="87"/>
  <c r="CS42" i="87"/>
  <c r="CS26" i="86"/>
  <c r="CS55" i="86"/>
  <c r="CS46" i="86"/>
  <c r="CS25" i="86"/>
  <c r="CS25" i="87"/>
  <c r="CS56" i="86"/>
  <c r="CS50" i="87"/>
  <c r="CS54" i="86"/>
  <c r="CS48" i="87"/>
  <c r="CS55" i="87"/>
  <c r="CS17" i="86"/>
  <c r="CS20" i="86"/>
  <c r="CS59" i="86"/>
  <c r="CS29" i="86"/>
  <c r="CS19" i="86"/>
  <c r="CS18" i="87"/>
  <c r="CS34" i="86"/>
  <c r="CS13" i="86"/>
  <c r="CS27" i="87"/>
  <c r="CS58" i="86"/>
  <c r="CS53" i="86"/>
  <c r="CS50" i="86"/>
  <c r="CS24" i="87"/>
  <c r="CS37" i="87"/>
  <c r="CS40" i="86"/>
  <c r="CS15" i="87"/>
  <c r="CS21" i="86"/>
  <c r="CS34" i="87"/>
  <c r="CS40" i="87"/>
  <c r="CS19" i="87"/>
  <c r="CS20" i="87"/>
  <c r="CS12" i="86"/>
  <c r="CS18" i="86"/>
  <c r="CS41" i="86"/>
  <c r="CS14" i="87"/>
  <c r="CS43" i="87"/>
  <c r="CS65" i="87"/>
  <c r="CS37" i="86"/>
  <c r="CS45" i="87"/>
  <c r="CS59" i="87"/>
  <c r="CS12" i="87"/>
  <c r="CS36" i="87"/>
  <c r="CS41" i="87"/>
  <c r="CS22" i="86"/>
  <c r="CS17" i="87"/>
  <c r="CS22" i="87"/>
  <c r="CS46" i="87"/>
  <c r="CS33" i="87"/>
  <c r="CS63" i="86"/>
  <c r="CS43" i="86"/>
  <c r="CS14" i="86"/>
  <c r="CS49" i="86"/>
  <c r="CS39" i="87"/>
  <c r="CS49" i="87"/>
  <c r="CS45" i="86"/>
  <c r="CS39" i="86"/>
  <c r="CS13" i="87"/>
  <c r="B70" i="81" l="1"/>
  <c r="X30" i="84" l="1"/>
  <c r="H14" i="84"/>
  <c r="L23" i="84"/>
  <c r="X24" i="84"/>
  <c r="P19" i="84"/>
  <c r="T29" i="84"/>
  <c r="X28" i="84"/>
  <c r="T22" i="84"/>
  <c r="P15" i="84"/>
  <c r="L18" i="84"/>
  <c r="P14" i="84"/>
  <c r="T17" i="84"/>
  <c r="L22" i="84"/>
  <c r="H22" i="84"/>
  <c r="L30" i="84"/>
  <c r="L20" i="84"/>
  <c r="P22" i="84"/>
  <c r="T20" i="84"/>
  <c r="X23" i="84"/>
  <c r="L16" i="84"/>
  <c r="H20" i="84"/>
  <c r="H26" i="84"/>
  <c r="L21" i="84"/>
  <c r="P28" i="84"/>
  <c r="L28" i="84"/>
  <c r="X29" i="84"/>
  <c r="T30" i="84"/>
  <c r="T19" i="84"/>
  <c r="H19" i="84"/>
  <c r="T28" i="84"/>
  <c r="P21" i="84"/>
  <c r="L15" i="84"/>
  <c r="X22" i="84"/>
  <c r="P26" i="84"/>
  <c r="H25" i="84"/>
  <c r="P18" i="84"/>
  <c r="P24" i="84"/>
  <c r="L17" i="84"/>
  <c r="T16" i="84"/>
  <c r="L14" i="84"/>
  <c r="H16" i="84"/>
  <c r="H17" i="84"/>
  <c r="P20" i="84"/>
  <c r="X17" i="84"/>
  <c r="H28" i="84"/>
  <c r="T27" i="84"/>
  <c r="H23" i="84"/>
  <c r="P17" i="84"/>
  <c r="H27" i="84"/>
  <c r="X16" i="84"/>
  <c r="X14" i="84"/>
  <c r="X27" i="84"/>
  <c r="H21" i="84"/>
  <c r="T15" i="84"/>
  <c r="T21" i="84"/>
  <c r="P30" i="84"/>
  <c r="X21" i="84"/>
  <c r="P27" i="84"/>
  <c r="L26" i="84"/>
  <c r="H30" i="84"/>
  <c r="L27" i="84"/>
  <c r="L19" i="84"/>
  <c r="H24" i="84"/>
  <c r="X26" i="84"/>
  <c r="X20" i="84"/>
  <c r="H18" i="84"/>
  <c r="T25" i="84"/>
  <c r="P16" i="84"/>
  <c r="X19" i="84"/>
  <c r="X15" i="84"/>
  <c r="L25" i="84"/>
  <c r="H29" i="84"/>
  <c r="X18" i="84"/>
  <c r="T14" i="84"/>
  <c r="T24" i="84"/>
  <c r="X25" i="84"/>
  <c r="T18" i="84"/>
  <c r="P25" i="84"/>
  <c r="L24" i="84"/>
  <c r="P29" i="84"/>
  <c r="T26" i="84"/>
  <c r="L29" i="84"/>
  <c r="T23" i="84"/>
  <c r="H15" i="84"/>
  <c r="P23" i="84"/>
  <c r="T15" i="83"/>
  <c r="H25" i="83"/>
  <c r="L14" i="83"/>
  <c r="P27" i="83"/>
  <c r="L29" i="83"/>
  <c r="P25" i="83"/>
  <c r="T29" i="83"/>
  <c r="P23" i="83"/>
  <c r="H22" i="83"/>
  <c r="L28" i="83"/>
  <c r="L27" i="83"/>
  <c r="L17" i="83"/>
  <c r="L26" i="83"/>
  <c r="T27" i="83"/>
  <c r="P28" i="83"/>
  <c r="H19" i="83"/>
  <c r="H28" i="83"/>
  <c r="P22" i="83"/>
  <c r="L24" i="83"/>
  <c r="H29" i="83"/>
  <c r="P19" i="83"/>
  <c r="H20" i="83"/>
  <c r="P26" i="83"/>
  <c r="H15" i="83"/>
  <c r="L22" i="83"/>
  <c r="T25" i="83"/>
  <c r="H18" i="83"/>
  <c r="T30" i="83"/>
  <c r="L15" i="83"/>
  <c r="T26" i="83"/>
  <c r="L20" i="83"/>
  <c r="H27" i="83"/>
  <c r="H17" i="83"/>
  <c r="P20" i="83"/>
  <c r="P24" i="83"/>
  <c r="H24" i="83"/>
  <c r="P17" i="83"/>
  <c r="H14" i="83"/>
  <c r="H30" i="83"/>
  <c r="P30" i="83"/>
  <c r="T18" i="83"/>
  <c r="P18" i="83"/>
  <c r="L25" i="83"/>
  <c r="P21" i="83"/>
  <c r="H16" i="83"/>
  <c r="H21" i="83"/>
  <c r="T17" i="83"/>
  <c r="T19" i="83"/>
  <c r="T22" i="83"/>
  <c r="T28" i="83"/>
  <c r="L30" i="83"/>
  <c r="T14" i="83"/>
  <c r="L21" i="83"/>
  <c r="T21" i="83"/>
  <c r="T24" i="83"/>
  <c r="P16" i="83"/>
  <c r="L16" i="83"/>
  <c r="L19" i="83"/>
  <c r="H23" i="83"/>
  <c r="H26" i="83"/>
  <c r="T23" i="83"/>
  <c r="P29" i="83"/>
  <c r="T20" i="83"/>
  <c r="L18" i="83"/>
  <c r="P15" i="83"/>
  <c r="L23" i="83"/>
  <c r="P14" i="83"/>
  <c r="T16" i="83"/>
  <c r="BL19" i="82"/>
  <c r="X21" i="82"/>
  <c r="H27" i="82"/>
  <c r="P25" i="82"/>
  <c r="P22" i="82"/>
  <c r="H28" i="82"/>
  <c r="AZ15" i="82"/>
  <c r="AB29" i="82"/>
  <c r="BD24" i="82"/>
  <c r="X15" i="82"/>
  <c r="AR20" i="82"/>
  <c r="BD20" i="82"/>
  <c r="AZ22" i="82"/>
  <c r="BH18" i="82"/>
  <c r="T19" i="82"/>
  <c r="AN15" i="82"/>
  <c r="H29" i="82"/>
  <c r="H25" i="82"/>
  <c r="BH15" i="82"/>
  <c r="AR25" i="82"/>
  <c r="T17" i="82"/>
  <c r="AV28" i="82"/>
  <c r="T24" i="82"/>
  <c r="X24" i="82"/>
  <c r="AJ27" i="82"/>
  <c r="AF22" i="82"/>
  <c r="BD27" i="82"/>
  <c r="P16" i="82"/>
  <c r="BH29" i="82"/>
  <c r="BH16" i="82"/>
  <c r="BL16" i="82"/>
  <c r="AZ16" i="82"/>
  <c r="AJ17" i="82"/>
  <c r="L27" i="82"/>
  <c r="AN23" i="82"/>
  <c r="L15" i="82"/>
  <c r="BH21" i="82"/>
  <c r="P28" i="82"/>
  <c r="H23" i="82"/>
  <c r="AV30" i="82"/>
  <c r="L17" i="82"/>
  <c r="AZ21" i="82"/>
  <c r="BD17" i="82"/>
  <c r="BH22" i="82"/>
  <c r="AR29" i="82"/>
  <c r="AB30" i="82"/>
  <c r="BL27" i="82"/>
  <c r="AF21" i="82"/>
  <c r="BL24" i="82"/>
  <c r="AR14" i="82"/>
  <c r="X26" i="82"/>
  <c r="AV29" i="82"/>
  <c r="AR18" i="82"/>
  <c r="H26" i="82"/>
  <c r="AV17" i="82"/>
  <c r="AZ27" i="82"/>
  <c r="AZ17" i="82"/>
  <c r="AJ28" i="82"/>
  <c r="X22" i="82"/>
  <c r="BD26" i="82"/>
  <c r="AB24" i="82"/>
  <c r="BD15" i="82"/>
  <c r="X16" i="82"/>
  <c r="AR21" i="82"/>
  <c r="AB21" i="82"/>
  <c r="AJ15" i="82"/>
  <c r="AJ25" i="82"/>
  <c r="AN28" i="82"/>
  <c r="AJ20" i="82"/>
  <c r="AN20" i="82"/>
  <c r="X27" i="82"/>
  <c r="H21" i="82"/>
  <c r="AR22" i="82"/>
  <c r="L16" i="82"/>
  <c r="AN30" i="82"/>
  <c r="AN27" i="82"/>
  <c r="AJ22" i="82"/>
  <c r="AV27" i="82"/>
  <c r="AF16" i="82"/>
  <c r="L30" i="82"/>
  <c r="AF26" i="82"/>
  <c r="AF28" i="82"/>
  <c r="AJ30" i="82"/>
  <c r="P26" i="82"/>
  <c r="BL15" i="82"/>
  <c r="AJ23" i="82"/>
  <c r="BL28" i="82"/>
  <c r="AF23" i="82"/>
  <c r="T14" i="82"/>
  <c r="P14" i="82"/>
  <c r="AB28" i="82"/>
  <c r="AB25" i="82"/>
  <c r="BL18" i="82"/>
  <c r="X18" i="82"/>
  <c r="AB26" i="82"/>
  <c r="AB20" i="82"/>
  <c r="H22" i="82"/>
  <c r="BD18" i="82"/>
  <c r="AB15" i="82"/>
  <c r="BD22" i="82"/>
  <c r="X20" i="82"/>
  <c r="BH23" i="82"/>
  <c r="AZ19" i="82"/>
  <c r="H18" i="82"/>
  <c r="T20" i="82"/>
  <c r="BH17" i="82"/>
  <c r="T18" i="82"/>
  <c r="T15" i="82"/>
  <c r="X14" i="82"/>
  <c r="BL21" i="82"/>
  <c r="AZ26" i="82"/>
  <c r="T30" i="82"/>
  <c r="AV14" i="82"/>
  <c r="T22" i="82"/>
  <c r="AN26" i="82"/>
  <c r="AF30" i="82"/>
  <c r="AV23" i="82"/>
  <c r="P17" i="82"/>
  <c r="BD25" i="82"/>
  <c r="P29" i="82"/>
  <c r="P23" i="82"/>
  <c r="T23" i="82"/>
  <c r="BH14" i="82"/>
  <c r="AR24" i="82"/>
  <c r="L24" i="82"/>
  <c r="AN18" i="82"/>
  <c r="L28" i="82"/>
  <c r="P20" i="82"/>
  <c r="L23" i="82"/>
  <c r="X30" i="82"/>
  <c r="L19" i="82"/>
  <c r="AV19" i="82"/>
  <c r="H24" i="82"/>
  <c r="H15" i="82"/>
  <c r="L22" i="82"/>
  <c r="AZ29" i="82"/>
  <c r="AJ16" i="82"/>
  <c r="BL23" i="82"/>
  <c r="AF19" i="82"/>
  <c r="BL22" i="82"/>
  <c r="BH26" i="82"/>
  <c r="AZ25" i="82"/>
  <c r="AV22" i="82"/>
  <c r="H17" i="82"/>
  <c r="AR17" i="82"/>
  <c r="BH20" i="82"/>
  <c r="BH28" i="82"/>
  <c r="H14" i="82"/>
  <c r="AR15" i="82"/>
  <c r="AB16" i="82"/>
  <c r="AJ26" i="82"/>
  <c r="AV16" i="82"/>
  <c r="BL20" i="82"/>
  <c r="AB23" i="82"/>
  <c r="BH25" i="82"/>
  <c r="AF14" i="82"/>
  <c r="AR26" i="82"/>
  <c r="BD21" i="82"/>
  <c r="T25" i="82"/>
  <c r="AN24" i="82"/>
  <c r="BL30" i="82"/>
  <c r="AJ19" i="82"/>
  <c r="L21" i="82"/>
  <c r="L29" i="82"/>
  <c r="P18" i="82"/>
  <c r="AN29" i="82"/>
  <c r="AF27" i="82"/>
  <c r="T21" i="82"/>
  <c r="BL26" i="82"/>
  <c r="BH24" i="82"/>
  <c r="AJ14" i="82"/>
  <c r="X17" i="82"/>
  <c r="L14" i="82"/>
  <c r="BD29" i="82"/>
  <c r="AN22" i="82"/>
  <c r="AF15" i="82"/>
  <c r="T28" i="82"/>
  <c r="BL14" i="82"/>
  <c r="AV26" i="82"/>
  <c r="P15" i="82"/>
  <c r="AB22" i="82"/>
  <c r="AV25" i="82"/>
  <c r="BD30" i="82"/>
  <c r="AN17" i="82"/>
  <c r="AZ20" i="82"/>
  <c r="T16" i="82"/>
  <c r="BH19" i="82"/>
  <c r="AZ24" i="82"/>
  <c r="AF20" i="82"/>
  <c r="AF25" i="82"/>
  <c r="P30" i="82"/>
  <c r="AZ30" i="82"/>
  <c r="AR23" i="82"/>
  <c r="AV24" i="82"/>
  <c r="L25" i="82"/>
  <c r="L18" i="82"/>
  <c r="AR19" i="82"/>
  <c r="AJ24" i="82"/>
  <c r="BD14" i="82"/>
  <c r="AZ23" i="82"/>
  <c r="AR16" i="82"/>
  <c r="AJ29" i="82"/>
  <c r="AZ28" i="82"/>
  <c r="AV21" i="82"/>
  <c r="AF24" i="82"/>
  <c r="BD19" i="82"/>
  <c r="AB19" i="82"/>
  <c r="BD28" i="82"/>
  <c r="AN14" i="82"/>
  <c r="H30" i="82"/>
  <c r="AZ14" i="82"/>
  <c r="X29" i="82"/>
  <c r="AV15" i="82"/>
  <c r="AF18" i="82"/>
  <c r="AZ18" i="82"/>
  <c r="AR28" i="82"/>
  <c r="P27" i="82"/>
  <c r="AN19" i="82"/>
  <c r="X19" i="82"/>
  <c r="AF17" i="82"/>
  <c r="AN16" i="82"/>
  <c r="AN21" i="82"/>
  <c r="AB18" i="82"/>
  <c r="AJ21" i="82"/>
  <c r="P21" i="82"/>
  <c r="H16" i="82"/>
  <c r="BL17" i="82"/>
  <c r="AF29" i="82"/>
  <c r="AJ18" i="82"/>
  <c r="AB14" i="82"/>
  <c r="L26" i="82"/>
  <c r="H20" i="82"/>
  <c r="BH30" i="82"/>
  <c r="AB27" i="82"/>
  <c r="AB17" i="82"/>
  <c r="T27" i="82"/>
  <c r="BL25" i="82"/>
  <c r="X28" i="82"/>
  <c r="BD23" i="82"/>
  <c r="T29" i="82"/>
  <c r="X23" i="82"/>
  <c r="L20" i="82"/>
  <c r="BH27" i="82"/>
  <c r="AV20" i="82"/>
  <c r="AV18" i="82"/>
  <c r="AR27" i="82"/>
  <c r="P24" i="82"/>
  <c r="BL29" i="82"/>
  <c r="AN25" i="82"/>
  <c r="X25" i="82"/>
  <c r="AR30" i="82"/>
  <c r="BD16" i="82"/>
  <c r="H19" i="82"/>
  <c r="T26" i="82"/>
  <c r="P19" i="82"/>
  <c r="CJ25" i="81"/>
  <c r="BT14" i="81"/>
  <c r="H14" i="81"/>
  <c r="BH22" i="81"/>
  <c r="AN15" i="81"/>
  <c r="CF19" i="81"/>
  <c r="T28" i="81"/>
  <c r="AN17" i="81"/>
  <c r="BD25" i="81"/>
  <c r="CF25" i="81"/>
  <c r="X14" i="81"/>
  <c r="AZ27" i="81"/>
  <c r="CB22" i="81"/>
  <c r="X23" i="81"/>
  <c r="BL15" i="81"/>
  <c r="BD29" i="81"/>
  <c r="L18" i="81"/>
  <c r="H22" i="81"/>
  <c r="CF21" i="81"/>
  <c r="BP14" i="81"/>
  <c r="CJ23" i="81"/>
  <c r="AR20" i="81"/>
  <c r="AF27" i="81"/>
  <c r="CB14" i="81"/>
  <c r="L19" i="81"/>
  <c r="AF16" i="81"/>
  <c r="AV20" i="81"/>
  <c r="BX25" i="81"/>
  <c r="P18" i="81"/>
  <c r="AR27" i="81"/>
  <c r="BT30" i="81"/>
  <c r="P20" i="81"/>
  <c r="AN19" i="81"/>
  <c r="AJ14" i="81"/>
  <c r="BX20" i="81"/>
  <c r="BT24" i="81"/>
  <c r="BX30" i="81"/>
  <c r="BL23" i="81"/>
  <c r="CB19" i="81"/>
  <c r="AB19" i="81"/>
  <c r="AB30" i="81"/>
  <c r="BX21" i="81"/>
  <c r="H24" i="81"/>
  <c r="AB24" i="81"/>
  <c r="AN20" i="81"/>
  <c r="BP29" i="81"/>
  <c r="L25" i="81"/>
  <c r="AJ30" i="81"/>
  <c r="BL17" i="81"/>
  <c r="H25" i="81"/>
  <c r="T17" i="81"/>
  <c r="P27" i="81"/>
  <c r="BD23" i="81"/>
  <c r="AV16" i="81"/>
  <c r="BT15" i="81"/>
  <c r="AZ17" i="81"/>
  <c r="BX16" i="81"/>
  <c r="P15" i="81"/>
  <c r="X22" i="81"/>
  <c r="BP16" i="81"/>
  <c r="CF17" i="81"/>
  <c r="T21" i="81"/>
  <c r="AF24" i="81"/>
  <c r="BH16" i="81"/>
  <c r="CJ16" i="81"/>
  <c r="AF22" i="81"/>
  <c r="BH20" i="81"/>
  <c r="CJ27" i="81"/>
  <c r="CF28" i="81"/>
  <c r="CB24" i="81"/>
  <c r="AF19" i="81"/>
  <c r="AB28" i="81"/>
  <c r="BP15" i="81"/>
  <c r="AV17" i="81"/>
  <c r="BT28" i="81"/>
  <c r="CJ24" i="81"/>
  <c r="P29" i="81"/>
  <c r="BL18" i="81"/>
  <c r="BX17" i="81"/>
  <c r="L26" i="81"/>
  <c r="X29" i="81"/>
  <c r="AZ16" i="81"/>
  <c r="CF22" i="81"/>
  <c r="X25" i="81"/>
  <c r="AZ25" i="81"/>
  <c r="X18" i="81"/>
  <c r="BL20" i="81"/>
  <c r="AF21" i="81"/>
  <c r="CB30" i="81"/>
  <c r="AR18" i="81"/>
  <c r="BH26" i="81"/>
  <c r="L27" i="81"/>
  <c r="X19" i="81"/>
  <c r="AV22" i="81"/>
  <c r="BX23" i="81"/>
  <c r="P26" i="81"/>
  <c r="AR15" i="81"/>
  <c r="BT29" i="81"/>
  <c r="P24" i="81"/>
  <c r="AN29" i="81"/>
  <c r="CB23" i="81"/>
  <c r="BT22" i="81"/>
  <c r="CF16" i="81"/>
  <c r="T29" i="81"/>
  <c r="AZ30" i="81"/>
  <c r="X17" i="81"/>
  <c r="BX24" i="81"/>
  <c r="AN28" i="81"/>
  <c r="BD22" i="81"/>
  <c r="CF30" i="81"/>
  <c r="T24" i="81"/>
  <c r="AN24" i="81"/>
  <c r="BP25" i="81"/>
  <c r="H15" i="81"/>
  <c r="AJ21" i="81"/>
  <c r="BL27" i="81"/>
  <c r="H23" i="81"/>
  <c r="T30" i="81"/>
  <c r="BD14" i="81"/>
  <c r="AV19" i="81"/>
  <c r="AR30" i="81"/>
  <c r="P30" i="81"/>
  <c r="AR29" i="81"/>
  <c r="T15" i="81"/>
  <c r="BP17" i="81"/>
  <c r="AF18" i="81"/>
  <c r="AV29" i="81"/>
  <c r="BX28" i="81"/>
  <c r="L23" i="81"/>
  <c r="AF23" i="81"/>
  <c r="BH29" i="81"/>
  <c r="CJ29" i="81"/>
  <c r="AB27" i="81"/>
  <c r="BH25" i="81"/>
  <c r="CF29" i="81"/>
  <c r="CB27" i="81"/>
  <c r="AJ27" i="81"/>
  <c r="AB23" i="81"/>
  <c r="BL26" i="81"/>
  <c r="L20" i="81"/>
  <c r="AN25" i="81"/>
  <c r="P16" i="81"/>
  <c r="BL14" i="81"/>
  <c r="AB16" i="81"/>
  <c r="AR14" i="81"/>
  <c r="BP19" i="81"/>
  <c r="CF27" i="81"/>
  <c r="X15" i="81"/>
  <c r="AZ15" i="81"/>
  <c r="CB15" i="81"/>
  <c r="X24" i="81"/>
  <c r="AZ24" i="81"/>
  <c r="BL29" i="81"/>
  <c r="BD30" i="81"/>
  <c r="P22" i="81"/>
  <c r="H29" i="81"/>
  <c r="X27" i="81"/>
  <c r="BL25" i="81"/>
  <c r="X16" i="81"/>
  <c r="CJ22" i="81"/>
  <c r="CB26" i="81"/>
  <c r="BH17" i="81"/>
  <c r="AN21" i="81"/>
  <c r="BH21" i="81"/>
  <c r="AR25" i="81"/>
  <c r="AN16" i="81"/>
  <c r="BT18" i="81"/>
  <c r="BH24" i="81"/>
  <c r="P28" i="81"/>
  <c r="BD28" i="81"/>
  <c r="BT16" i="81"/>
  <c r="BD20" i="81"/>
  <c r="AF29" i="81"/>
  <c r="P17" i="81"/>
  <c r="AJ15" i="81"/>
  <c r="T23" i="81"/>
  <c r="AZ28" i="81"/>
  <c r="AZ19" i="81"/>
  <c r="BP28" i="81"/>
  <c r="AZ14" i="81"/>
  <c r="BP23" i="81"/>
  <c r="AV23" i="81"/>
  <c r="X28" i="81"/>
  <c r="H28" i="81"/>
  <c r="AB18" i="81"/>
  <c r="CB28" i="81"/>
  <c r="AF17" i="81"/>
  <c r="AV18" i="81"/>
  <c r="BL24" i="81"/>
  <c r="AR19" i="81"/>
  <c r="AJ18" i="81"/>
  <c r="AN30" i="81"/>
  <c r="P19" i="81"/>
  <c r="CJ15" i="81"/>
  <c r="CB20" i="81"/>
  <c r="BH15" i="81"/>
  <c r="L30" i="81"/>
  <c r="AR26" i="81"/>
  <c r="BH23" i="81"/>
  <c r="L24" i="81"/>
  <c r="AF20" i="81"/>
  <c r="AF26" i="81"/>
  <c r="L14" i="81"/>
  <c r="CB17" i="81"/>
  <c r="BT23" i="81"/>
  <c r="AJ16" i="81"/>
  <c r="BT26" i="81"/>
  <c r="AN14" i="81"/>
  <c r="AZ18" i="81"/>
  <c r="CJ21" i="81"/>
  <c r="AB20" i="81"/>
  <c r="BX27" i="81"/>
  <c r="CJ17" i="81"/>
  <c r="BT17" i="81"/>
  <c r="BL22" i="81"/>
  <c r="T25" i="81"/>
  <c r="AZ22" i="81"/>
  <c r="CJ20" i="81"/>
  <c r="AJ26" i="81"/>
  <c r="AV15" i="81"/>
  <c r="CB16" i="81"/>
  <c r="BT20" i="81"/>
  <c r="BP27" i="81"/>
  <c r="CF24" i="81"/>
  <c r="BL19" i="81"/>
  <c r="BD18" i="81"/>
  <c r="CB25" i="81"/>
  <c r="AF28" i="81"/>
  <c r="AF25" i="81"/>
  <c r="AR22" i="81"/>
  <c r="BX22" i="81"/>
  <c r="BH19" i="81"/>
  <c r="BH14" i="81"/>
  <c r="AV21" i="81"/>
  <c r="BH27" i="81"/>
  <c r="AZ23" i="81"/>
  <c r="BD15" i="81"/>
  <c r="L16" i="81"/>
  <c r="H30" i="81"/>
  <c r="AN27" i="81"/>
  <c r="BP30" i="81"/>
  <c r="BD26" i="81"/>
  <c r="T20" i="81"/>
  <c r="AJ19" i="81"/>
  <c r="AZ21" i="81"/>
  <c r="AR21" i="81"/>
  <c r="AJ23" i="81"/>
  <c r="BT25" i="81"/>
  <c r="CB29" i="81"/>
  <c r="AJ25" i="81"/>
  <c r="BL21" i="81"/>
  <c r="AV26" i="81"/>
  <c r="L22" i="81"/>
  <c r="AF15" i="81"/>
  <c r="P14" i="81"/>
  <c r="AJ28" i="81"/>
  <c r="P23" i="81"/>
  <c r="AV27" i="81"/>
  <c r="BX29" i="81"/>
  <c r="L29" i="81"/>
  <c r="BD17" i="81"/>
  <c r="AN22" i="81"/>
  <c r="CJ19" i="81"/>
  <c r="BX19" i="81"/>
  <c r="H27" i="81"/>
  <c r="AB29" i="81"/>
  <c r="BP21" i="81"/>
  <c r="AB17" i="81"/>
  <c r="AN26" i="81"/>
  <c r="H21" i="81"/>
  <c r="AZ26" i="81"/>
  <c r="AF30" i="81"/>
  <c r="CF26" i="81"/>
  <c r="BP22" i="81"/>
  <c r="CJ28" i="81"/>
  <c r="T19" i="81"/>
  <c r="AB26" i="81"/>
  <c r="H19" i="81"/>
  <c r="AJ24" i="81"/>
  <c r="X21" i="81"/>
  <c r="AB25" i="81"/>
  <c r="BX26" i="81"/>
  <c r="BH28" i="81"/>
  <c r="AR28" i="81"/>
  <c r="AR23" i="81"/>
  <c r="BL16" i="81"/>
  <c r="CJ30" i="81"/>
  <c r="X30" i="81"/>
  <c r="BX15" i="81"/>
  <c r="P25" i="81"/>
  <c r="T22" i="81"/>
  <c r="BP26" i="81"/>
  <c r="AZ29" i="81"/>
  <c r="AJ29" i="81"/>
  <c r="T18" i="81"/>
  <c r="AB22" i="81"/>
  <c r="BT21" i="81"/>
  <c r="T27" i="81"/>
  <c r="H16" i="81"/>
  <c r="BH18" i="81"/>
  <c r="BH30" i="81"/>
  <c r="AR16" i="81"/>
  <c r="AB21" i="81"/>
  <c r="L15" i="81"/>
  <c r="BP18" i="81"/>
  <c r="CF23" i="81"/>
  <c r="H20" i="81"/>
  <c r="BD24" i="81"/>
  <c r="BL30" i="81"/>
  <c r="CB18" i="81"/>
  <c r="T14" i="81"/>
  <c r="CF18" i="81"/>
  <c r="BT27" i="81"/>
  <c r="L21" i="81"/>
  <c r="AR24" i="81"/>
  <c r="AB15" i="81"/>
  <c r="CJ18" i="81"/>
  <c r="BX18" i="81"/>
  <c r="BP24" i="81"/>
  <c r="AV24" i="81"/>
  <c r="BD27" i="81"/>
  <c r="AZ20" i="81"/>
  <c r="H26" i="81"/>
  <c r="H17" i="81"/>
  <c r="AN23" i="81"/>
  <c r="CB21" i="81"/>
  <c r="BD21" i="81"/>
  <c r="BL28" i="81"/>
  <c r="CF14" i="81"/>
  <c r="T16" i="81"/>
  <c r="BD19" i="81"/>
  <c r="AJ17" i="81"/>
  <c r="AJ20" i="81"/>
  <c r="AV30" i="81"/>
  <c r="AF14" i="81"/>
  <c r="L17" i="81"/>
  <c r="AJ22" i="81"/>
  <c r="X26" i="81"/>
  <c r="AV28" i="81"/>
  <c r="T26" i="81"/>
  <c r="BT19" i="81"/>
  <c r="AB14" i="81"/>
  <c r="L28" i="81"/>
  <c r="BP20" i="81"/>
  <c r="H18" i="81"/>
  <c r="BD16" i="81"/>
  <c r="X20" i="81"/>
  <c r="CJ26" i="81"/>
  <c r="P21" i="81"/>
  <c r="AV14" i="81"/>
  <c r="AR17" i="81"/>
  <c r="CJ14" i="81"/>
  <c r="CF20" i="81"/>
  <c r="CF15" i="81"/>
  <c r="AV25" i="81"/>
  <c r="AN18" i="81"/>
  <c r="BX14" i="81"/>
  <c r="FX26" i="80"/>
  <c r="FP20" i="80"/>
  <c r="FL20" i="80"/>
  <c r="FH28" i="80"/>
  <c r="FD28" i="80"/>
  <c r="EZ26" i="80"/>
  <c r="EV23" i="80"/>
  <c r="EN19" i="80"/>
  <c r="EJ24" i="80"/>
  <c r="EF30" i="80"/>
  <c r="EB29" i="80"/>
  <c r="DX26" i="80"/>
  <c r="DP21" i="80"/>
  <c r="DL16" i="80"/>
  <c r="DH28" i="80"/>
  <c r="DD15" i="80"/>
  <c r="CZ14" i="80"/>
  <c r="CV26" i="80"/>
  <c r="CN23" i="80"/>
  <c r="CJ19" i="80"/>
  <c r="CF14" i="80"/>
  <c r="CB17" i="80"/>
  <c r="BX16" i="80"/>
  <c r="BT16" i="80"/>
  <c r="BL20" i="80"/>
  <c r="BH18" i="80"/>
  <c r="BD17" i="80"/>
  <c r="AZ15" i="80"/>
  <c r="AV20" i="80"/>
  <c r="AN21" i="80"/>
  <c r="AJ16" i="80"/>
  <c r="AF16" i="80"/>
  <c r="AB14" i="80"/>
  <c r="X27" i="80"/>
  <c r="T23" i="80"/>
  <c r="L16" i="80"/>
  <c r="FP28" i="80"/>
  <c r="FL17" i="80"/>
  <c r="FH29" i="80"/>
  <c r="FD25" i="80"/>
  <c r="EZ23" i="80"/>
  <c r="ER19" i="80"/>
  <c r="FX22" i="80"/>
  <c r="FP16" i="80"/>
  <c r="FL18" i="80"/>
  <c r="FH14" i="80"/>
  <c r="FD27" i="80"/>
  <c r="EZ24" i="80"/>
  <c r="ER21" i="80"/>
  <c r="EN18" i="80"/>
  <c r="EJ19" i="80"/>
  <c r="EF16" i="80"/>
  <c r="EB15" i="80"/>
  <c r="DX25" i="80"/>
  <c r="DP20" i="80"/>
  <c r="DL27" i="80"/>
  <c r="DH27" i="80"/>
  <c r="DD25" i="80"/>
  <c r="CZ27" i="80"/>
  <c r="CV20" i="80"/>
  <c r="CN20" i="80"/>
  <c r="CJ17" i="80"/>
  <c r="CF26" i="80"/>
  <c r="CB28" i="80"/>
  <c r="BX29" i="80"/>
  <c r="BP21" i="80"/>
  <c r="BL19" i="80"/>
  <c r="BH14" i="80"/>
  <c r="BD30" i="80"/>
  <c r="AZ28" i="80"/>
  <c r="AV29" i="80"/>
  <c r="AN20" i="80"/>
  <c r="AJ29" i="80"/>
  <c r="AF29" i="80"/>
  <c r="AB25" i="80"/>
  <c r="X22" i="80"/>
  <c r="T22" i="80"/>
  <c r="L29" i="80"/>
  <c r="FT21" i="80"/>
  <c r="EN22" i="80"/>
  <c r="EJ16" i="80"/>
  <c r="EF14" i="80"/>
  <c r="EB28" i="80"/>
  <c r="DX24" i="80"/>
  <c r="DP16" i="80"/>
  <c r="DL26" i="80"/>
  <c r="DH26" i="80"/>
  <c r="DD23" i="80"/>
  <c r="CZ25" i="80"/>
  <c r="CR21" i="80"/>
  <c r="CN19" i="80"/>
  <c r="CJ28" i="80"/>
  <c r="CF23" i="80"/>
  <c r="CB23" i="80"/>
  <c r="BX15" i="80"/>
  <c r="BP24" i="80"/>
  <c r="BL30" i="80"/>
  <c r="BH23" i="80"/>
  <c r="BD16" i="80"/>
  <c r="AZ14" i="80"/>
  <c r="AV27" i="80"/>
  <c r="AN19" i="80"/>
  <c r="AJ28" i="80"/>
  <c r="AF15" i="80"/>
  <c r="AB16" i="80"/>
  <c r="X28" i="80"/>
  <c r="P21" i="80"/>
  <c r="L15" i="80"/>
  <c r="FT20" i="80"/>
  <c r="FP26" i="80"/>
  <c r="FL30" i="80"/>
  <c r="FH27" i="80"/>
  <c r="FD24" i="80"/>
  <c r="EZ22" i="80"/>
  <c r="ER20" i="80"/>
  <c r="EN17" i="80"/>
  <c r="EJ15" i="80"/>
  <c r="EF23" i="80"/>
  <c r="EB14" i="80"/>
  <c r="DT21" i="80"/>
  <c r="DP19" i="80"/>
  <c r="DL23" i="80"/>
  <c r="DH24" i="80"/>
  <c r="DD28" i="80"/>
  <c r="CZ24" i="80"/>
  <c r="CR20" i="80"/>
  <c r="CN17" i="80"/>
  <c r="FX14" i="80"/>
  <c r="FX23" i="80"/>
  <c r="FT16" i="80"/>
  <c r="FP17" i="80"/>
  <c r="FL15" i="80"/>
  <c r="FH22" i="80"/>
  <c r="EZ20" i="80"/>
  <c r="EV19" i="80"/>
  <c r="ER25" i="80"/>
  <c r="EN28" i="80"/>
  <c r="EJ14" i="80"/>
  <c r="EF25" i="80"/>
  <c r="DX19" i="80"/>
  <c r="DT28" i="80"/>
  <c r="DP24" i="80"/>
  <c r="DL14" i="80"/>
  <c r="DH14" i="80"/>
  <c r="CZ21" i="80"/>
  <c r="CV21" i="80"/>
  <c r="CR18" i="80"/>
  <c r="CN28" i="80"/>
  <c r="CJ26" i="80"/>
  <c r="CF22" i="80"/>
  <c r="BX20" i="80"/>
  <c r="BT17" i="80"/>
  <c r="BP16" i="80"/>
  <c r="BL14" i="80"/>
  <c r="BH24" i="80"/>
  <c r="BD24" i="80"/>
  <c r="AV26" i="80"/>
  <c r="AR16" i="80"/>
  <c r="AN17" i="80"/>
  <c r="AJ26" i="80"/>
  <c r="AF25" i="80"/>
  <c r="X21" i="80"/>
  <c r="T18" i="80"/>
  <c r="P23" i="80"/>
  <c r="L19" i="80"/>
  <c r="FX20" i="80"/>
  <c r="FT29" i="80"/>
  <c r="FP29" i="80"/>
  <c r="FL28" i="80"/>
  <c r="FH30" i="80"/>
  <c r="EZ19" i="80"/>
  <c r="EV15" i="80"/>
  <c r="ER24" i="80"/>
  <c r="EN14" i="80"/>
  <c r="EJ27" i="80"/>
  <c r="EB21" i="80"/>
  <c r="DX18" i="80"/>
  <c r="FT30" i="80"/>
  <c r="FP30" i="80"/>
  <c r="FH25" i="80"/>
  <c r="EZ15" i="80"/>
  <c r="EV24" i="80"/>
  <c r="EN26" i="80"/>
  <c r="EF27" i="80"/>
  <c r="DX20" i="80"/>
  <c r="DT23" i="80"/>
  <c r="DL17" i="80"/>
  <c r="DH25" i="80"/>
  <c r="CZ30" i="80"/>
  <c r="CV27" i="80"/>
  <c r="CN14" i="80"/>
  <c r="CF21" i="80"/>
  <c r="CB16" i="80"/>
  <c r="BT21" i="80"/>
  <c r="BP29" i="80"/>
  <c r="BL24" i="80"/>
  <c r="BD23" i="80"/>
  <c r="AZ27" i="80"/>
  <c r="AR17" i="80"/>
  <c r="AN14" i="80"/>
  <c r="AF18" i="80"/>
  <c r="AB27" i="80"/>
  <c r="T17" i="80"/>
  <c r="P29" i="80"/>
  <c r="AZ22" i="80"/>
  <c r="AN27" i="80"/>
  <c r="AB26" i="80"/>
  <c r="T30" i="80"/>
  <c r="FL27" i="80"/>
  <c r="CR15" i="80"/>
  <c r="AV21" i="80"/>
  <c r="AB22" i="80"/>
  <c r="P14" i="80"/>
  <c r="FT14" i="80"/>
  <c r="FD21" i="80"/>
  <c r="EZ25" i="80"/>
  <c r="EN23" i="80"/>
  <c r="DX15" i="80"/>
  <c r="DL25" i="80"/>
  <c r="CZ17" i="80"/>
  <c r="CF19" i="80"/>
  <c r="BH20" i="80"/>
  <c r="AR28" i="80"/>
  <c r="AB23" i="80"/>
  <c r="P25" i="80"/>
  <c r="FL23" i="80"/>
  <c r="ER16" i="80"/>
  <c r="EF28" i="80"/>
  <c r="DT24" i="80"/>
  <c r="DD19" i="80"/>
  <c r="CN27" i="80"/>
  <c r="CB26" i="80"/>
  <c r="BH28" i="80"/>
  <c r="AV19" i="80"/>
  <c r="AJ21" i="80"/>
  <c r="X19" i="80"/>
  <c r="P27" i="80"/>
  <c r="FT25" i="80"/>
  <c r="FD20" i="80"/>
  <c r="ER29" i="80"/>
  <c r="EF24" i="80"/>
  <c r="DT22" i="80"/>
  <c r="DD18" i="80"/>
  <c r="CR17" i="80"/>
  <c r="CF18" i="80"/>
  <c r="BT29" i="80"/>
  <c r="BH22" i="80"/>
  <c r="AV17" i="80"/>
  <c r="AJ20" i="80"/>
  <c r="X18" i="80"/>
  <c r="P26" i="80"/>
  <c r="FT15" i="80"/>
  <c r="FL21" i="80"/>
  <c r="FH24" i="80"/>
  <c r="EZ28" i="80"/>
  <c r="ER18" i="80"/>
  <c r="EN25" i="80"/>
  <c r="EF19" i="80"/>
  <c r="DX30" i="80"/>
  <c r="DT27" i="80"/>
  <c r="DL20" i="80"/>
  <c r="DH22" i="80"/>
  <c r="CZ26" i="80"/>
  <c r="CR19" i="80"/>
  <c r="CN18" i="80"/>
  <c r="CF20" i="80"/>
  <c r="CB29" i="80"/>
  <c r="BT20" i="80"/>
  <c r="BP15" i="80"/>
  <c r="BL23" i="80"/>
  <c r="BD22" i="80"/>
  <c r="AR29" i="80"/>
  <c r="AF17" i="80"/>
  <c r="P15" i="80"/>
  <c r="FT28" i="80"/>
  <c r="FH23" i="80"/>
  <c r="EZ14" i="80"/>
  <c r="ER17" i="80"/>
  <c r="EN24" i="80"/>
  <c r="EF18" i="80"/>
  <c r="DX16" i="80"/>
  <c r="DT26" i="80"/>
  <c r="DL18" i="80"/>
  <c r="DD21" i="80"/>
  <c r="CZ22" i="80"/>
  <c r="CN25" i="80"/>
  <c r="CF24" i="80"/>
  <c r="CB15" i="80"/>
  <c r="BT19" i="80"/>
  <c r="BP28" i="80"/>
  <c r="BH21" i="80"/>
  <c r="BD28" i="80"/>
  <c r="AR15" i="80"/>
  <c r="AN24" i="80"/>
  <c r="AF30" i="80"/>
  <c r="T16" i="80"/>
  <c r="FL25" i="80"/>
  <c r="ER30" i="80"/>
  <c r="EF17" i="80"/>
  <c r="DT25" i="80"/>
  <c r="DD20" i="80"/>
  <c r="CR24" i="80"/>
  <c r="CN22" i="80"/>
  <c r="CB27" i="80"/>
  <c r="BT18" i="80"/>
  <c r="BP14" i="80"/>
  <c r="BD29" i="80"/>
  <c r="AV23" i="80"/>
  <c r="AN22" i="80"/>
  <c r="AF27" i="80"/>
  <c r="T29" i="80"/>
  <c r="FT26" i="80"/>
  <c r="FD14" i="80"/>
  <c r="EZ17" i="80"/>
  <c r="EJ21" i="80"/>
  <c r="DX28" i="80"/>
  <c r="DL30" i="80"/>
  <c r="CZ29" i="80"/>
  <c r="CR22" i="80"/>
  <c r="CF29" i="80"/>
  <c r="BT30" i="80"/>
  <c r="BP18" i="80"/>
  <c r="BD15" i="80"/>
  <c r="AR14" i="80"/>
  <c r="AF24" i="80"/>
  <c r="T15" i="80"/>
  <c r="FX21" i="80"/>
  <c r="FL16" i="80"/>
  <c r="EZ29" i="80"/>
  <c r="EJ23" i="80"/>
  <c r="DX14" i="80"/>
  <c r="DL29" i="80"/>
  <c r="CZ15" i="80"/>
  <c r="CN26" i="80"/>
  <c r="CB25" i="80"/>
  <c r="BP23" i="80"/>
  <c r="BD27" i="80"/>
  <c r="AR27" i="80"/>
  <c r="AF28" i="80"/>
  <c r="T27" i="80"/>
  <c r="FX24" i="80"/>
  <c r="FT23" i="80"/>
  <c r="FL19" i="80"/>
  <c r="FD18" i="80"/>
  <c r="EV21" i="80"/>
  <c r="ER28" i="80"/>
  <c r="EJ30" i="80"/>
  <c r="EB20" i="80"/>
  <c r="DX27" i="80"/>
  <c r="DP18" i="80"/>
  <c r="DL28" i="80"/>
  <c r="DD16" i="80"/>
  <c r="CV19" i="80"/>
  <c r="CR23" i="80"/>
  <c r="CJ21" i="80"/>
  <c r="CF17" i="80"/>
  <c r="BX21" i="80"/>
  <c r="BT28" i="80"/>
  <c r="BP26" i="80"/>
  <c r="BH17" i="80"/>
  <c r="BD25" i="80"/>
  <c r="AV14" i="80"/>
  <c r="AR26" i="80"/>
  <c r="AJ19" i="80"/>
  <c r="AF26" i="80"/>
  <c r="X20" i="80"/>
  <c r="T25" i="80"/>
  <c r="L28" i="80"/>
  <c r="FX18" i="80"/>
  <c r="FT22" i="80"/>
  <c r="FL29" i="80"/>
  <c r="FD17" i="80"/>
  <c r="EV22" i="80"/>
  <c r="ER14" i="80"/>
  <c r="EJ26" i="80"/>
  <c r="EB19" i="80"/>
  <c r="DX17" i="80"/>
  <c r="DP15" i="80"/>
  <c r="DL24" i="80"/>
  <c r="DD24" i="80"/>
  <c r="CV18" i="80"/>
  <c r="CR30" i="80"/>
  <c r="CJ20" i="80"/>
  <c r="CF30" i="80"/>
  <c r="BX14" i="80"/>
  <c r="BT14" i="80"/>
  <c r="BP25" i="80"/>
  <c r="BH30" i="80"/>
  <c r="AZ21" i="80"/>
  <c r="AV24" i="80"/>
  <c r="AR25" i="80"/>
  <c r="AJ18" i="80"/>
  <c r="AF23" i="80"/>
  <c r="X17" i="80"/>
  <c r="T24" i="80"/>
  <c r="L27" i="80"/>
  <c r="FX28" i="80"/>
  <c r="FT27" i="80"/>
  <c r="FL14" i="80"/>
  <c r="FD30" i="80"/>
  <c r="EV20" i="80"/>
  <c r="ER27" i="80"/>
  <c r="EJ18" i="80"/>
  <c r="EB18" i="80"/>
  <c r="DX23" i="80"/>
  <c r="DP28" i="80"/>
  <c r="DL22" i="80"/>
  <c r="DD17" i="80"/>
  <c r="CV15" i="80"/>
  <c r="CR16" i="80"/>
  <c r="CJ16" i="80"/>
  <c r="CF15" i="80"/>
  <c r="BX24" i="80"/>
  <c r="BT24" i="80"/>
  <c r="BL21" i="80"/>
  <c r="BH16" i="80"/>
  <c r="AZ19" i="80"/>
  <c r="AV18" i="80"/>
  <c r="AR24" i="80"/>
  <c r="AJ17" i="80"/>
  <c r="AF22" i="80"/>
  <c r="X30" i="80"/>
  <c r="T28" i="80"/>
  <c r="L26" i="80"/>
  <c r="FX17" i="80"/>
  <c r="FP18" i="80"/>
  <c r="FD15" i="80"/>
  <c r="ER26" i="80"/>
  <c r="EF15" i="80"/>
  <c r="DT30" i="80"/>
  <c r="DH18" i="80"/>
  <c r="CV17" i="80"/>
  <c r="CJ27" i="80"/>
  <c r="CB24" i="80"/>
  <c r="BP19" i="80"/>
  <c r="BD14" i="80"/>
  <c r="AV22" i="80"/>
  <c r="AJ25" i="80"/>
  <c r="X16" i="80"/>
  <c r="P16" i="80"/>
  <c r="X26" i="80"/>
  <c r="FD22" i="80"/>
  <c r="AJ22" i="80"/>
  <c r="BX19" i="80"/>
  <c r="BL28" i="80"/>
  <c r="CJ25" i="80"/>
  <c r="EZ30" i="80"/>
  <c r="DP25" i="80"/>
  <c r="BL17" i="80"/>
  <c r="L25" i="80"/>
  <c r="EZ16" i="80"/>
  <c r="DD14" i="80"/>
  <c r="AZ20" i="80"/>
  <c r="FX29" i="80"/>
  <c r="EB25" i="80"/>
  <c r="BX23" i="80"/>
  <c r="T20" i="80"/>
  <c r="EB26" i="80"/>
  <c r="BL27" i="80"/>
  <c r="FX25" i="80"/>
  <c r="EJ20" i="80"/>
  <c r="CR27" i="80"/>
  <c r="AN26" i="80"/>
  <c r="EV27" i="80"/>
  <c r="DP27" i="80"/>
  <c r="CF25" i="80"/>
  <c r="AN25" i="80"/>
  <c r="FT19" i="80"/>
  <c r="EJ17" i="80"/>
  <c r="CZ19" i="80"/>
  <c r="BT23" i="80"/>
  <c r="AN23" i="80"/>
  <c r="DX22" i="80"/>
  <c r="AZ29" i="80"/>
  <c r="EV16" i="80"/>
  <c r="FT24" i="80"/>
  <c r="EJ22" i="80"/>
  <c r="DT29" i="80"/>
  <c r="DH21" i="80"/>
  <c r="CN16" i="80"/>
  <c r="CB14" i="80"/>
  <c r="BH15" i="80"/>
  <c r="AN15" i="80"/>
  <c r="P28" i="80"/>
  <c r="FP21" i="80"/>
  <c r="EF21" i="80"/>
  <c r="CN29" i="80"/>
  <c r="AV30" i="80"/>
  <c r="FP19" i="80"/>
  <c r="DT15" i="80"/>
  <c r="CN15" i="80"/>
  <c r="AV15" i="80"/>
  <c r="FP15" i="80"/>
  <c r="CN24" i="80"/>
  <c r="AB28" i="80"/>
  <c r="ER15" i="80"/>
  <c r="DH23" i="80"/>
  <c r="BP22" i="80"/>
  <c r="AV25" i="80"/>
  <c r="X23" i="80"/>
  <c r="FP14" i="80"/>
  <c r="FD23" i="80"/>
  <c r="ER23" i="80"/>
  <c r="EF26" i="80"/>
  <c r="DT16" i="80"/>
  <c r="DH30" i="80"/>
  <c r="CV30" i="80"/>
  <c r="CJ18" i="80"/>
  <c r="BX27" i="80"/>
  <c r="BP30" i="80"/>
  <c r="BD20" i="80"/>
  <c r="AR21" i="80"/>
  <c r="AJ23" i="80"/>
  <c r="L30" i="80"/>
  <c r="ER22" i="80"/>
  <c r="EB17" i="80"/>
  <c r="DT14" i="80"/>
  <c r="DH16" i="80"/>
  <c r="CV16" i="80"/>
  <c r="CJ30" i="80"/>
  <c r="BX25" i="80"/>
  <c r="BP27" i="80"/>
  <c r="BD19" i="80"/>
  <c r="AR20" i="80"/>
  <c r="X24" i="80"/>
  <c r="FP25" i="80"/>
  <c r="FD26" i="80"/>
  <c r="EN21" i="80"/>
  <c r="EB30" i="80"/>
  <c r="DH29" i="80"/>
  <c r="CV22" i="80"/>
  <c r="CJ29" i="80"/>
  <c r="BL16" i="80"/>
  <c r="BD18" i="80"/>
  <c r="AR19" i="80"/>
  <c r="AJ24" i="80"/>
  <c r="X29" i="80"/>
  <c r="L23" i="80"/>
  <c r="FP23" i="80"/>
  <c r="EN20" i="80"/>
  <c r="EB16" i="80"/>
  <c r="DP17" i="80"/>
  <c r="DH15" i="80"/>
  <c r="CV28" i="80"/>
  <c r="CJ15" i="80"/>
  <c r="BX26" i="80"/>
  <c r="BD26" i="80"/>
  <c r="AR18" i="80"/>
  <c r="AJ14" i="80"/>
  <c r="X15" i="80"/>
  <c r="L18" i="80"/>
  <c r="FX19" i="80"/>
  <c r="FP22" i="80"/>
  <c r="EZ18" i="80"/>
  <c r="EN30" i="80"/>
  <c r="EB27" i="80"/>
  <c r="DP14" i="80"/>
  <c r="DD30" i="80"/>
  <c r="CV14" i="80"/>
  <c r="BX22" i="80"/>
  <c r="AZ24" i="80"/>
  <c r="AR30" i="80"/>
  <c r="AF21" i="80"/>
  <c r="X14" i="80"/>
  <c r="L17" i="80"/>
  <c r="FX30" i="80"/>
  <c r="EN16" i="80"/>
  <c r="DD29" i="80"/>
  <c r="CV25" i="80"/>
  <c r="BX18" i="80"/>
  <c r="AZ23" i="80"/>
  <c r="AR23" i="80"/>
  <c r="X25" i="80"/>
  <c r="FL22" i="80"/>
  <c r="EN29" i="80"/>
  <c r="DP23" i="80"/>
  <c r="CR29" i="80"/>
  <c r="BX17" i="80"/>
  <c r="BL29" i="80"/>
  <c r="AR22" i="80"/>
  <c r="T21" i="80"/>
  <c r="L22" i="80"/>
  <c r="FL24" i="80"/>
  <c r="EN15" i="80"/>
  <c r="DP26" i="80"/>
  <c r="DD22" i="80"/>
  <c r="CR28" i="80"/>
  <c r="BL15" i="80"/>
  <c r="AZ18" i="80"/>
  <c r="AN18" i="80"/>
  <c r="AF14" i="80"/>
  <c r="FX15" i="80"/>
  <c r="FH21" i="80"/>
  <c r="EN27" i="80"/>
  <c r="DP22" i="80"/>
  <c r="CR14" i="80"/>
  <c r="CF16" i="80"/>
  <c r="BX30" i="80"/>
  <c r="AN30" i="80"/>
  <c r="AB21" i="80"/>
  <c r="T19" i="80"/>
  <c r="EV18" i="80"/>
  <c r="EB22" i="80"/>
  <c r="DP29" i="80"/>
  <c r="CF28" i="80"/>
  <c r="BX28" i="80"/>
  <c r="BL22" i="80"/>
  <c r="AB24" i="80"/>
  <c r="T26" i="80"/>
  <c r="L14" i="80"/>
  <c r="FX27" i="80"/>
  <c r="EJ29" i="80"/>
  <c r="DX21" i="80"/>
  <c r="CR26" i="80"/>
  <c r="BT15" i="80"/>
  <c r="AZ17" i="80"/>
  <c r="AB20" i="80"/>
  <c r="EV17" i="80"/>
  <c r="DL21" i="80"/>
  <c r="CF27" i="80"/>
  <c r="AZ25" i="80"/>
  <c r="P20" i="80"/>
  <c r="FT18" i="80"/>
  <c r="EV30" i="80"/>
  <c r="EJ28" i="80"/>
  <c r="DL19" i="80"/>
  <c r="CN21" i="80"/>
  <c r="CB21" i="80"/>
  <c r="BT27" i="80"/>
  <c r="AN16" i="80"/>
  <c r="AB19" i="80"/>
  <c r="P19" i="80"/>
  <c r="FT17" i="80"/>
  <c r="CB20" i="80"/>
  <c r="P18" i="80"/>
  <c r="EV14" i="80"/>
  <c r="CZ28" i="80"/>
  <c r="BT25" i="80"/>
  <c r="AB17" i="80"/>
  <c r="FH26" i="80"/>
  <c r="EV28" i="80"/>
  <c r="DT19" i="80"/>
  <c r="CZ23" i="80"/>
  <c r="CB22" i="80"/>
  <c r="BT22" i="80"/>
  <c r="BH27" i="80"/>
  <c r="AN28" i="80"/>
  <c r="P24" i="80"/>
  <c r="FD19" i="80"/>
  <c r="BP20" i="80"/>
  <c r="FD16" i="80"/>
  <c r="EF22" i="80"/>
  <c r="DH17" i="80"/>
  <c r="CB18" i="80"/>
  <c r="BH26" i="80"/>
  <c r="AJ15" i="80"/>
  <c r="FP27" i="80"/>
  <c r="EF20" i="80"/>
  <c r="DT17" i="80"/>
  <c r="CV23" i="80"/>
  <c r="CJ14" i="80"/>
  <c r="BD21" i="80"/>
  <c r="AJ27" i="80"/>
  <c r="FP24" i="80"/>
  <c r="L24" i="80"/>
  <c r="DP30" i="80"/>
  <c r="EZ21" i="80"/>
  <c r="BL18" i="80"/>
  <c r="FL26" i="80"/>
  <c r="EB24" i="80"/>
  <c r="CJ24" i="80"/>
  <c r="AF20" i="80"/>
  <c r="FX16" i="80"/>
  <c r="EB23" i="80"/>
  <c r="CJ23" i="80"/>
  <c r="AF19" i="80"/>
  <c r="EZ27" i="80"/>
  <c r="CJ22" i="80"/>
  <c r="L20" i="80"/>
  <c r="EV29" i="80"/>
  <c r="DD27" i="80"/>
  <c r="AZ30" i="80"/>
  <c r="L21" i="80"/>
  <c r="FH20" i="80"/>
  <c r="DD26" i="80"/>
  <c r="AZ16" i="80"/>
  <c r="FH19" i="80"/>
  <c r="CZ20" i="80"/>
  <c r="BL26" i="80"/>
  <c r="T14" i="80"/>
  <c r="FH18" i="80"/>
  <c r="DX29" i="80"/>
  <c r="CR25" i="80"/>
  <c r="BL25" i="80"/>
  <c r="AB29" i="80"/>
  <c r="FH17" i="80"/>
  <c r="CZ18" i="80"/>
  <c r="BH19" i="80"/>
  <c r="FH16" i="80"/>
  <c r="EJ25" i="80"/>
  <c r="DT20" i="80"/>
  <c r="DL15" i="80"/>
  <c r="CZ16" i="80"/>
  <c r="CN30" i="80"/>
  <c r="BT26" i="80"/>
  <c r="BH29" i="80"/>
  <c r="AZ26" i="80"/>
  <c r="AN29" i="80"/>
  <c r="AB18" i="80"/>
  <c r="FH15" i="80"/>
  <c r="AV16" i="80"/>
  <c r="DH20" i="80"/>
  <c r="AB30" i="80"/>
  <c r="EV26" i="80"/>
  <c r="EF29" i="80"/>
  <c r="DH19" i="80"/>
  <c r="CV29" i="80"/>
  <c r="CB19" i="80"/>
  <c r="BH25" i="80"/>
  <c r="AJ30" i="80"/>
  <c r="AB15" i="80"/>
  <c r="P22" i="80"/>
  <c r="EV25" i="80"/>
  <c r="DT18" i="80"/>
  <c r="CV24" i="80"/>
  <c r="BP17" i="80"/>
  <c r="AV28" i="80"/>
  <c r="P17" i="80"/>
  <c r="FD29" i="80"/>
  <c r="CB30" i="80"/>
  <c r="P30" i="80"/>
  <c r="X48" i="84"/>
  <c r="X32" i="84"/>
  <c r="X47" i="84"/>
  <c r="X45" i="84"/>
  <c r="X44" i="84"/>
  <c r="X42" i="84"/>
  <c r="X41" i="84"/>
  <c r="X40" i="84"/>
  <c r="X39" i="84"/>
  <c r="X38" i="84"/>
  <c r="X37" i="84"/>
  <c r="X36" i="84"/>
  <c r="X35" i="84"/>
  <c r="X34" i="84"/>
  <c r="X49" i="84"/>
  <c r="X33" i="84"/>
  <c r="T49" i="84"/>
  <c r="T33" i="84"/>
  <c r="T48" i="84"/>
  <c r="T32" i="84"/>
  <c r="T47" i="84"/>
  <c r="T45" i="84"/>
  <c r="T44" i="84"/>
  <c r="T42" i="84"/>
  <c r="T41" i="84"/>
  <c r="T40" i="84"/>
  <c r="T39" i="84"/>
  <c r="T38" i="84"/>
  <c r="T37" i="84"/>
  <c r="T36" i="84"/>
  <c r="T35" i="84"/>
  <c r="T34" i="84"/>
  <c r="P49" i="84"/>
  <c r="P33" i="84"/>
  <c r="P48" i="84"/>
  <c r="P32" i="84"/>
  <c r="P47" i="84"/>
  <c r="P45" i="84"/>
  <c r="P44" i="84"/>
  <c r="P42" i="84"/>
  <c r="P41" i="84"/>
  <c r="P40" i="84"/>
  <c r="P39" i="84"/>
  <c r="P38" i="84"/>
  <c r="P37" i="84"/>
  <c r="P36" i="84"/>
  <c r="P35" i="84"/>
  <c r="P34" i="84"/>
  <c r="L49" i="84"/>
  <c r="L33" i="84"/>
  <c r="L45" i="84"/>
  <c r="L42" i="84"/>
  <c r="L48" i="84"/>
  <c r="L32" i="84"/>
  <c r="L47" i="84"/>
  <c r="L44" i="84"/>
  <c r="L41" i="84"/>
  <c r="L40" i="84"/>
  <c r="L39" i="84"/>
  <c r="L38" i="84"/>
  <c r="L37" i="84"/>
  <c r="L36" i="84"/>
  <c r="L35" i="84"/>
  <c r="L34" i="84"/>
  <c r="H49" i="84"/>
  <c r="H39" i="84"/>
  <c r="H38" i="84"/>
  <c r="H37" i="84"/>
  <c r="H36" i="84"/>
  <c r="H35" i="84"/>
  <c r="H51" i="84"/>
  <c r="H34" i="84"/>
  <c r="H33" i="84"/>
  <c r="H48" i="84"/>
  <c r="H47" i="84"/>
  <c r="H45" i="84"/>
  <c r="H44" i="84"/>
  <c r="H42" i="84"/>
  <c r="H41" i="84"/>
  <c r="H40" i="84"/>
  <c r="H32" i="84"/>
  <c r="T49" i="83"/>
  <c r="T33" i="83"/>
  <c r="T48" i="83"/>
  <c r="T44" i="83"/>
  <c r="T42" i="83"/>
  <c r="T41" i="83"/>
  <c r="T36" i="83"/>
  <c r="T35" i="83"/>
  <c r="T34" i="83"/>
  <c r="T47" i="83"/>
  <c r="T45" i="83"/>
  <c r="T40" i="83"/>
  <c r="T38" i="83"/>
  <c r="T37" i="83"/>
  <c r="T51" i="83"/>
  <c r="T32" i="83"/>
  <c r="T39" i="83"/>
  <c r="P51" i="83"/>
  <c r="P34" i="83"/>
  <c r="P32" i="83"/>
  <c r="P45" i="83"/>
  <c r="P42" i="83"/>
  <c r="P38" i="83"/>
  <c r="P37" i="83"/>
  <c r="P35" i="83"/>
  <c r="P49" i="83"/>
  <c r="P33" i="83"/>
  <c r="P48" i="83"/>
  <c r="P47" i="83"/>
  <c r="P44" i="83"/>
  <c r="P41" i="83"/>
  <c r="P40" i="83"/>
  <c r="P39" i="83"/>
  <c r="P36" i="83"/>
  <c r="L47" i="83"/>
  <c r="L45" i="83"/>
  <c r="L39" i="83"/>
  <c r="L35" i="83"/>
  <c r="L34" i="83"/>
  <c r="L33" i="83"/>
  <c r="L48" i="83"/>
  <c r="L44" i="83"/>
  <c r="L42" i="83"/>
  <c r="L41" i="83"/>
  <c r="L40" i="83"/>
  <c r="L38" i="83"/>
  <c r="L37" i="83"/>
  <c r="L36" i="83"/>
  <c r="L51" i="83"/>
  <c r="L49" i="83"/>
  <c r="L32" i="83"/>
  <c r="H48" i="83"/>
  <c r="H47" i="83"/>
  <c r="H45" i="83"/>
  <c r="H38" i="83"/>
  <c r="H51" i="83"/>
  <c r="H44" i="83"/>
  <c r="H42" i="83"/>
  <c r="H41" i="83"/>
  <c r="H39" i="83"/>
  <c r="H37" i="83"/>
  <c r="H36" i="83"/>
  <c r="H34" i="83"/>
  <c r="H33" i="83"/>
  <c r="H40" i="83"/>
  <c r="H35" i="83"/>
  <c r="H49" i="83"/>
  <c r="H32" i="83"/>
  <c r="BL67" i="82"/>
  <c r="BL52" i="82"/>
  <c r="BL36" i="82"/>
  <c r="BL65" i="82"/>
  <c r="BL51" i="82"/>
  <c r="BL35" i="82"/>
  <c r="BL46" i="82"/>
  <c r="BL32" i="82"/>
  <c r="BL61" i="82"/>
  <c r="BL44" i="82"/>
  <c r="BL43" i="82"/>
  <c r="BL57" i="82"/>
  <c r="BL55" i="82"/>
  <c r="BL54" i="82"/>
  <c r="BL37" i="82"/>
  <c r="BL53" i="82"/>
  <c r="BL64" i="82"/>
  <c r="BL49" i="82"/>
  <c r="BL34" i="82"/>
  <c r="BL63" i="82"/>
  <c r="BL48" i="82"/>
  <c r="BL33" i="82"/>
  <c r="BL62" i="82"/>
  <c r="BL45" i="82"/>
  <c r="BL60" i="82"/>
  <c r="BL59" i="82"/>
  <c r="BL42" i="82"/>
  <c r="BL41" i="82"/>
  <c r="BL40" i="82"/>
  <c r="BL39" i="82"/>
  <c r="BL38" i="82"/>
  <c r="BL58" i="82"/>
  <c r="BL56" i="82"/>
  <c r="BH67" i="82"/>
  <c r="BH52" i="82"/>
  <c r="BH36" i="82"/>
  <c r="BH51" i="82"/>
  <c r="BH35" i="82"/>
  <c r="BH46" i="82"/>
  <c r="BH44" i="82"/>
  <c r="BH41" i="82"/>
  <c r="BH40" i="82"/>
  <c r="BH39" i="82"/>
  <c r="BH37" i="82"/>
  <c r="BH65" i="82"/>
  <c r="BH59" i="82"/>
  <c r="BH42" i="82"/>
  <c r="BH38" i="82"/>
  <c r="BH64" i="82"/>
  <c r="BH49" i="82"/>
  <c r="BH34" i="82"/>
  <c r="BH63" i="82"/>
  <c r="BH48" i="82"/>
  <c r="BH33" i="82"/>
  <c r="BH62" i="82"/>
  <c r="BH32" i="82"/>
  <c r="BH61" i="82"/>
  <c r="BH45" i="82"/>
  <c r="BH60" i="82"/>
  <c r="BH43" i="82"/>
  <c r="BH58" i="82"/>
  <c r="BH57" i="82"/>
  <c r="BH56" i="82"/>
  <c r="BH55" i="82"/>
  <c r="BH54" i="82"/>
  <c r="BH53" i="82"/>
  <c r="BD67" i="82"/>
  <c r="BD52" i="82"/>
  <c r="BD36" i="82"/>
  <c r="BD43" i="82"/>
  <c r="BD39" i="82"/>
  <c r="BD37" i="82"/>
  <c r="BD65" i="82"/>
  <c r="BD51" i="82"/>
  <c r="BD35" i="82"/>
  <c r="BD48" i="82"/>
  <c r="BD45" i="82"/>
  <c r="BD41" i="82"/>
  <c r="BD64" i="82"/>
  <c r="BD49" i="82"/>
  <c r="BD34" i="82"/>
  <c r="BD63" i="82"/>
  <c r="BD33" i="82"/>
  <c r="BD62" i="82"/>
  <c r="BD46" i="82"/>
  <c r="BD32" i="82"/>
  <c r="BD61" i="82"/>
  <c r="BD60" i="82"/>
  <c r="BD44" i="82"/>
  <c r="BD59" i="82"/>
  <c r="BD58" i="82"/>
  <c r="BD42" i="82"/>
  <c r="BD57" i="82"/>
  <c r="BD56" i="82"/>
  <c r="BD40" i="82"/>
  <c r="BD55" i="82"/>
  <c r="BD54" i="82"/>
  <c r="BD38" i="82"/>
  <c r="BD53" i="82"/>
  <c r="AZ67" i="82"/>
  <c r="AZ52" i="82"/>
  <c r="AZ36" i="82"/>
  <c r="AZ65" i="82"/>
  <c r="AZ51" i="82"/>
  <c r="AZ35" i="82"/>
  <c r="AZ64" i="82"/>
  <c r="AZ49" i="82"/>
  <c r="AZ34" i="82"/>
  <c r="AZ63" i="82"/>
  <c r="AZ48" i="82"/>
  <c r="AZ33" i="82"/>
  <c r="AZ32" i="82"/>
  <c r="AZ62" i="82"/>
  <c r="AZ46" i="82"/>
  <c r="AZ61" i="82"/>
  <c r="AZ45" i="82"/>
  <c r="AZ44" i="82"/>
  <c r="AZ58" i="82"/>
  <c r="AZ41" i="82"/>
  <c r="AZ56" i="82"/>
  <c r="AZ55" i="82"/>
  <c r="AZ37" i="82"/>
  <c r="AZ60" i="82"/>
  <c r="AZ54" i="82"/>
  <c r="AZ59" i="82"/>
  <c r="AZ43" i="82"/>
  <c r="AZ42" i="82"/>
  <c r="AZ57" i="82"/>
  <c r="AZ40" i="82"/>
  <c r="AZ39" i="82"/>
  <c r="AZ38" i="82"/>
  <c r="AZ53" i="82"/>
  <c r="AV67" i="82"/>
  <c r="AV64" i="82"/>
  <c r="AV49" i="82"/>
  <c r="AV34" i="82"/>
  <c r="AV63" i="82"/>
  <c r="AV48" i="82"/>
  <c r="AV33" i="82"/>
  <c r="AV62" i="82"/>
  <c r="AV46" i="82"/>
  <c r="AV32" i="82"/>
  <c r="AV60" i="82"/>
  <c r="AV44" i="82"/>
  <c r="AV59" i="82"/>
  <c r="AV43" i="82"/>
  <c r="AV57" i="82"/>
  <c r="AV41" i="82"/>
  <c r="AV56" i="82"/>
  <c r="AV40" i="82"/>
  <c r="AV55" i="82"/>
  <c r="AV54" i="82"/>
  <c r="AV38" i="82"/>
  <c r="AV53" i="82"/>
  <c r="AV37" i="82"/>
  <c r="AV52" i="82"/>
  <c r="AV51" i="82"/>
  <c r="AV35" i="82"/>
  <c r="AV61" i="82"/>
  <c r="AV58" i="82"/>
  <c r="AV42" i="82"/>
  <c r="AV39" i="82"/>
  <c r="AV36" i="82"/>
  <c r="AV65" i="82"/>
  <c r="AV45" i="82"/>
  <c r="AR67" i="82"/>
  <c r="AR52" i="82"/>
  <c r="AR36" i="82"/>
  <c r="AR65" i="82"/>
  <c r="AR51" i="82"/>
  <c r="AR64" i="82"/>
  <c r="AR49" i="82"/>
  <c r="AR34" i="82"/>
  <c r="AR63" i="82"/>
  <c r="AR48" i="82"/>
  <c r="AR33" i="82"/>
  <c r="AR62" i="82"/>
  <c r="AR46" i="82"/>
  <c r="AR32" i="82"/>
  <c r="AR61" i="82"/>
  <c r="AR45" i="82"/>
  <c r="AR60" i="82"/>
  <c r="AR44" i="82"/>
  <c r="AR59" i="82"/>
  <c r="AR43" i="82"/>
  <c r="AR58" i="82"/>
  <c r="AR42" i="82"/>
  <c r="AR57" i="82"/>
  <c r="AR41" i="82"/>
  <c r="AR56" i="82"/>
  <c r="AR40" i="82"/>
  <c r="AR55" i="82"/>
  <c r="AR39" i="82"/>
  <c r="AR54" i="82"/>
  <c r="AR38" i="82"/>
  <c r="AR53" i="82"/>
  <c r="AR37" i="82"/>
  <c r="AR35" i="82"/>
  <c r="AN65" i="82"/>
  <c r="AN51" i="82"/>
  <c r="AN35" i="82"/>
  <c r="AN46" i="82"/>
  <c r="AN38" i="82"/>
  <c r="AN52" i="82"/>
  <c r="AN64" i="82"/>
  <c r="AN49" i="82"/>
  <c r="AN34" i="82"/>
  <c r="AN32" i="82"/>
  <c r="AN40" i="82"/>
  <c r="AN36" i="82"/>
  <c r="AN63" i="82"/>
  <c r="AN48" i="82"/>
  <c r="AN33" i="82"/>
  <c r="AN62" i="82"/>
  <c r="AN61" i="82"/>
  <c r="AN45" i="82"/>
  <c r="AN60" i="82"/>
  <c r="AN44" i="82"/>
  <c r="AN59" i="82"/>
  <c r="AN43" i="82"/>
  <c r="AN58" i="82"/>
  <c r="AN42" i="82"/>
  <c r="AN57" i="82"/>
  <c r="AN41" i="82"/>
  <c r="AN56" i="82"/>
  <c r="AN55" i="82"/>
  <c r="AN39" i="82"/>
  <c r="AN54" i="82"/>
  <c r="AN53" i="82"/>
  <c r="AN37" i="82"/>
  <c r="AN67" i="82"/>
  <c r="AJ65" i="82"/>
  <c r="AJ51" i="82"/>
  <c r="AJ35" i="82"/>
  <c r="AJ49" i="82"/>
  <c r="AJ34" i="82"/>
  <c r="AJ45" i="82"/>
  <c r="AJ44" i="82"/>
  <c r="AJ43" i="82"/>
  <c r="AJ64" i="82"/>
  <c r="AJ42" i="82"/>
  <c r="AJ52" i="82"/>
  <c r="AJ63" i="82"/>
  <c r="AJ48" i="82"/>
  <c r="AJ33" i="82"/>
  <c r="AJ62" i="82"/>
  <c r="AJ46" i="82"/>
  <c r="AJ32" i="82"/>
  <c r="AJ61" i="82"/>
  <c r="AJ60" i="82"/>
  <c r="AJ59" i="82"/>
  <c r="AJ58" i="82"/>
  <c r="AJ67" i="82"/>
  <c r="AJ36" i="82"/>
  <c r="AJ57" i="82"/>
  <c r="AJ41" i="82"/>
  <c r="AJ56" i="82"/>
  <c r="AJ40" i="82"/>
  <c r="AJ39" i="82"/>
  <c r="AJ54" i="82"/>
  <c r="AJ53" i="82"/>
  <c r="AJ37" i="82"/>
  <c r="AJ38" i="82"/>
  <c r="AJ55" i="82"/>
  <c r="AF67" i="82"/>
  <c r="AF52" i="82"/>
  <c r="AF36" i="82"/>
  <c r="AF49" i="82"/>
  <c r="AF56" i="82"/>
  <c r="AF55" i="82"/>
  <c r="AF54" i="82"/>
  <c r="AF37" i="82"/>
  <c r="AF65" i="82"/>
  <c r="AF51" i="82"/>
  <c r="AF35" i="82"/>
  <c r="AF64" i="82"/>
  <c r="AF34" i="82"/>
  <c r="AF40" i="82"/>
  <c r="AF63" i="82"/>
  <c r="AF48" i="82"/>
  <c r="AF33" i="82"/>
  <c r="AF45" i="82"/>
  <c r="AF60" i="82"/>
  <c r="AF59" i="82"/>
  <c r="AF58" i="82"/>
  <c r="AF41" i="82"/>
  <c r="AF62" i="82"/>
  <c r="AF46" i="82"/>
  <c r="AF32" i="82"/>
  <c r="AF61" i="82"/>
  <c r="AF44" i="82"/>
  <c r="AF43" i="82"/>
  <c r="AF42" i="82"/>
  <c r="AF39" i="82"/>
  <c r="AF38" i="82"/>
  <c r="AF57" i="82"/>
  <c r="AF53" i="82"/>
  <c r="AB67" i="82"/>
  <c r="AB52" i="82"/>
  <c r="AB36" i="82"/>
  <c r="AB65" i="82"/>
  <c r="AB51" i="82"/>
  <c r="AB35" i="82"/>
  <c r="AB64" i="82"/>
  <c r="AB49" i="82"/>
  <c r="AB34" i="82"/>
  <c r="AB63" i="82"/>
  <c r="AB48" i="82"/>
  <c r="AB33" i="82"/>
  <c r="AB62" i="82"/>
  <c r="AB46" i="82"/>
  <c r="AB32" i="82"/>
  <c r="AB61" i="82"/>
  <c r="AB45" i="82"/>
  <c r="AB60" i="82"/>
  <c r="AB59" i="82"/>
  <c r="AB43" i="82"/>
  <c r="AB39" i="82"/>
  <c r="AB54" i="82"/>
  <c r="AB53" i="82"/>
  <c r="AB44" i="82"/>
  <c r="AB37" i="82"/>
  <c r="AB58" i="82"/>
  <c r="AB42" i="82"/>
  <c r="AB57" i="82"/>
  <c r="AB41" i="82"/>
  <c r="AB56" i="82"/>
  <c r="AB40" i="82"/>
  <c r="AB55" i="82"/>
  <c r="AB38" i="82"/>
  <c r="X67" i="82"/>
  <c r="X52" i="82"/>
  <c r="X36" i="82"/>
  <c r="X48" i="82"/>
  <c r="X46" i="82"/>
  <c r="X61" i="82"/>
  <c r="X60" i="82"/>
  <c r="X43" i="82"/>
  <c r="X58" i="82"/>
  <c r="X57" i="82"/>
  <c r="X56" i="82"/>
  <c r="X55" i="82"/>
  <c r="X54" i="82"/>
  <c r="X53" i="82"/>
  <c r="X65" i="82"/>
  <c r="X51" i="82"/>
  <c r="X35" i="82"/>
  <c r="X63" i="82"/>
  <c r="X33" i="82"/>
  <c r="X32" i="82"/>
  <c r="X44" i="82"/>
  <c r="X42" i="82"/>
  <c r="X38" i="82"/>
  <c r="X37" i="82"/>
  <c r="X64" i="82"/>
  <c r="X49" i="82"/>
  <c r="X34" i="82"/>
  <c r="X62" i="82"/>
  <c r="X45" i="82"/>
  <c r="X59" i="82"/>
  <c r="X41" i="82"/>
  <c r="X40" i="82"/>
  <c r="X39" i="82"/>
  <c r="T67" i="82"/>
  <c r="T52" i="82"/>
  <c r="T36" i="82"/>
  <c r="T33" i="82"/>
  <c r="T40" i="82"/>
  <c r="T65" i="82"/>
  <c r="T51" i="82"/>
  <c r="T35" i="82"/>
  <c r="T48" i="82"/>
  <c r="T41" i="82"/>
  <c r="T37" i="82"/>
  <c r="T64" i="82"/>
  <c r="T49" i="82"/>
  <c r="T34" i="82"/>
  <c r="T63" i="82"/>
  <c r="T62" i="82"/>
  <c r="T46" i="82"/>
  <c r="T32" i="82"/>
  <c r="T61" i="82"/>
  <c r="T45" i="82"/>
  <c r="T60" i="82"/>
  <c r="T44" i="82"/>
  <c r="T59" i="82"/>
  <c r="T43" i="82"/>
  <c r="T58" i="82"/>
  <c r="T42" i="82"/>
  <c r="T57" i="82"/>
  <c r="T56" i="82"/>
  <c r="T55" i="82"/>
  <c r="T39" i="82"/>
  <c r="T54" i="82"/>
  <c r="T38" i="82"/>
  <c r="T53" i="82"/>
  <c r="P67" i="82"/>
  <c r="P52" i="82"/>
  <c r="P36" i="82"/>
  <c r="P65" i="82"/>
  <c r="P51" i="82"/>
  <c r="P35" i="82"/>
  <c r="P64" i="82"/>
  <c r="P49" i="82"/>
  <c r="P34" i="82"/>
  <c r="P63" i="82"/>
  <c r="P48" i="82"/>
  <c r="P33" i="82"/>
  <c r="P62" i="82"/>
  <c r="P46" i="82"/>
  <c r="P32" i="82"/>
  <c r="P61" i="82"/>
  <c r="P45" i="82"/>
  <c r="P60" i="82"/>
  <c r="P44" i="82"/>
  <c r="P59" i="82"/>
  <c r="P43" i="82"/>
  <c r="P58" i="82"/>
  <c r="P42" i="82"/>
  <c r="P57" i="82"/>
  <c r="P41" i="82"/>
  <c r="P56" i="82"/>
  <c r="P40" i="82"/>
  <c r="P55" i="82"/>
  <c r="P39" i="82"/>
  <c r="P38" i="82"/>
  <c r="P53" i="82"/>
  <c r="P37" i="82"/>
  <c r="P54" i="82"/>
  <c r="L67" i="82"/>
  <c r="L52" i="82"/>
  <c r="L36" i="82"/>
  <c r="L44" i="82"/>
  <c r="L43" i="82"/>
  <c r="L41" i="82"/>
  <c r="L56" i="82"/>
  <c r="L65" i="82"/>
  <c r="L51" i="82"/>
  <c r="L35" i="82"/>
  <c r="L64" i="82"/>
  <c r="L49" i="82"/>
  <c r="L34" i="82"/>
  <c r="L63" i="82"/>
  <c r="L48" i="82"/>
  <c r="L33" i="82"/>
  <c r="L62" i="82"/>
  <c r="L46" i="82"/>
  <c r="L32" i="82"/>
  <c r="L61" i="82"/>
  <c r="L45" i="82"/>
  <c r="L60" i="82"/>
  <c r="L59" i="82"/>
  <c r="L42" i="82"/>
  <c r="L57" i="82"/>
  <c r="L40" i="82"/>
  <c r="L55" i="82"/>
  <c r="L54" i="82"/>
  <c r="L53" i="82"/>
  <c r="L58" i="82"/>
  <c r="L39" i="82"/>
  <c r="L38" i="82"/>
  <c r="L37" i="82"/>
  <c r="H67" i="82"/>
  <c r="H52" i="82"/>
  <c r="H36" i="82"/>
  <c r="H61" i="82"/>
  <c r="H65" i="82"/>
  <c r="H51" i="82"/>
  <c r="H35" i="82"/>
  <c r="H45" i="82"/>
  <c r="H64" i="82"/>
  <c r="H49" i="82"/>
  <c r="H34" i="82"/>
  <c r="H46" i="82"/>
  <c r="H37" i="82"/>
  <c r="H63" i="82"/>
  <c r="H48" i="82"/>
  <c r="H33" i="82"/>
  <c r="H62" i="82"/>
  <c r="H53" i="82"/>
  <c r="H60" i="82"/>
  <c r="H44" i="82"/>
  <c r="H59" i="82"/>
  <c r="H43" i="82"/>
  <c r="H55" i="82"/>
  <c r="H54" i="82"/>
  <c r="H58" i="82"/>
  <c r="H42" i="82"/>
  <c r="H57" i="82"/>
  <c r="H41" i="82"/>
  <c r="H56" i="82"/>
  <c r="H40" i="82"/>
  <c r="H39" i="82"/>
  <c r="H38" i="82"/>
  <c r="H32" i="82"/>
  <c r="CJ51" i="81"/>
  <c r="CJ34" i="81"/>
  <c r="CJ49" i="81"/>
  <c r="CJ33" i="81"/>
  <c r="CJ48" i="81"/>
  <c r="CJ32" i="81"/>
  <c r="CJ45" i="81"/>
  <c r="CJ44" i="81"/>
  <c r="CJ42" i="81"/>
  <c r="CJ40" i="81"/>
  <c r="CJ38" i="81"/>
  <c r="CJ35" i="81"/>
  <c r="CJ47" i="81"/>
  <c r="CJ41" i="81"/>
  <c r="CJ37" i="81"/>
  <c r="CJ36" i="81"/>
  <c r="CJ39" i="81"/>
  <c r="CF51" i="81"/>
  <c r="CF34" i="81"/>
  <c r="CF49" i="81"/>
  <c r="CF33" i="81"/>
  <c r="CF47" i="81"/>
  <c r="CF45" i="81"/>
  <c r="CF42" i="81"/>
  <c r="CF41" i="81"/>
  <c r="CF48" i="81"/>
  <c r="CF32" i="81"/>
  <c r="CF44" i="81"/>
  <c r="CF35" i="81"/>
  <c r="CF40" i="81"/>
  <c r="CF39" i="81"/>
  <c r="CF38" i="81"/>
  <c r="CF37" i="81"/>
  <c r="CF36" i="81"/>
  <c r="CB51" i="81"/>
  <c r="CB34" i="81"/>
  <c r="CB49" i="81"/>
  <c r="CB33" i="81"/>
  <c r="CB47" i="81"/>
  <c r="CB48" i="81"/>
  <c r="CB32" i="81"/>
  <c r="CB45" i="81"/>
  <c r="CB44" i="81"/>
  <c r="CB42" i="81"/>
  <c r="CB41" i="81"/>
  <c r="CB37" i="81"/>
  <c r="CB36" i="81"/>
  <c r="CB35" i="81"/>
  <c r="CB40" i="81"/>
  <c r="CB39" i="81"/>
  <c r="CB38" i="81"/>
  <c r="BX49" i="81"/>
  <c r="BX33" i="81"/>
  <c r="BX47" i="81"/>
  <c r="BX45" i="81"/>
  <c r="BX44" i="81"/>
  <c r="BX51" i="81"/>
  <c r="BX42" i="81"/>
  <c r="BX35" i="81"/>
  <c r="BX41" i="81"/>
  <c r="BX37" i="81"/>
  <c r="BX36" i="81"/>
  <c r="BX34" i="81"/>
  <c r="BX32" i="81"/>
  <c r="BX40" i="81"/>
  <c r="BX39" i="81"/>
  <c r="BX38" i="81"/>
  <c r="BX48" i="81"/>
  <c r="BT51" i="81"/>
  <c r="BT34" i="81"/>
  <c r="BT48" i="81"/>
  <c r="BT32" i="81"/>
  <c r="BT47" i="81"/>
  <c r="BT45" i="81"/>
  <c r="BT44" i="81"/>
  <c r="BT42" i="81"/>
  <c r="BT41" i="81"/>
  <c r="BT36" i="81"/>
  <c r="BT35" i="81"/>
  <c r="BT33" i="81"/>
  <c r="BT40" i="81"/>
  <c r="BT39" i="81"/>
  <c r="BT38" i="81"/>
  <c r="BT37" i="81"/>
  <c r="BT49" i="81"/>
  <c r="BP51" i="81"/>
  <c r="BP34" i="81"/>
  <c r="BP49" i="81"/>
  <c r="BP33" i="81"/>
  <c r="BP48" i="81"/>
  <c r="BP32" i="81"/>
  <c r="BP47" i="81"/>
  <c r="BP41" i="81"/>
  <c r="BP39" i="81"/>
  <c r="BP37" i="81"/>
  <c r="BP36" i="81"/>
  <c r="BP35" i="81"/>
  <c r="BP45" i="81"/>
  <c r="BP44" i="81"/>
  <c r="BP42" i="81"/>
  <c r="BP40" i="81"/>
  <c r="BP38" i="81"/>
  <c r="BL51" i="81"/>
  <c r="BL34" i="81"/>
  <c r="BL33" i="81"/>
  <c r="BL48" i="81"/>
  <c r="BL32" i="81"/>
  <c r="BL47" i="81"/>
  <c r="BL41" i="81"/>
  <c r="BL36" i="81"/>
  <c r="BL49" i="81"/>
  <c r="BL45" i="81"/>
  <c r="BL44" i="81"/>
  <c r="BL42" i="81"/>
  <c r="BL40" i="81"/>
  <c r="BL39" i="81"/>
  <c r="BL38" i="81"/>
  <c r="BL37" i="81"/>
  <c r="BL35" i="81"/>
  <c r="BH51" i="81"/>
  <c r="BH34" i="81"/>
  <c r="BH49" i="81"/>
  <c r="BH33" i="81"/>
  <c r="BH48" i="81"/>
  <c r="BH32" i="81"/>
  <c r="BH47" i="81"/>
  <c r="BH44" i="81"/>
  <c r="BH41" i="81"/>
  <c r="BH35" i="81"/>
  <c r="BH45" i="81"/>
  <c r="BH42" i="81"/>
  <c r="BH36" i="81"/>
  <c r="BH40" i="81"/>
  <c r="BH38" i="81"/>
  <c r="BH37" i="81"/>
  <c r="BH39" i="81"/>
  <c r="BD51" i="81"/>
  <c r="BD34" i="81"/>
  <c r="BD37" i="81"/>
  <c r="BD49" i="81"/>
  <c r="BD33" i="81"/>
  <c r="BD48" i="81"/>
  <c r="BD32" i="81"/>
  <c r="BD47" i="81"/>
  <c r="BD45" i="81"/>
  <c r="BD44" i="81"/>
  <c r="BD42" i="81"/>
  <c r="BD41" i="81"/>
  <c r="BD36" i="81"/>
  <c r="BD35" i="81"/>
  <c r="BD40" i="81"/>
  <c r="BD39" i="81"/>
  <c r="BD38" i="81"/>
  <c r="AZ51" i="81"/>
  <c r="AZ34" i="81"/>
  <c r="AZ49" i="81"/>
  <c r="AZ33" i="81"/>
  <c r="AZ48" i="81"/>
  <c r="AZ32" i="81"/>
  <c r="AZ47" i="81"/>
  <c r="AZ45" i="81"/>
  <c r="AZ42" i="81"/>
  <c r="AZ36" i="81"/>
  <c r="AZ41" i="81"/>
  <c r="AZ35" i="81"/>
  <c r="AZ44" i="81"/>
  <c r="AZ40" i="81"/>
  <c r="AZ38" i="81"/>
  <c r="AZ39" i="81"/>
  <c r="AZ37" i="81"/>
  <c r="AV51" i="81"/>
  <c r="AV34" i="81"/>
  <c r="AV40" i="81"/>
  <c r="AV49" i="81"/>
  <c r="AV33" i="81"/>
  <c r="AV48" i="81"/>
  <c r="AV32" i="81"/>
  <c r="AV47" i="81"/>
  <c r="AV45" i="81"/>
  <c r="AV44" i="81"/>
  <c r="AV42" i="81"/>
  <c r="AV41" i="81"/>
  <c r="AV39" i="81"/>
  <c r="AV37" i="81"/>
  <c r="AV38" i="81"/>
  <c r="AV36" i="81"/>
  <c r="AV35" i="81"/>
  <c r="AR51" i="81"/>
  <c r="AR34" i="81"/>
  <c r="AR49" i="81"/>
  <c r="AR33" i="81"/>
  <c r="AR48" i="81"/>
  <c r="AR32" i="81"/>
  <c r="AR47" i="81"/>
  <c r="AR40" i="81"/>
  <c r="AR36" i="81"/>
  <c r="AR35" i="81"/>
  <c r="AR45" i="81"/>
  <c r="AR44" i="81"/>
  <c r="AR42" i="81"/>
  <c r="AR41" i="81"/>
  <c r="AR39" i="81"/>
  <c r="AR38" i="81"/>
  <c r="AR37" i="81"/>
  <c r="AN51" i="81"/>
  <c r="AN34" i="81"/>
  <c r="AN49" i="81"/>
  <c r="AN33" i="81"/>
  <c r="AN47" i="81"/>
  <c r="AN40" i="81"/>
  <c r="AN48" i="81"/>
  <c r="AN32" i="81"/>
  <c r="AN45" i="81"/>
  <c r="AN44" i="81"/>
  <c r="AN42" i="81"/>
  <c r="AN41" i="81"/>
  <c r="AN38" i="81"/>
  <c r="AN37" i="81"/>
  <c r="AN36" i="81"/>
  <c r="AN35" i="81"/>
  <c r="AN39" i="81"/>
  <c r="AJ51" i="81"/>
  <c r="AJ34" i="81"/>
  <c r="AJ32" i="81"/>
  <c r="AJ47" i="81"/>
  <c r="AJ36" i="81"/>
  <c r="AJ49" i="81"/>
  <c r="AJ33" i="81"/>
  <c r="AJ48" i="81"/>
  <c r="AJ45" i="81"/>
  <c r="AJ44" i="81"/>
  <c r="AJ42" i="81"/>
  <c r="AJ41" i="81"/>
  <c r="AJ40" i="81"/>
  <c r="AJ39" i="81"/>
  <c r="AJ38" i="81"/>
  <c r="AJ37" i="81"/>
  <c r="AJ35" i="81"/>
  <c r="AF51" i="81"/>
  <c r="AF34" i="81"/>
  <c r="AF32" i="81"/>
  <c r="AF49" i="81"/>
  <c r="AF33" i="81"/>
  <c r="AF48" i="81"/>
  <c r="AF47" i="81"/>
  <c r="AF42" i="81"/>
  <c r="AF41" i="81"/>
  <c r="AF38" i="81"/>
  <c r="AF37" i="81"/>
  <c r="AF36" i="81"/>
  <c r="AF35" i="81"/>
  <c r="AF45" i="81"/>
  <c r="AF44" i="81"/>
  <c r="AF40" i="81"/>
  <c r="AF39" i="81"/>
  <c r="AB51" i="81"/>
  <c r="AB34" i="81"/>
  <c r="AB49" i="81"/>
  <c r="AB33" i="81"/>
  <c r="AB48" i="81"/>
  <c r="AB32" i="81"/>
  <c r="AB47" i="81"/>
  <c r="AB45" i="81"/>
  <c r="AB44" i="81"/>
  <c r="AB42" i="81"/>
  <c r="AB41" i="81"/>
  <c r="AB38" i="81"/>
  <c r="AB37" i="81"/>
  <c r="AB36" i="81"/>
  <c r="AB35" i="81"/>
  <c r="AB40" i="81"/>
  <c r="AB39" i="81"/>
  <c r="X51" i="81"/>
  <c r="X34" i="81"/>
  <c r="X49" i="81"/>
  <c r="X33" i="81"/>
  <c r="X48" i="81"/>
  <c r="X32" i="81"/>
  <c r="X47" i="81"/>
  <c r="X45" i="81"/>
  <c r="X44" i="81"/>
  <c r="X42" i="81"/>
  <c r="X41" i="81"/>
  <c r="X40" i="81"/>
  <c r="X39" i="81"/>
  <c r="X36" i="81"/>
  <c r="X35" i="81"/>
  <c r="X38" i="81"/>
  <c r="X37" i="81"/>
  <c r="T51" i="81"/>
  <c r="T34" i="81"/>
  <c r="T32" i="81"/>
  <c r="T49" i="81"/>
  <c r="T33" i="81"/>
  <c r="T48" i="81"/>
  <c r="T47" i="81"/>
  <c r="T45" i="81"/>
  <c r="T37" i="81"/>
  <c r="T44" i="81"/>
  <c r="T40" i="81"/>
  <c r="T36" i="81"/>
  <c r="T42" i="81"/>
  <c r="T41" i="81"/>
  <c r="T39" i="81"/>
  <c r="T38" i="81"/>
  <c r="T35" i="81"/>
  <c r="P51" i="81"/>
  <c r="P34" i="81"/>
  <c r="P49" i="81"/>
  <c r="P33" i="81"/>
  <c r="P40" i="81"/>
  <c r="P48" i="81"/>
  <c r="P32" i="81"/>
  <c r="P47" i="81"/>
  <c r="P45" i="81"/>
  <c r="P44" i="81"/>
  <c r="P42" i="81"/>
  <c r="P41" i="81"/>
  <c r="P36" i="81"/>
  <c r="P35" i="81"/>
  <c r="P39" i="81"/>
  <c r="P38" i="81"/>
  <c r="P37" i="81"/>
  <c r="L51" i="81"/>
  <c r="L34" i="81"/>
  <c r="L49" i="81"/>
  <c r="L33" i="81"/>
  <c r="L48" i="81"/>
  <c r="L32" i="81"/>
  <c r="L47" i="81"/>
  <c r="L39" i="81"/>
  <c r="L45" i="81"/>
  <c r="L44" i="81"/>
  <c r="L42" i="81"/>
  <c r="L41" i="81"/>
  <c r="L37" i="81"/>
  <c r="L36" i="81"/>
  <c r="L38" i="81"/>
  <c r="L35" i="81"/>
  <c r="L40" i="81"/>
  <c r="H51" i="81"/>
  <c r="H34" i="81"/>
  <c r="H49" i="81"/>
  <c r="H33" i="81"/>
  <c r="H36" i="81"/>
  <c r="H48" i="81"/>
  <c r="H47" i="81"/>
  <c r="H41" i="81"/>
  <c r="H45" i="81"/>
  <c r="H44" i="81"/>
  <c r="H42" i="81"/>
  <c r="H40" i="81"/>
  <c r="H35" i="81"/>
  <c r="H39" i="81"/>
  <c r="H38" i="81"/>
  <c r="H37" i="81"/>
  <c r="H32" i="81"/>
  <c r="N18" i="79"/>
  <c r="N17" i="79"/>
  <c r="N13" i="79"/>
  <c r="N16" i="79"/>
  <c r="N28" i="79"/>
  <c r="N27" i="79"/>
  <c r="N26" i="79"/>
  <c r="N25" i="79"/>
  <c r="N29" i="79"/>
  <c r="N15" i="79"/>
  <c r="N14" i="79"/>
  <c r="N24" i="79"/>
  <c r="N23" i="79"/>
  <c r="N22" i="79"/>
  <c r="N21" i="79"/>
  <c r="N20" i="79"/>
  <c r="N19" i="79"/>
  <c r="J29" i="79"/>
  <c r="J15" i="79"/>
  <c r="J28" i="79"/>
  <c r="J14" i="79"/>
  <c r="J27" i="79"/>
  <c r="J26" i="79"/>
  <c r="J25" i="79"/>
  <c r="J24" i="79"/>
  <c r="J23" i="79"/>
  <c r="J22" i="79"/>
  <c r="J20" i="79"/>
  <c r="J19" i="79"/>
  <c r="J18" i="79"/>
  <c r="J17" i="79"/>
  <c r="J16" i="79"/>
  <c r="J21" i="79"/>
  <c r="J13" i="79"/>
  <c r="B70" i="84"/>
  <c r="B90" i="80"/>
  <c r="B73" i="79"/>
  <c r="B86" i="82"/>
  <c r="B70" i="83"/>
  <c r="FX51" i="80" l="1"/>
  <c r="FX58" i="80"/>
  <c r="FT32" i="80"/>
  <c r="FP52" i="80"/>
  <c r="FP61" i="80"/>
  <c r="FL63" i="80"/>
  <c r="FL55" i="80"/>
  <c r="FH61" i="80"/>
  <c r="FD36" i="80"/>
  <c r="FD56" i="80"/>
  <c r="EZ44" i="80"/>
  <c r="EZ54" i="80"/>
  <c r="EV42" i="80"/>
  <c r="ER64" i="80"/>
  <c r="ER42" i="80"/>
  <c r="EN63" i="80"/>
  <c r="EN41" i="80"/>
  <c r="EJ37" i="80"/>
  <c r="EF51" i="80"/>
  <c r="EF42" i="80"/>
  <c r="EB34" i="80"/>
  <c r="EB37" i="80"/>
  <c r="DX38" i="80"/>
  <c r="DT38" i="80"/>
  <c r="DT41" i="80"/>
  <c r="DP54" i="80"/>
  <c r="DP55" i="80"/>
  <c r="DL40" i="80"/>
  <c r="DH35" i="80"/>
  <c r="DH45" i="80"/>
  <c r="DD53" i="80"/>
  <c r="CZ67" i="80"/>
  <c r="CZ57" i="80"/>
  <c r="CV60" i="80"/>
  <c r="CV58" i="80"/>
  <c r="CR62" i="80"/>
  <c r="CN52" i="80"/>
  <c r="CN46" i="80"/>
  <c r="CJ49" i="80"/>
  <c r="CJ40" i="80"/>
  <c r="CF39" i="80"/>
  <c r="CB36" i="80"/>
  <c r="CB45" i="80"/>
  <c r="BX64" i="80"/>
  <c r="BX60" i="80"/>
  <c r="BT61" i="80"/>
  <c r="BP32" i="80"/>
  <c r="BP45" i="80"/>
  <c r="BL49" i="80"/>
  <c r="BL39" i="80"/>
  <c r="BH32" i="80"/>
  <c r="BD37" i="80"/>
  <c r="BD42" i="80"/>
  <c r="AZ63" i="80"/>
  <c r="AZ53" i="80"/>
  <c r="AV46" i="80"/>
  <c r="AR51" i="80"/>
  <c r="AR39" i="80"/>
  <c r="AN38" i="80"/>
  <c r="AN51" i="80"/>
  <c r="AJ58" i="80"/>
  <c r="AF64" i="80"/>
  <c r="AF40" i="80"/>
  <c r="AB49" i="80"/>
  <c r="X67" i="80"/>
  <c r="X38" i="80"/>
  <c r="T64" i="80"/>
  <c r="T42" i="80"/>
  <c r="P46" i="80"/>
  <c r="L52" i="80"/>
  <c r="L59" i="80"/>
  <c r="FT60" i="80"/>
  <c r="FX35" i="80"/>
  <c r="FX42" i="80"/>
  <c r="FT61" i="80"/>
  <c r="FP36" i="80"/>
  <c r="FP44" i="80"/>
  <c r="FL62" i="80"/>
  <c r="FL38" i="80"/>
  <c r="FH44" i="80"/>
  <c r="FD33" i="80"/>
  <c r="FD40" i="80"/>
  <c r="EZ43" i="80"/>
  <c r="EZ38" i="80"/>
  <c r="EV62" i="80"/>
  <c r="ER65" i="80"/>
  <c r="ER57" i="80"/>
  <c r="EN33" i="80"/>
  <c r="EN56" i="80"/>
  <c r="EJ63" i="80"/>
  <c r="EF35" i="80"/>
  <c r="EF38" i="80"/>
  <c r="EB63" i="80"/>
  <c r="EB61" i="80"/>
  <c r="DX37" i="80"/>
  <c r="DT64" i="80"/>
  <c r="DT56" i="80"/>
  <c r="DP63" i="80"/>
  <c r="DL67" i="80"/>
  <c r="DL39" i="80"/>
  <c r="DH58" i="80"/>
  <c r="DH60" i="80"/>
  <c r="DD62" i="80"/>
  <c r="CZ52" i="80"/>
  <c r="CZ60" i="80"/>
  <c r="CV55" i="80"/>
  <c r="CV42" i="80"/>
  <c r="CR32" i="80"/>
  <c r="CN36" i="80"/>
  <c r="CN45" i="80"/>
  <c r="CJ34" i="80"/>
  <c r="CJ55" i="80"/>
  <c r="CF38" i="80"/>
  <c r="CB34" i="80"/>
  <c r="CB37" i="80"/>
  <c r="BX49" i="80"/>
  <c r="BX44" i="80"/>
  <c r="BT48" i="80"/>
  <c r="BP60" i="80"/>
  <c r="BP59" i="80"/>
  <c r="BL34" i="80"/>
  <c r="BL54" i="80"/>
  <c r="BH60" i="80"/>
  <c r="BD65" i="80"/>
  <c r="BD40" i="80"/>
  <c r="AZ48" i="80"/>
  <c r="AZ37" i="80"/>
  <c r="AV61" i="80"/>
  <c r="AR35" i="80"/>
  <c r="AR38" i="80"/>
  <c r="AN63" i="80"/>
  <c r="AJ67" i="80"/>
  <c r="AJ42" i="80"/>
  <c r="AF49" i="80"/>
  <c r="AF38" i="80"/>
  <c r="AB34" i="80"/>
  <c r="X52" i="80"/>
  <c r="X37" i="80"/>
  <c r="T49" i="80"/>
  <c r="T57" i="80"/>
  <c r="P32" i="80"/>
  <c r="L36" i="80"/>
  <c r="L42" i="80"/>
  <c r="FX49" i="80"/>
  <c r="FX57" i="80"/>
  <c r="FT45" i="80"/>
  <c r="FP51" i="80"/>
  <c r="FP59" i="80"/>
  <c r="FL44" i="80"/>
  <c r="FL53" i="80"/>
  <c r="FH59" i="80"/>
  <c r="FD45" i="80"/>
  <c r="FD55" i="80"/>
  <c r="EZ63" i="80"/>
  <c r="EZ53" i="80"/>
  <c r="EV46" i="80"/>
  <c r="ER51" i="80"/>
  <c r="ER41" i="80"/>
  <c r="EN43" i="80"/>
  <c r="EN55" i="80"/>
  <c r="EJ48" i="80"/>
  <c r="EF64" i="80"/>
  <c r="EF53" i="80"/>
  <c r="EB48" i="80"/>
  <c r="DX67" i="80"/>
  <c r="DX62" i="80"/>
  <c r="DT49" i="80"/>
  <c r="DT40" i="80"/>
  <c r="DP48" i="80"/>
  <c r="DL52" i="80"/>
  <c r="DL38" i="80"/>
  <c r="DH54" i="80"/>
  <c r="DH44" i="80"/>
  <c r="DD46" i="80"/>
  <c r="CZ36" i="80"/>
  <c r="CZ44" i="80"/>
  <c r="CV54" i="80"/>
  <c r="CV57" i="80"/>
  <c r="CR60" i="80"/>
  <c r="CN65" i="80"/>
  <c r="CN44" i="80"/>
  <c r="CJ46" i="80"/>
  <c r="CJ54" i="80"/>
  <c r="CF37" i="80"/>
  <c r="CB65" i="80"/>
  <c r="CB58" i="80"/>
  <c r="BX34" i="80"/>
  <c r="BX53" i="80"/>
  <c r="BT45" i="80"/>
  <c r="BP37" i="80"/>
  <c r="BP58" i="80"/>
  <c r="BL63" i="80"/>
  <c r="BL53" i="80"/>
  <c r="BH61" i="80"/>
  <c r="BD51" i="80"/>
  <c r="BD55" i="80"/>
  <c r="AZ33" i="80"/>
  <c r="AV67" i="80"/>
  <c r="AV60" i="80"/>
  <c r="AR64" i="80"/>
  <c r="AR57" i="80"/>
  <c r="AN48" i="80"/>
  <c r="AJ52" i="80"/>
  <c r="AJ57" i="80"/>
  <c r="AF34" i="80"/>
  <c r="AF59" i="80"/>
  <c r="AB63" i="80"/>
  <c r="X36" i="80"/>
  <c r="X60" i="80"/>
  <c r="T34" i="80"/>
  <c r="T56" i="80"/>
  <c r="P61" i="80"/>
  <c r="L65" i="80"/>
  <c r="L57" i="80"/>
  <c r="FX56" i="80"/>
  <c r="FX41" i="80"/>
  <c r="FP60" i="80"/>
  <c r="FP58" i="80"/>
  <c r="FL43" i="80"/>
  <c r="FL37" i="80"/>
  <c r="FD65" i="80"/>
  <c r="FD39" i="80"/>
  <c r="EZ48" i="80"/>
  <c r="EZ37" i="80"/>
  <c r="EV32" i="80"/>
  <c r="ER35" i="80"/>
  <c r="ER56" i="80"/>
  <c r="EN54" i="80"/>
  <c r="FX63" i="80"/>
  <c r="FX53" i="80"/>
  <c r="FT44" i="80"/>
  <c r="FP42" i="80"/>
  <c r="FP41" i="80"/>
  <c r="FL42" i="80"/>
  <c r="FL32" i="80"/>
  <c r="FH43" i="80"/>
  <c r="FD51" i="80"/>
  <c r="FD54" i="80"/>
  <c r="EZ33" i="80"/>
  <c r="EV67" i="80"/>
  <c r="EV61" i="80"/>
  <c r="ER49" i="80"/>
  <c r="ER39" i="80"/>
  <c r="EN37" i="80"/>
  <c r="EJ52" i="80"/>
  <c r="EJ45" i="80"/>
  <c r="EF34" i="80"/>
  <c r="EF57" i="80"/>
  <c r="EB62" i="80"/>
  <c r="DX36" i="80"/>
  <c r="DX32" i="80"/>
  <c r="DT46" i="80"/>
  <c r="DT53" i="80"/>
  <c r="DP45" i="80"/>
  <c r="DL64" i="80"/>
  <c r="DL48" i="80"/>
  <c r="DH49" i="80"/>
  <c r="DH55" i="80"/>
  <c r="DD45" i="80"/>
  <c r="CZ51" i="80"/>
  <c r="CZ53" i="80"/>
  <c r="CV67" i="80"/>
  <c r="CV56" i="80"/>
  <c r="CR45" i="80"/>
  <c r="CN35" i="80"/>
  <c r="CN56" i="80"/>
  <c r="CJ61" i="80"/>
  <c r="CJ53" i="80"/>
  <c r="CF48" i="80"/>
  <c r="CB35" i="80"/>
  <c r="CB57" i="80"/>
  <c r="BX43" i="80"/>
  <c r="BT67" i="80"/>
  <c r="BT43" i="80"/>
  <c r="BP51" i="80"/>
  <c r="BP57" i="80"/>
  <c r="BL33" i="80"/>
  <c r="BH52" i="80"/>
  <c r="BH44" i="80"/>
  <c r="BD64" i="80"/>
  <c r="BD57" i="80"/>
  <c r="AZ41" i="80"/>
  <c r="AV36" i="80"/>
  <c r="AV41" i="80"/>
  <c r="AR48" i="80"/>
  <c r="AR53" i="80"/>
  <c r="AN62" i="80"/>
  <c r="AJ65" i="80"/>
  <c r="AJ56" i="80"/>
  <c r="AF33" i="80"/>
  <c r="AF42" i="80"/>
  <c r="AB46" i="80"/>
  <c r="X49" i="80"/>
  <c r="X58" i="80"/>
  <c r="T45" i="80"/>
  <c r="T53" i="80"/>
  <c r="P43" i="80"/>
  <c r="L35" i="80"/>
  <c r="L39" i="80"/>
  <c r="FX33" i="80"/>
  <c r="FT67" i="80"/>
  <c r="FT43" i="80"/>
  <c r="FP38" i="80"/>
  <c r="FP54" i="80"/>
  <c r="FL56" i="80"/>
  <c r="FH52" i="80"/>
  <c r="FH58" i="80"/>
  <c r="FD48" i="80"/>
  <c r="FD43" i="80"/>
  <c r="EZ45" i="80"/>
  <c r="EV36" i="80"/>
  <c r="EV59" i="80"/>
  <c r="ER48" i="80"/>
  <c r="ER38" i="80"/>
  <c r="EN46" i="80"/>
  <c r="EJ65" i="80"/>
  <c r="EJ62" i="80"/>
  <c r="EF48" i="80"/>
  <c r="EF56" i="80"/>
  <c r="EB38" i="80"/>
  <c r="DX51" i="80"/>
  <c r="DX42" i="80"/>
  <c r="DT54" i="80"/>
  <c r="DT51" i="80"/>
  <c r="DP42" i="80"/>
  <c r="DL34" i="80"/>
  <c r="DL54" i="80"/>
  <c r="DH33" i="80"/>
  <c r="DH37" i="80"/>
  <c r="DD60" i="80"/>
  <c r="CZ64" i="80"/>
  <c r="CZ58" i="80"/>
  <c r="CV36" i="80"/>
  <c r="CR67" i="80"/>
  <c r="CR43" i="80"/>
  <c r="CN49" i="80"/>
  <c r="CN54" i="80"/>
  <c r="CJ48" i="80"/>
  <c r="CF52" i="80"/>
  <c r="CF46" i="80"/>
  <c r="CB64" i="80"/>
  <c r="CB56" i="80"/>
  <c r="BX56" i="80"/>
  <c r="BT36" i="80"/>
  <c r="BT54" i="80"/>
  <c r="BP44" i="80"/>
  <c r="BP56" i="80"/>
  <c r="BL46" i="80"/>
  <c r="BH63" i="80"/>
  <c r="BH38" i="80"/>
  <c r="BD63" i="80"/>
  <c r="BD56" i="80"/>
  <c r="AZ54" i="80"/>
  <c r="AV64" i="80"/>
  <c r="AV54" i="80"/>
  <c r="AR61" i="80"/>
  <c r="AR34" i="80"/>
  <c r="AN32" i="80"/>
  <c r="AJ35" i="80"/>
  <c r="AJ38" i="80"/>
  <c r="AF63" i="80"/>
  <c r="AF37" i="80"/>
  <c r="AB60" i="80"/>
  <c r="X63" i="80"/>
  <c r="X39" i="80"/>
  <c r="T63" i="80"/>
  <c r="P67" i="80"/>
  <c r="P55" i="80"/>
  <c r="L54" i="80"/>
  <c r="L38" i="80"/>
  <c r="FX45" i="80"/>
  <c r="FT49" i="80"/>
  <c r="FP67" i="80"/>
  <c r="FP55" i="80"/>
  <c r="FL58" i="80"/>
  <c r="FH57" i="80"/>
  <c r="FD60" i="80"/>
  <c r="EZ61" i="80"/>
  <c r="EV48" i="80"/>
  <c r="ER52" i="80"/>
  <c r="EN67" i="80"/>
  <c r="EN42" i="80"/>
  <c r="EJ56" i="80"/>
  <c r="EF58" i="80"/>
  <c r="EB65" i="80"/>
  <c r="DX65" i="80"/>
  <c r="DX55" i="80"/>
  <c r="DT43" i="80"/>
  <c r="DP44" i="80"/>
  <c r="DL59" i="80"/>
  <c r="DH36" i="80"/>
  <c r="DH53" i="80"/>
  <c r="DD43" i="80"/>
  <c r="CZ62" i="80"/>
  <c r="CV51" i="80"/>
  <c r="CR35" i="80"/>
  <c r="CR39" i="80"/>
  <c r="CN39" i="80"/>
  <c r="CJ60" i="80"/>
  <c r="CF61" i="80"/>
  <c r="CB49" i="80"/>
  <c r="BX67" i="80"/>
  <c r="BX40" i="80"/>
  <c r="BT55" i="80"/>
  <c r="BP61" i="80"/>
  <c r="BL35" i="80"/>
  <c r="BH36" i="80"/>
  <c r="BH39" i="80"/>
  <c r="BD61" i="80"/>
  <c r="AZ55" i="80"/>
  <c r="AV45" i="80"/>
  <c r="AR52" i="80"/>
  <c r="AR37" i="80"/>
  <c r="AN43" i="80"/>
  <c r="AJ33" i="80"/>
  <c r="AF54" i="80"/>
  <c r="AB61" i="80"/>
  <c r="AB56" i="80"/>
  <c r="X57" i="80"/>
  <c r="T61" i="80"/>
  <c r="P48" i="80"/>
  <c r="L61" i="80"/>
  <c r="L32" i="80"/>
  <c r="FX32" i="80"/>
  <c r="FL36" i="80"/>
  <c r="EZ62" i="80"/>
  <c r="EN57" i="80"/>
  <c r="EB64" i="80"/>
  <c r="DT57" i="80"/>
  <c r="DH51" i="80"/>
  <c r="CZ45" i="80"/>
  <c r="CN67" i="80"/>
  <c r="CF56" i="80"/>
  <c r="BX45" i="80"/>
  <c r="BL64" i="80"/>
  <c r="BD58" i="80"/>
  <c r="AR65" i="80"/>
  <c r="AJ43" i="80"/>
  <c r="AB42" i="80"/>
  <c r="L34" i="80"/>
  <c r="FX62" i="80"/>
  <c r="FT34" i="80"/>
  <c r="FP56" i="80"/>
  <c r="FL67" i="80"/>
  <c r="FL41" i="80"/>
  <c r="FH41" i="80"/>
  <c r="FD44" i="80"/>
  <c r="EZ60" i="80"/>
  <c r="EV37" i="80"/>
  <c r="ER36" i="80"/>
  <c r="EN52" i="80"/>
  <c r="EN40" i="80"/>
  <c r="EJ46" i="80"/>
  <c r="EF39" i="80"/>
  <c r="EB51" i="80"/>
  <c r="DX35" i="80"/>
  <c r="DX39" i="80"/>
  <c r="DT58" i="80"/>
  <c r="DP40" i="80"/>
  <c r="DL58" i="80"/>
  <c r="DH32" i="80"/>
  <c r="DD67" i="80"/>
  <c r="DD39" i="80"/>
  <c r="CZ46" i="80"/>
  <c r="CV62" i="80"/>
  <c r="CR64" i="80"/>
  <c r="CR38" i="80"/>
  <c r="CN53" i="80"/>
  <c r="CJ44" i="80"/>
  <c r="CF59" i="80"/>
  <c r="CB44" i="80"/>
  <c r="BX52" i="80"/>
  <c r="BX55" i="80"/>
  <c r="BT38" i="80"/>
  <c r="BP43" i="80"/>
  <c r="BL45" i="80"/>
  <c r="BH65" i="80"/>
  <c r="BH57" i="80"/>
  <c r="BD45" i="80"/>
  <c r="AZ62" i="80"/>
  <c r="AV44" i="80"/>
  <c r="AR36" i="80"/>
  <c r="AR54" i="80"/>
  <c r="AN58" i="80"/>
  <c r="AJ46" i="80"/>
  <c r="AF62" i="80"/>
  <c r="AB65" i="80"/>
  <c r="AB53" i="80"/>
  <c r="X54" i="80"/>
  <c r="T41" i="80"/>
  <c r="P33" i="80"/>
  <c r="L64" i="80"/>
  <c r="FP35" i="80"/>
  <c r="FH67" i="80"/>
  <c r="FD42" i="80"/>
  <c r="EV49" i="80"/>
  <c r="EN65" i="80"/>
  <c r="EF62" i="80"/>
  <c r="DX53" i="80"/>
  <c r="DL55" i="80"/>
  <c r="DD58" i="80"/>
  <c r="CR34" i="80"/>
  <c r="CJ42" i="80"/>
  <c r="BX65" i="80"/>
  <c r="BP54" i="80"/>
  <c r="BH56" i="80"/>
  <c r="AZ32" i="80"/>
  <c r="AN52" i="80"/>
  <c r="AF32" i="80"/>
  <c r="X43" i="80"/>
  <c r="P62" i="80"/>
  <c r="FX46" i="80"/>
  <c r="FT63" i="80"/>
  <c r="FP65" i="80"/>
  <c r="FL52" i="80"/>
  <c r="FL40" i="80"/>
  <c r="FH56" i="80"/>
  <c r="FD58" i="80"/>
  <c r="EZ59" i="80"/>
  <c r="EV64" i="80"/>
  <c r="ER63" i="80"/>
  <c r="EN36" i="80"/>
  <c r="EN39" i="80"/>
  <c r="EJ32" i="80"/>
  <c r="EF37" i="80"/>
  <c r="EB35" i="80"/>
  <c r="DX60" i="80"/>
  <c r="DX54" i="80"/>
  <c r="DT42" i="80"/>
  <c r="DP62" i="80"/>
  <c r="DL56" i="80"/>
  <c r="DH65" i="80"/>
  <c r="DD52" i="80"/>
  <c r="DD38" i="80"/>
  <c r="CZ32" i="80"/>
  <c r="CV46" i="80"/>
  <c r="CR49" i="80"/>
  <c r="CR53" i="80"/>
  <c r="CN58" i="80"/>
  <c r="CJ59" i="80"/>
  <c r="CF41" i="80"/>
  <c r="CB43" i="80"/>
  <c r="BX36" i="80"/>
  <c r="BX61" i="80"/>
  <c r="BT58" i="80"/>
  <c r="BP39" i="80"/>
  <c r="BL59" i="80"/>
  <c r="BH51" i="80"/>
  <c r="BH41" i="80"/>
  <c r="BD60" i="80"/>
  <c r="AZ46" i="80"/>
  <c r="AV43" i="80"/>
  <c r="AR49" i="80"/>
  <c r="AN67" i="80"/>
  <c r="AN42" i="80"/>
  <c r="AJ61" i="80"/>
  <c r="AF46" i="80"/>
  <c r="AB51" i="80"/>
  <c r="AB37" i="80"/>
  <c r="X59" i="80"/>
  <c r="T40" i="80"/>
  <c r="P56" i="80"/>
  <c r="L49" i="80"/>
  <c r="FT48" i="80"/>
  <c r="FH40" i="80"/>
  <c r="ER33" i="80"/>
  <c r="EJ61" i="80"/>
  <c r="DX43" i="80"/>
  <c r="DP46" i="80"/>
  <c r="DD36" i="80"/>
  <c r="CV32" i="80"/>
  <c r="CN42" i="80"/>
  <c r="CB63" i="80"/>
  <c r="BT42" i="80"/>
  <c r="BH35" i="80"/>
  <c r="AV42" i="80"/>
  <c r="AN57" i="80"/>
  <c r="AB35" i="80"/>
  <c r="T60" i="80"/>
  <c r="FX61" i="80"/>
  <c r="FT33" i="80"/>
  <c r="FP39" i="80"/>
  <c r="FL51" i="80"/>
  <c r="FH36" i="80"/>
  <c r="FH55" i="80"/>
  <c r="FD41" i="80"/>
  <c r="EZ46" i="80"/>
  <c r="EV34" i="80"/>
  <c r="ER62" i="80"/>
  <c r="EN51" i="80"/>
  <c r="EJ67" i="80"/>
  <c r="EJ40" i="80"/>
  <c r="EF46" i="80"/>
  <c r="EB33" i="80"/>
  <c r="DX64" i="80"/>
  <c r="DT67" i="80"/>
  <c r="DT55" i="80"/>
  <c r="DP32" i="80"/>
  <c r="DL65" i="80"/>
  <c r="DH64" i="80"/>
  <c r="DD65" i="80"/>
  <c r="DD42" i="80"/>
  <c r="CZ43" i="80"/>
  <c r="CV61" i="80"/>
  <c r="CR46" i="80"/>
  <c r="CN51" i="80"/>
  <c r="CN57" i="80"/>
  <c r="CJ57" i="80"/>
  <c r="CF63" i="80"/>
  <c r="CB48" i="80"/>
  <c r="BX51" i="80"/>
  <c r="BX54" i="80"/>
  <c r="BT40" i="80"/>
  <c r="BP53" i="80"/>
  <c r="BL48" i="80"/>
  <c r="BH48" i="80"/>
  <c r="BH55" i="80"/>
  <c r="BD38" i="80"/>
  <c r="AZ45" i="80"/>
  <c r="AV57" i="80"/>
  <c r="AR63" i="80"/>
  <c r="AN36" i="80"/>
  <c r="AN40" i="80"/>
  <c r="AJ41" i="80"/>
  <c r="AF61" i="80"/>
  <c r="AB33" i="80"/>
  <c r="X64" i="80"/>
  <c r="X42" i="80"/>
  <c r="T44" i="80"/>
  <c r="P45" i="80"/>
  <c r="L63" i="80"/>
  <c r="FX60" i="80"/>
  <c r="FT62" i="80"/>
  <c r="FP64" i="80"/>
  <c r="FL33" i="80"/>
  <c r="FH64" i="80"/>
  <c r="FH39" i="80"/>
  <c r="FD57" i="80"/>
  <c r="EZ32" i="80"/>
  <c r="EV63" i="80"/>
  <c r="ER46" i="80"/>
  <c r="EN35" i="80"/>
  <c r="EJ36" i="80"/>
  <c r="EJ59" i="80"/>
  <c r="EF32" i="80"/>
  <c r="EB45" i="80"/>
  <c r="DX49" i="80"/>
  <c r="DT52" i="80"/>
  <c r="DT37" i="80"/>
  <c r="DP61" i="80"/>
  <c r="DL51" i="80"/>
  <c r="DH34" i="80"/>
  <c r="DD51" i="80"/>
  <c r="DD40" i="80"/>
  <c r="CZ41" i="80"/>
  <c r="CV44" i="80"/>
  <c r="CR44" i="80"/>
  <c r="CN64" i="80"/>
  <c r="CN41" i="80"/>
  <c r="CJ41" i="80"/>
  <c r="CF33" i="80"/>
  <c r="CB33" i="80"/>
  <c r="BX35" i="80"/>
  <c r="FX39" i="80"/>
  <c r="FT58" i="80"/>
  <c r="FP46" i="80"/>
  <c r="FL35" i="80"/>
  <c r="FH65" i="80"/>
  <c r="FH53" i="80"/>
  <c r="FD37" i="80"/>
  <c r="EZ42" i="80"/>
  <c r="EV60" i="80"/>
  <c r="ER45" i="80"/>
  <c r="EN49" i="80"/>
  <c r="EJ60" i="80"/>
  <c r="EJ42" i="80"/>
  <c r="EF43" i="80"/>
  <c r="EB60" i="80"/>
  <c r="DX48" i="80"/>
  <c r="DT35" i="80"/>
  <c r="DP52" i="80"/>
  <c r="DP39" i="80"/>
  <c r="DL42" i="80"/>
  <c r="DH42" i="80"/>
  <c r="DD49" i="80"/>
  <c r="DD56" i="80"/>
  <c r="CZ55" i="80"/>
  <c r="CV59" i="80"/>
  <c r="CR33" i="80"/>
  <c r="CN32" i="80"/>
  <c r="CJ36" i="80"/>
  <c r="CJ56" i="80"/>
  <c r="CF43" i="80"/>
  <c r="CB59" i="80"/>
  <c r="BX38" i="80"/>
  <c r="BT65" i="80"/>
  <c r="BT39" i="80"/>
  <c r="BP46" i="80"/>
  <c r="BL60" i="80"/>
  <c r="BH33" i="80"/>
  <c r="BD49" i="80"/>
  <c r="AZ67" i="80"/>
  <c r="AZ43" i="80"/>
  <c r="AV33" i="80"/>
  <c r="AR55" i="80"/>
  <c r="AN49" i="80"/>
  <c r="AN37" i="80"/>
  <c r="AJ55" i="80"/>
  <c r="AF58" i="80"/>
  <c r="AB64" i="80"/>
  <c r="X53" i="80"/>
  <c r="T52" i="80"/>
  <c r="T58" i="80"/>
  <c r="P60" i="80"/>
  <c r="L46" i="80"/>
  <c r="FX44" i="80"/>
  <c r="FT39" i="80"/>
  <c r="FL65" i="80"/>
  <c r="FH33" i="80"/>
  <c r="FD46" i="80"/>
  <c r="EV44" i="80"/>
  <c r="ER60" i="80"/>
  <c r="EN38" i="80"/>
  <c r="EF52" i="80"/>
  <c r="EB42" i="80"/>
  <c r="DX59" i="80"/>
  <c r="DT39" i="80"/>
  <c r="DP37" i="80"/>
  <c r="DH62" i="80"/>
  <c r="DD32" i="80"/>
  <c r="CZ40" i="80"/>
  <c r="CV53" i="80"/>
  <c r="CN61" i="80"/>
  <c r="CJ33" i="80"/>
  <c r="CF55" i="80"/>
  <c r="CB55" i="80"/>
  <c r="BT35" i="80"/>
  <c r="BP64" i="80"/>
  <c r="BL61" i="80"/>
  <c r="BH45" i="80"/>
  <c r="BD41" i="80"/>
  <c r="AZ42" i="80"/>
  <c r="AV56" i="80"/>
  <c r="AN45" i="80"/>
  <c r="AJ49" i="80"/>
  <c r="AF44" i="80"/>
  <c r="AB44" i="80"/>
  <c r="X56" i="80"/>
  <c r="P36" i="80"/>
  <c r="L67" i="80"/>
  <c r="FT53" i="80"/>
  <c r="EZ52" i="80"/>
  <c r="EF49" i="80"/>
  <c r="DL62" i="80"/>
  <c r="CR65" i="80"/>
  <c r="BX57" i="80"/>
  <c r="BL42" i="80"/>
  <c r="AV59" i="80"/>
  <c r="AJ48" i="80"/>
  <c r="T36" i="80"/>
  <c r="T51" i="80"/>
  <c r="EF44" i="80"/>
  <c r="BX39" i="80"/>
  <c r="AF39" i="80"/>
  <c r="FL46" i="80"/>
  <c r="EF59" i="80"/>
  <c r="DL43" i="80"/>
  <c r="CF36" i="80"/>
  <c r="BD36" i="80"/>
  <c r="AB67" i="80"/>
  <c r="ER53" i="80"/>
  <c r="CR57" i="80"/>
  <c r="BD35" i="80"/>
  <c r="T38" i="80"/>
  <c r="EZ34" i="80"/>
  <c r="AJ44" i="80"/>
  <c r="FP33" i="80"/>
  <c r="EV40" i="80"/>
  <c r="EN64" i="80"/>
  <c r="EB41" i="80"/>
  <c r="DP34" i="80"/>
  <c r="DL41" i="80"/>
  <c r="DH61" i="80"/>
  <c r="CV37" i="80"/>
  <c r="CR55" i="80"/>
  <c r="CF35" i="80"/>
  <c r="CB60" i="80"/>
  <c r="BT41" i="80"/>
  <c r="BH67" i="80"/>
  <c r="AZ49" i="80"/>
  <c r="AV58" i="80"/>
  <c r="AR59" i="80"/>
  <c r="AF67" i="80"/>
  <c r="P44" i="80"/>
  <c r="FX67" i="80"/>
  <c r="EZ58" i="80"/>
  <c r="EF41" i="80"/>
  <c r="DL60" i="80"/>
  <c r="CF60" i="80"/>
  <c r="FX59" i="80"/>
  <c r="FT54" i="80"/>
  <c r="FL57" i="80"/>
  <c r="FH62" i="80"/>
  <c r="FD59" i="80"/>
  <c r="EV65" i="80"/>
  <c r="ER44" i="80"/>
  <c r="EN53" i="80"/>
  <c r="EF36" i="80"/>
  <c r="EB55" i="80"/>
  <c r="DX58" i="80"/>
  <c r="DT60" i="80"/>
  <c r="DL36" i="80"/>
  <c r="DH43" i="80"/>
  <c r="DD54" i="80"/>
  <c r="CZ39" i="80"/>
  <c r="CR52" i="80"/>
  <c r="CN60" i="80"/>
  <c r="CJ62" i="80"/>
  <c r="CF53" i="80"/>
  <c r="CB39" i="80"/>
  <c r="BT46" i="80"/>
  <c r="BP49" i="80"/>
  <c r="BL44" i="80"/>
  <c r="BH59" i="80"/>
  <c r="BD39" i="80"/>
  <c r="AZ57" i="80"/>
  <c r="AR67" i="80"/>
  <c r="AN41" i="80"/>
  <c r="AJ34" i="80"/>
  <c r="AF57" i="80"/>
  <c r="AB43" i="80"/>
  <c r="X40" i="80"/>
  <c r="P65" i="80"/>
  <c r="L51" i="80"/>
  <c r="FL54" i="80"/>
  <c r="ER40" i="80"/>
  <c r="DX45" i="80"/>
  <c r="DD55" i="80"/>
  <c r="CJ58" i="80"/>
  <c r="BP62" i="80"/>
  <c r="AZ52" i="80"/>
  <c r="AN39" i="80"/>
  <c r="AB40" i="80"/>
  <c r="L33" i="80"/>
  <c r="P49" i="80"/>
  <c r="FT52" i="80"/>
  <c r="DP59" i="80"/>
  <c r="CF67" i="80"/>
  <c r="BD52" i="80"/>
  <c r="AN60" i="80"/>
  <c r="T55" i="80"/>
  <c r="FD67" i="80"/>
  <c r="EJ64" i="80"/>
  <c r="DP38" i="80"/>
  <c r="CR59" i="80"/>
  <c r="BX63" i="80"/>
  <c r="AZ65" i="80"/>
  <c r="AJ54" i="80"/>
  <c r="L56" i="80"/>
  <c r="FP63" i="80"/>
  <c r="EZ64" i="80"/>
  <c r="EB39" i="80"/>
  <c r="DL63" i="80"/>
  <c r="CV33" i="80"/>
  <c r="CF65" i="80"/>
  <c r="BT59" i="80"/>
  <c r="BL40" i="80"/>
  <c r="AV63" i="80"/>
  <c r="AN59" i="80"/>
  <c r="AB52" i="80"/>
  <c r="P54" i="80"/>
  <c r="FT51" i="80"/>
  <c r="BX33" i="80"/>
  <c r="L40" i="80"/>
  <c r="FT35" i="80"/>
  <c r="EF54" i="80"/>
  <c r="CZ34" i="80"/>
  <c r="BP38" i="80"/>
  <c r="AN55" i="80"/>
  <c r="L58" i="80"/>
  <c r="FH32" i="80"/>
  <c r="EN34" i="80"/>
  <c r="EB56" i="80"/>
  <c r="CZ63" i="80"/>
  <c r="FX54" i="80"/>
  <c r="FT38" i="80"/>
  <c r="FL39" i="80"/>
  <c r="FH45" i="80"/>
  <c r="EZ67" i="80"/>
  <c r="EV51" i="80"/>
  <c r="ER59" i="80"/>
  <c r="EN58" i="80"/>
  <c r="EF65" i="80"/>
  <c r="EB32" i="80"/>
  <c r="DX46" i="80"/>
  <c r="DP67" i="80"/>
  <c r="DL49" i="80"/>
  <c r="DH57" i="80"/>
  <c r="DD44" i="80"/>
  <c r="CZ54" i="80"/>
  <c r="CR36" i="80"/>
  <c r="CN59" i="80"/>
  <c r="CJ43" i="80"/>
  <c r="CF62" i="80"/>
  <c r="CB54" i="80"/>
  <c r="BT44" i="80"/>
  <c r="BP34" i="80"/>
  <c r="BL58" i="80"/>
  <c r="BH37" i="80"/>
  <c r="BD54" i="80"/>
  <c r="AV52" i="80"/>
  <c r="AR33" i="80"/>
  <c r="AN56" i="80"/>
  <c r="AJ63" i="80"/>
  <c r="AF56" i="80"/>
  <c r="AB41" i="80"/>
  <c r="T67" i="80"/>
  <c r="P51" i="80"/>
  <c r="L48" i="80"/>
  <c r="FX43" i="80"/>
  <c r="FH46" i="80"/>
  <c r="EV35" i="80"/>
  <c r="EJ51" i="80"/>
  <c r="EB54" i="80"/>
  <c r="DP36" i="80"/>
  <c r="DH40" i="80"/>
  <c r="CZ38" i="80"/>
  <c r="CN40" i="80"/>
  <c r="CF54" i="80"/>
  <c r="BT64" i="80"/>
  <c r="BH58" i="80"/>
  <c r="AR42" i="80"/>
  <c r="AF55" i="80"/>
  <c r="P35" i="80"/>
  <c r="L60" i="80"/>
  <c r="EB58" i="80"/>
  <c r="AZ40" i="80"/>
  <c r="FT36" i="80"/>
  <c r="EZ35" i="80"/>
  <c r="EB40" i="80"/>
  <c r="CZ65" i="80"/>
  <c r="CB52" i="80"/>
  <c r="BL56" i="80"/>
  <c r="AR45" i="80"/>
  <c r="T46" i="80"/>
  <c r="FT65" i="80"/>
  <c r="FD52" i="80"/>
  <c r="EJ49" i="80"/>
  <c r="DT65" i="80"/>
  <c r="CZ35" i="80"/>
  <c r="BX48" i="80"/>
  <c r="AR60" i="80"/>
  <c r="L45" i="80"/>
  <c r="FP48" i="80"/>
  <c r="DH39" i="80"/>
  <c r="BP55" i="80"/>
  <c r="AR44" i="80"/>
  <c r="T48" i="80"/>
  <c r="FL59" i="80"/>
  <c r="DT45" i="80"/>
  <c r="CJ67" i="80"/>
  <c r="BD44" i="80"/>
  <c r="X35" i="80"/>
  <c r="FD64" i="80"/>
  <c r="DT63" i="80"/>
  <c r="CJ52" i="80"/>
  <c r="BD34" i="80"/>
  <c r="EZ40" i="80"/>
  <c r="FP62" i="80"/>
  <c r="EJ41" i="80"/>
  <c r="DP43" i="80"/>
  <c r="CR54" i="80"/>
  <c r="FX55" i="80"/>
  <c r="FT37" i="80"/>
  <c r="FL64" i="80"/>
  <c r="FH42" i="80"/>
  <c r="EZ36" i="80"/>
  <c r="EV45" i="80"/>
  <c r="ER55" i="80"/>
  <c r="EJ35" i="80"/>
  <c r="EF63" i="80"/>
  <c r="EB44" i="80"/>
  <c r="DX57" i="80"/>
  <c r="DP65" i="80"/>
  <c r="DL46" i="80"/>
  <c r="DH63" i="80"/>
  <c r="DD37" i="80"/>
  <c r="CV64" i="80"/>
  <c r="CR51" i="80"/>
  <c r="CN55" i="80"/>
  <c r="CJ39" i="80"/>
  <c r="CF58" i="80"/>
  <c r="BX37" i="80"/>
  <c r="BT49" i="80"/>
  <c r="BP63" i="80"/>
  <c r="BL57" i="80"/>
  <c r="BH42" i="80"/>
  <c r="AZ36" i="80"/>
  <c r="AV49" i="80"/>
  <c r="AR56" i="80"/>
  <c r="AN33" i="80"/>
  <c r="AJ40" i="80"/>
  <c r="AF53" i="80"/>
  <c r="AB55" i="80"/>
  <c r="T65" i="80"/>
  <c r="P64" i="80"/>
  <c r="L62" i="80"/>
  <c r="FX38" i="80"/>
  <c r="FT42" i="80"/>
  <c r="FL49" i="80"/>
  <c r="FH54" i="80"/>
  <c r="EZ49" i="80"/>
  <c r="EV43" i="80"/>
  <c r="ER58" i="80"/>
  <c r="EJ55" i="80"/>
  <c r="EF33" i="80"/>
  <c r="EB59" i="80"/>
  <c r="DX41" i="80"/>
  <c r="DP51" i="80"/>
  <c r="DL32" i="80"/>
  <c r="DH48" i="80"/>
  <c r="DD59" i="80"/>
  <c r="CV49" i="80"/>
  <c r="CR63" i="80"/>
  <c r="CN38" i="80"/>
  <c r="CJ37" i="80"/>
  <c r="CF42" i="80"/>
  <c r="BX62" i="80"/>
  <c r="BT34" i="80"/>
  <c r="BP48" i="80"/>
  <c r="BL41" i="80"/>
  <c r="BH40" i="80"/>
  <c r="AZ64" i="80"/>
  <c r="AV34" i="80"/>
  <c r="AR62" i="80"/>
  <c r="AN46" i="80"/>
  <c r="AJ37" i="80"/>
  <c r="AF41" i="80"/>
  <c r="AB38" i="80"/>
  <c r="FH37" i="80"/>
  <c r="BP42" i="80"/>
  <c r="L41" i="80"/>
  <c r="FP45" i="80"/>
  <c r="EV57" i="80"/>
  <c r="DT36" i="80"/>
  <c r="DH38" i="80"/>
  <c r="CN48" i="80"/>
  <c r="BT62" i="80"/>
  <c r="AV38" i="80"/>
  <c r="X55" i="80"/>
  <c r="EV41" i="80"/>
  <c r="DP64" i="80"/>
  <c r="CN33" i="80"/>
  <c r="BP40" i="80"/>
  <c r="AJ53" i="80"/>
  <c r="FL60" i="80"/>
  <c r="EV56" i="80"/>
  <c r="EJ34" i="80"/>
  <c r="EF60" i="80"/>
  <c r="DT34" i="80"/>
  <c r="DP49" i="80"/>
  <c r="CZ49" i="80"/>
  <c r="CR40" i="80"/>
  <c r="CF51" i="80"/>
  <c r="BT57" i="80"/>
  <c r="AZ35" i="80"/>
  <c r="AN54" i="80"/>
  <c r="X51" i="80"/>
  <c r="EJ44" i="80"/>
  <c r="BX46" i="80"/>
  <c r="T33" i="80"/>
  <c r="EV55" i="80"/>
  <c r="DH59" i="80"/>
  <c r="FX37" i="80"/>
  <c r="FP49" i="80"/>
  <c r="FL34" i="80"/>
  <c r="FH38" i="80"/>
  <c r="EZ65" i="80"/>
  <c r="EV58" i="80"/>
  <c r="ER54" i="80"/>
  <c r="EJ54" i="80"/>
  <c r="EF61" i="80"/>
  <c r="EB43" i="80"/>
  <c r="DX56" i="80"/>
  <c r="DP35" i="80"/>
  <c r="DL61" i="80"/>
  <c r="DH46" i="80"/>
  <c r="DD57" i="80"/>
  <c r="CV34" i="80"/>
  <c r="CR48" i="80"/>
  <c r="CN37" i="80"/>
  <c r="CJ38" i="80"/>
  <c r="CF57" i="80"/>
  <c r="BX58" i="80"/>
  <c r="BT63" i="80"/>
  <c r="BP33" i="80"/>
  <c r="BL38" i="80"/>
  <c r="BD67" i="80"/>
  <c r="AZ34" i="80"/>
  <c r="AV62" i="80"/>
  <c r="AR46" i="80"/>
  <c r="AN61" i="80"/>
  <c r="AJ60" i="80"/>
  <c r="AF43" i="80"/>
  <c r="X34" i="80"/>
  <c r="T35" i="80"/>
  <c r="P34" i="80"/>
  <c r="L43" i="80"/>
  <c r="FP34" i="80"/>
  <c r="FL48" i="80"/>
  <c r="EZ51" i="80"/>
  <c r="EV53" i="80"/>
  <c r="ER37" i="80"/>
  <c r="EJ53" i="80"/>
  <c r="DX40" i="80"/>
  <c r="DL35" i="80"/>
  <c r="DH56" i="80"/>
  <c r="DD41" i="80"/>
  <c r="CV63" i="80"/>
  <c r="CR61" i="80"/>
  <c r="CN63" i="80"/>
  <c r="CB67" i="80"/>
  <c r="BT33" i="80"/>
  <c r="BL37" i="80"/>
  <c r="AV32" i="80"/>
  <c r="AR32" i="80"/>
  <c r="AJ39" i="80"/>
  <c r="X33" i="80"/>
  <c r="P63" i="80"/>
  <c r="ER34" i="80"/>
  <c r="CV48" i="80"/>
  <c r="BP41" i="80"/>
  <c r="AN44" i="80"/>
  <c r="P40" i="80"/>
  <c r="FL45" i="80"/>
  <c r="EF45" i="80"/>
  <c r="DH41" i="80"/>
  <c r="CB51" i="80"/>
  <c r="AZ51" i="80"/>
  <c r="X65" i="80"/>
  <c r="FD35" i="80"/>
  <c r="EN48" i="80"/>
  <c r="EB57" i="80"/>
  <c r="DL33" i="80"/>
  <c r="CV45" i="80"/>
  <c r="CN43" i="80"/>
  <c r="CB61" i="80"/>
  <c r="BL55" i="80"/>
  <c r="AV48" i="80"/>
  <c r="AB36" i="80"/>
  <c r="P37" i="80"/>
  <c r="FD61" i="80"/>
  <c r="AB48" i="80"/>
  <c r="FT64" i="80"/>
  <c r="FT59" i="80"/>
  <c r="FD49" i="80"/>
  <c r="ER43" i="80"/>
  <c r="EB49" i="80"/>
  <c r="DP41" i="80"/>
  <c r="CZ37" i="80"/>
  <c r="CJ51" i="80"/>
  <c r="CB40" i="80"/>
  <c r="BL43" i="80"/>
  <c r="BD32" i="80"/>
  <c r="AR41" i="80"/>
  <c r="AF60" i="80"/>
  <c r="T59" i="80"/>
  <c r="FD62" i="80"/>
  <c r="DL44" i="80"/>
  <c r="CJ64" i="80"/>
  <c r="AZ60" i="80"/>
  <c r="T37" i="80"/>
  <c r="CV39" i="80"/>
  <c r="EJ33" i="80"/>
  <c r="CF44" i="80"/>
  <c r="EJ58" i="80"/>
  <c r="BH46" i="80"/>
  <c r="P41" i="80"/>
  <c r="EJ57" i="80"/>
  <c r="AV37" i="80"/>
  <c r="EF67" i="80"/>
  <c r="CR42" i="80"/>
  <c r="BD33" i="80"/>
  <c r="L37" i="80"/>
  <c r="EF40" i="80"/>
  <c r="BD59" i="80"/>
  <c r="X41" i="80"/>
  <c r="FH49" i="80"/>
  <c r="FX65" i="80"/>
  <c r="CN34" i="80"/>
  <c r="AR43" i="80"/>
  <c r="FX48" i="80"/>
  <c r="CN62" i="80"/>
  <c r="BD62" i="80"/>
  <c r="T32" i="80"/>
  <c r="FH48" i="80"/>
  <c r="CJ65" i="80"/>
  <c r="BD46" i="80"/>
  <c r="T54" i="80"/>
  <c r="FT57" i="80"/>
  <c r="FD34" i="80"/>
  <c r="EN62" i="80"/>
  <c r="EB46" i="80"/>
  <c r="DP56" i="80"/>
  <c r="CZ48" i="80"/>
  <c r="CJ35" i="80"/>
  <c r="BX32" i="80"/>
  <c r="BL65" i="80"/>
  <c r="AZ56" i="80"/>
  <c r="AN65" i="80"/>
  <c r="AB45" i="80"/>
  <c r="T43" i="80"/>
  <c r="FT56" i="80"/>
  <c r="EN61" i="80"/>
  <c r="CZ56" i="80"/>
  <c r="BL62" i="80"/>
  <c r="AB54" i="80"/>
  <c r="DH67" i="80"/>
  <c r="X62" i="80"/>
  <c r="EJ43" i="80"/>
  <c r="P57" i="80"/>
  <c r="FL61" i="80"/>
  <c r="DD34" i="80"/>
  <c r="BP67" i="80"/>
  <c r="X32" i="80"/>
  <c r="EV33" i="80"/>
  <c r="DD63" i="80"/>
  <c r="CB38" i="80"/>
  <c r="BP52" i="80"/>
  <c r="X61" i="80"/>
  <c r="DT44" i="80"/>
  <c r="X45" i="80"/>
  <c r="FX34" i="80"/>
  <c r="CR41" i="80"/>
  <c r="AV51" i="80"/>
  <c r="FX40" i="80"/>
  <c r="DP33" i="80"/>
  <c r="CR56" i="80"/>
  <c r="BD48" i="80"/>
  <c r="AV35" i="80"/>
  <c r="FH34" i="80"/>
  <c r="BL67" i="80"/>
  <c r="ER32" i="80"/>
  <c r="FT46" i="80"/>
  <c r="CB41" i="80"/>
  <c r="FT41" i="80"/>
  <c r="FD63" i="80"/>
  <c r="EN32" i="80"/>
  <c r="EB53" i="80"/>
  <c r="DP53" i="80"/>
  <c r="CZ59" i="80"/>
  <c r="CJ45" i="80"/>
  <c r="BX59" i="80"/>
  <c r="BL51" i="80"/>
  <c r="AZ61" i="80"/>
  <c r="AN35" i="80"/>
  <c r="AB58" i="80"/>
  <c r="T39" i="80"/>
  <c r="DX52" i="80"/>
  <c r="BX42" i="80"/>
  <c r="AN64" i="80"/>
  <c r="P38" i="80"/>
  <c r="CF34" i="80"/>
  <c r="DT62" i="80"/>
  <c r="X46" i="80"/>
  <c r="EV52" i="80"/>
  <c r="CR37" i="80"/>
  <c r="AJ64" i="80"/>
  <c r="FH60" i="80"/>
  <c r="L53" i="80"/>
  <c r="EV39" i="80"/>
  <c r="AV65" i="80"/>
  <c r="DT59" i="80"/>
  <c r="EV38" i="80"/>
  <c r="ER67" i="80"/>
  <c r="EB52" i="80"/>
  <c r="CZ42" i="80"/>
  <c r="FX64" i="80"/>
  <c r="FH35" i="80"/>
  <c r="BP65" i="80"/>
  <c r="L44" i="80"/>
  <c r="CB46" i="80"/>
  <c r="DP60" i="80"/>
  <c r="BD53" i="80"/>
  <c r="DP58" i="80"/>
  <c r="CB42" i="80"/>
  <c r="BL52" i="80"/>
  <c r="AF48" i="80"/>
  <c r="DP57" i="80"/>
  <c r="BL36" i="80"/>
  <c r="FT40" i="80"/>
  <c r="FD32" i="80"/>
  <c r="EN45" i="80"/>
  <c r="DX34" i="80"/>
  <c r="DL53" i="80"/>
  <c r="CV65" i="80"/>
  <c r="CJ32" i="80"/>
  <c r="BX41" i="80"/>
  <c r="BL32" i="80"/>
  <c r="AZ44" i="80"/>
  <c r="AN34" i="80"/>
  <c r="AB62" i="80"/>
  <c r="P52" i="80"/>
  <c r="FD38" i="80"/>
  <c r="EN60" i="80"/>
  <c r="DX63" i="80"/>
  <c r="DL37" i="80"/>
  <c r="CV35" i="80"/>
  <c r="CJ63" i="80"/>
  <c r="BT52" i="80"/>
  <c r="BH64" i="80"/>
  <c r="AZ59" i="80"/>
  <c r="AN53" i="80"/>
  <c r="AB32" i="80"/>
  <c r="P59" i="80"/>
  <c r="EN59" i="80"/>
  <c r="BT60" i="80"/>
  <c r="AB57" i="80"/>
  <c r="FP53" i="80"/>
  <c r="EJ39" i="80"/>
  <c r="DX44" i="80"/>
  <c r="BT51" i="80"/>
  <c r="AZ58" i="80"/>
  <c r="AJ62" i="80"/>
  <c r="AB39" i="80"/>
  <c r="P53" i="80"/>
  <c r="EZ56" i="80"/>
  <c r="DH52" i="80"/>
  <c r="CF32" i="80"/>
  <c r="BH54" i="80"/>
  <c r="AJ45" i="80"/>
  <c r="P58" i="80"/>
  <c r="FP43" i="80"/>
  <c r="DD35" i="80"/>
  <c r="CV52" i="80"/>
  <c r="BT53" i="80"/>
  <c r="BH53" i="80"/>
  <c r="AV55" i="80"/>
  <c r="P42" i="80"/>
  <c r="FP57" i="80"/>
  <c r="DD64" i="80"/>
  <c r="BT37" i="80"/>
  <c r="AV40" i="80"/>
  <c r="CF40" i="80"/>
  <c r="FX36" i="80"/>
  <c r="DT61" i="80"/>
  <c r="CR58" i="80"/>
  <c r="BD43" i="80"/>
  <c r="CB53" i="80"/>
  <c r="CB62" i="80"/>
  <c r="EF55" i="80"/>
  <c r="BP35" i="80"/>
  <c r="AF51" i="80"/>
  <c r="CZ33" i="80"/>
  <c r="AF35" i="80"/>
  <c r="FH63" i="80"/>
  <c r="ER61" i="80"/>
  <c r="AF45" i="80"/>
  <c r="FT55" i="80"/>
  <c r="EJ38" i="80"/>
  <c r="EZ55" i="80"/>
  <c r="EV54" i="80"/>
  <c r="X44" i="80"/>
  <c r="CB32" i="80"/>
  <c r="FP32" i="80"/>
  <c r="FD53" i="80"/>
  <c r="EN44" i="80"/>
  <c r="DX33" i="80"/>
  <c r="DL45" i="80"/>
  <c r="CV43" i="80"/>
  <c r="CF64" i="80"/>
  <c r="BT32" i="80"/>
  <c r="BH49" i="80"/>
  <c r="AZ39" i="80"/>
  <c r="AJ36" i="80"/>
  <c r="AB59" i="80"/>
  <c r="P39" i="80"/>
  <c r="FP40" i="80"/>
  <c r="EZ57" i="80"/>
  <c r="DX61" i="80"/>
  <c r="DL57" i="80"/>
  <c r="CV40" i="80"/>
  <c r="CF49" i="80"/>
  <c r="BH34" i="80"/>
  <c r="AZ38" i="80"/>
  <c r="AJ51" i="80"/>
  <c r="EZ41" i="80"/>
  <c r="BH43" i="80"/>
  <c r="FP37" i="80"/>
  <c r="DT48" i="80"/>
  <c r="CV38" i="80"/>
  <c r="BT56" i="80"/>
  <c r="AV39" i="80"/>
  <c r="X48" i="80"/>
  <c r="DT33" i="80"/>
  <c r="CF45" i="80"/>
  <c r="AJ59" i="80"/>
  <c r="EZ39" i="80"/>
  <c r="CV41" i="80"/>
  <c r="BH62" i="80"/>
  <c r="AJ32" i="80"/>
  <c r="FX52" i="80"/>
  <c r="DT32" i="80"/>
  <c r="AV53" i="80"/>
  <c r="AF52" i="80"/>
  <c r="FH51" i="80"/>
  <c r="DD48" i="80"/>
  <c r="BP36" i="80"/>
  <c r="AF36" i="80"/>
  <c r="DD33" i="80"/>
  <c r="AF65" i="80"/>
  <c r="DD61" i="80"/>
  <c r="L55" i="80"/>
  <c r="EB67" i="80"/>
  <c r="T62" i="80"/>
  <c r="CZ61" i="80"/>
  <c r="AR58" i="80"/>
  <c r="EB36" i="80"/>
  <c r="AR40" i="80"/>
  <c r="N43" i="79"/>
  <c r="J39" i="79"/>
  <c r="J40" i="79"/>
  <c r="N48" i="79"/>
  <c r="N41" i="79"/>
  <c r="J34" i="79"/>
  <c r="J44" i="79"/>
  <c r="N40" i="79"/>
  <c r="J31" i="79"/>
  <c r="J48" i="79"/>
  <c r="J35" i="79"/>
  <c r="N39" i="79"/>
  <c r="N36" i="79"/>
  <c r="N37" i="79"/>
  <c r="J46" i="79"/>
  <c r="J43" i="79"/>
  <c r="N38" i="79"/>
  <c r="J50" i="79"/>
  <c r="J33" i="79"/>
  <c r="N34" i="79"/>
  <c r="J41" i="79"/>
  <c r="N35" i="79"/>
  <c r="N50" i="79"/>
  <c r="J32" i="79"/>
  <c r="J47" i="79"/>
  <c r="N33" i="79"/>
  <c r="N44" i="79"/>
  <c r="N32" i="79"/>
  <c r="J38" i="79"/>
  <c r="N47" i="79"/>
  <c r="J37" i="79"/>
  <c r="N31" i="79"/>
  <c r="J36" i="79"/>
  <c r="N46" i="79"/>
  <c r="R63" i="84" l="1"/>
  <c r="R55" i="84"/>
  <c r="R79" i="82"/>
  <c r="R71" i="82"/>
  <c r="R63" i="83"/>
  <c r="R55" i="83"/>
  <c r="R63" i="81"/>
  <c r="R82" i="80" l="1"/>
  <c r="O65" i="79"/>
  <c r="V21" i="83"/>
  <c r="J24" i="83"/>
  <c r="V28" i="83"/>
  <c r="J17" i="83"/>
  <c r="N24" i="83"/>
  <c r="N19" i="83"/>
  <c r="V17" i="83"/>
  <c r="N18" i="83"/>
  <c r="R16" i="83"/>
  <c r="J27" i="83"/>
  <c r="J21" i="83"/>
  <c r="J18" i="83"/>
  <c r="J16" i="83"/>
  <c r="V25" i="83"/>
  <c r="V18" i="83"/>
  <c r="V15" i="83"/>
  <c r="R26" i="83"/>
  <c r="R28" i="83"/>
  <c r="R20" i="83"/>
  <c r="N26" i="83"/>
  <c r="N30" i="83"/>
  <c r="N20" i="83"/>
  <c r="J23" i="83"/>
  <c r="V27" i="83"/>
  <c r="R24" i="83"/>
  <c r="V24" i="83"/>
  <c r="R19" i="83"/>
  <c r="N23" i="83"/>
  <c r="N27" i="83"/>
  <c r="R14" i="83"/>
  <c r="V30" i="83"/>
  <c r="V14" i="83"/>
  <c r="J14" i="83"/>
  <c r="J29" i="83"/>
  <c r="R29" i="83"/>
  <c r="N25" i="83"/>
  <c r="R17" i="83"/>
  <c r="V23" i="83"/>
  <c r="J20" i="83"/>
  <c r="R18" i="83"/>
  <c r="N14" i="83"/>
  <c r="R27" i="83"/>
  <c r="V29" i="83"/>
  <c r="V20" i="83"/>
  <c r="R25" i="83"/>
  <c r="J15" i="83"/>
  <c r="N16" i="83"/>
  <c r="N22" i="83"/>
  <c r="N29" i="83"/>
  <c r="V22" i="83"/>
  <c r="J30" i="83"/>
  <c r="V19" i="83"/>
  <c r="J22" i="83"/>
  <c r="V26" i="83"/>
  <c r="R22" i="83"/>
  <c r="V16" i="83"/>
  <c r="J26" i="83"/>
  <c r="R23" i="83"/>
  <c r="R15" i="83"/>
  <c r="J28" i="83"/>
  <c r="N17" i="83"/>
  <c r="J25" i="83"/>
  <c r="N15" i="83"/>
  <c r="N21" i="83"/>
  <c r="R21" i="83"/>
  <c r="J19" i="83"/>
  <c r="R30" i="83"/>
  <c r="N28" i="83"/>
  <c r="J16" i="84"/>
  <c r="N24" i="84"/>
  <c r="N23" i="84"/>
  <c r="V14" i="84"/>
  <c r="J26" i="84"/>
  <c r="Z29" i="84"/>
  <c r="V29" i="84"/>
  <c r="V20" i="84"/>
  <c r="Z20" i="84"/>
  <c r="V30" i="84"/>
  <c r="V23" i="84"/>
  <c r="N21" i="84"/>
  <c r="J24" i="84"/>
  <c r="R19" i="84"/>
  <c r="R15" i="84"/>
  <c r="N25" i="84"/>
  <c r="V15" i="84"/>
  <c r="J22" i="84"/>
  <c r="N15" i="84"/>
  <c r="N30" i="84"/>
  <c r="Z14" i="84"/>
  <c r="N20" i="84"/>
  <c r="J21" i="84"/>
  <c r="J20" i="84"/>
  <c r="J15" i="84"/>
  <c r="V19" i="84"/>
  <c r="Z21" i="84"/>
  <c r="J25" i="84"/>
  <c r="V17" i="84"/>
  <c r="Z19" i="84"/>
  <c r="N22" i="84"/>
  <c r="J19" i="84"/>
  <c r="J23" i="84"/>
  <c r="Z18" i="84"/>
  <c r="V27" i="84"/>
  <c r="Z28" i="84"/>
  <c r="R26" i="84"/>
  <c r="R18" i="84"/>
  <c r="N18" i="84"/>
  <c r="R21" i="84"/>
  <c r="R23" i="84"/>
  <c r="N14" i="84"/>
  <c r="J14" i="84"/>
  <c r="Z25" i="84"/>
  <c r="J29" i="84"/>
  <c r="J18" i="84"/>
  <c r="V25" i="84"/>
  <c r="R27" i="84"/>
  <c r="J28" i="84"/>
  <c r="N16" i="84"/>
  <c r="N28" i="84"/>
  <c r="Z27" i="84"/>
  <c r="V28" i="84"/>
  <c r="Z26" i="84"/>
  <c r="Z17" i="84"/>
  <c r="R20" i="84"/>
  <c r="J30" i="84"/>
  <c r="R16" i="84"/>
  <c r="V26" i="84"/>
  <c r="R17" i="84"/>
  <c r="R25" i="84"/>
  <c r="N27" i="84"/>
  <c r="N29" i="84"/>
  <c r="Z24" i="84"/>
  <c r="R22" i="84"/>
  <c r="J17" i="84"/>
  <c r="Z30" i="84"/>
  <c r="R30" i="84"/>
  <c r="V22" i="84"/>
  <c r="R14" i="84"/>
  <c r="Z16" i="84"/>
  <c r="Z23" i="84"/>
  <c r="V21" i="84"/>
  <c r="V18" i="84"/>
  <c r="V24" i="84"/>
  <c r="R28" i="84"/>
  <c r="R24" i="84"/>
  <c r="R29" i="84"/>
  <c r="N26" i="84"/>
  <c r="Z22" i="84"/>
  <c r="N19" i="84"/>
  <c r="N17" i="84"/>
  <c r="Z15" i="84"/>
  <c r="V16" i="84"/>
  <c r="J27" i="84"/>
  <c r="R19" i="81"/>
  <c r="J27" i="81"/>
  <c r="CH21" i="81"/>
  <c r="BV14" i="81"/>
  <c r="BF28" i="81"/>
  <c r="CD22" i="81"/>
  <c r="AX29" i="81"/>
  <c r="CH16" i="81"/>
  <c r="Z18" i="81"/>
  <c r="AP19" i="81"/>
  <c r="AH16" i="81"/>
  <c r="N28" i="81"/>
  <c r="J19" i="81"/>
  <c r="AP21" i="81"/>
  <c r="V29" i="81"/>
  <c r="CD18" i="81"/>
  <c r="AD15" i="81"/>
  <c r="BV24" i="81"/>
  <c r="N18" i="81"/>
  <c r="CL29" i="81"/>
  <c r="CD25" i="81"/>
  <c r="BR28" i="81"/>
  <c r="AX30" i="81"/>
  <c r="BZ22" i="81"/>
  <c r="AT23" i="81"/>
  <c r="BZ19" i="81"/>
  <c r="R26" i="81"/>
  <c r="Z16" i="81"/>
  <c r="Z25" i="81"/>
  <c r="CH25" i="81"/>
  <c r="V16" i="81"/>
  <c r="Z15" i="81"/>
  <c r="J24" i="81"/>
  <c r="BN30" i="81"/>
  <c r="AD14" i="81"/>
  <c r="BF25" i="81"/>
  <c r="J15" i="81"/>
  <c r="CH22" i="81"/>
  <c r="BV16" i="81"/>
  <c r="BN21" i="81"/>
  <c r="AT15" i="81"/>
  <c r="BR27" i="81"/>
  <c r="AL15" i="81"/>
  <c r="BV30" i="81"/>
  <c r="J18" i="81"/>
  <c r="R22" i="81"/>
  <c r="R20" i="81"/>
  <c r="BV15" i="81"/>
  <c r="CL19" i="81"/>
  <c r="BN16" i="81"/>
  <c r="BZ26" i="81"/>
  <c r="BB15" i="81"/>
  <c r="R28" i="81"/>
  <c r="CL17" i="81"/>
  <c r="CD21" i="81"/>
  <c r="BR15" i="81"/>
  <c r="BJ28" i="81"/>
  <c r="AL17" i="81"/>
  <c r="BJ18" i="81"/>
  <c r="AD29" i="81"/>
  <c r="BR17" i="81"/>
  <c r="BZ30" i="81"/>
  <c r="BZ29" i="81"/>
  <c r="CH28" i="81"/>
  <c r="BF30" i="81"/>
  <c r="BZ14" i="81"/>
  <c r="AL20" i="81"/>
  <c r="BN20" i="81"/>
  <c r="AP23" i="81"/>
  <c r="BF18" i="81"/>
  <c r="CH24" i="81"/>
  <c r="BV19" i="81"/>
  <c r="BN26" i="81"/>
  <c r="BF29" i="81"/>
  <c r="AH21" i="81"/>
  <c r="BF14" i="81"/>
  <c r="Z24" i="81"/>
  <c r="BJ14" i="81"/>
  <c r="BJ27" i="81"/>
  <c r="CL21" i="81"/>
  <c r="BZ27" i="81"/>
  <c r="AT30" i="81"/>
  <c r="BN25" i="81"/>
  <c r="V24" i="81"/>
  <c r="CD19" i="81"/>
  <c r="Z30" i="81"/>
  <c r="AT26" i="81"/>
  <c r="CL20" i="81"/>
  <c r="CD23" i="81"/>
  <c r="BR29" i="81"/>
  <c r="BJ15" i="81"/>
  <c r="AX19" i="81"/>
  <c r="Z14" i="81"/>
  <c r="AX28" i="81"/>
  <c r="R23" i="81"/>
  <c r="BB30" i="81"/>
  <c r="AH19" i="81"/>
  <c r="BZ16" i="81"/>
  <c r="BR18" i="81"/>
  <c r="AD16" i="81"/>
  <c r="AX21" i="81"/>
  <c r="AL21" i="81"/>
  <c r="BR20" i="81"/>
  <c r="N21" i="81"/>
  <c r="AH22" i="81"/>
  <c r="CH26" i="81"/>
  <c r="BZ21" i="81"/>
  <c r="BN28" i="81"/>
  <c r="BF20" i="81"/>
  <c r="AT20" i="81"/>
  <c r="V17" i="81"/>
  <c r="AT27" i="81"/>
  <c r="N22" i="81"/>
  <c r="AX27" i="81"/>
  <c r="J20" i="81"/>
  <c r="BR14" i="81"/>
  <c r="BF17" i="81"/>
  <c r="R24" i="81"/>
  <c r="AL25" i="81"/>
  <c r="V28" i="81"/>
  <c r="BB17" i="81"/>
  <c r="AL19" i="81"/>
  <c r="AD30" i="81"/>
  <c r="CD14" i="81"/>
  <c r="BR16" i="81"/>
  <c r="BJ29" i="81"/>
  <c r="BB20" i="81"/>
  <c r="AP28" i="81"/>
  <c r="N26" i="81"/>
  <c r="AL30" i="81"/>
  <c r="CH18" i="81"/>
  <c r="AP20" i="81"/>
  <c r="CL28" i="81"/>
  <c r="BJ25" i="81"/>
  <c r="AX18" i="81"/>
  <c r="CD16" i="81"/>
  <c r="V15" i="81"/>
  <c r="CH20" i="81"/>
  <c r="AP25" i="81"/>
  <c r="BN15" i="81"/>
  <c r="BV17" i="81"/>
  <c r="BZ25" i="81"/>
  <c r="BN23" i="81"/>
  <c r="BF22" i="81"/>
  <c r="AT24" i="81"/>
  <c r="AL22" i="81"/>
  <c r="CD24" i="81"/>
  <c r="AD19" i="81"/>
  <c r="CD15" i="81"/>
  <c r="AL14" i="81"/>
  <c r="BZ17" i="81"/>
  <c r="BB26" i="81"/>
  <c r="AP27" i="81"/>
  <c r="BN18" i="81"/>
  <c r="J17" i="81"/>
  <c r="BR22" i="81"/>
  <c r="AD24" i="81"/>
  <c r="BN27" i="81"/>
  <c r="BV28" i="81"/>
  <c r="BR30" i="81"/>
  <c r="BJ16" i="81"/>
  <c r="BB21" i="81"/>
  <c r="AP30" i="81"/>
  <c r="AH25" i="81"/>
  <c r="BV18" i="81"/>
  <c r="Z27" i="81"/>
  <c r="BV23" i="81"/>
  <c r="AD21" i="81"/>
  <c r="BV21" i="81"/>
  <c r="AP16" i="81"/>
  <c r="AH20" i="81"/>
  <c r="BB16" i="81"/>
  <c r="CL16" i="81"/>
  <c r="BB18" i="81"/>
  <c r="N25" i="81"/>
  <c r="J29" i="81"/>
  <c r="BV29" i="81"/>
  <c r="BN14" i="81"/>
  <c r="BF26" i="81"/>
  <c r="AT28" i="81"/>
  <c r="AL23" i="81"/>
  <c r="AD20" i="81"/>
  <c r="BR25" i="81"/>
  <c r="V23" i="81"/>
  <c r="BR26" i="81"/>
  <c r="V14" i="81"/>
  <c r="BJ20" i="81"/>
  <c r="AH30" i="81"/>
  <c r="V22" i="81"/>
  <c r="AP24" i="81"/>
  <c r="AX25" i="81"/>
  <c r="AP15" i="81"/>
  <c r="J30" i="81"/>
  <c r="CL25" i="81"/>
  <c r="BF21" i="81"/>
  <c r="BJ30" i="81"/>
  <c r="BB22" i="81"/>
  <c r="AP18" i="81"/>
  <c r="AH26" i="81"/>
  <c r="V18" i="81"/>
  <c r="BJ26" i="81"/>
  <c r="N20" i="81"/>
  <c r="BJ21" i="81"/>
  <c r="R14" i="81"/>
  <c r="BB23" i="81"/>
  <c r="Z29" i="81"/>
  <c r="N30" i="81"/>
  <c r="Z19" i="81"/>
  <c r="CH23" i="81"/>
  <c r="AD22" i="81"/>
  <c r="BN17" i="81"/>
  <c r="V27" i="81"/>
  <c r="CH27" i="81"/>
  <c r="BF27" i="81"/>
  <c r="AT19" i="81"/>
  <c r="AL24" i="81"/>
  <c r="AD23" i="81"/>
  <c r="R16" i="81"/>
  <c r="BF15" i="81"/>
  <c r="CL22" i="81"/>
  <c r="BB19" i="81"/>
  <c r="J16" i="81"/>
  <c r="AT29" i="81"/>
  <c r="R21" i="81"/>
  <c r="CH14" i="81"/>
  <c r="N27" i="81"/>
  <c r="BV25" i="81"/>
  <c r="N14" i="81"/>
  <c r="AX16" i="81"/>
  <c r="AT18" i="81"/>
  <c r="R15" i="81"/>
  <c r="BB24" i="81"/>
  <c r="AP22" i="81"/>
  <c r="AH27" i="81"/>
  <c r="V19" i="81"/>
  <c r="N29" i="81"/>
  <c r="AX17" i="81"/>
  <c r="AD18" i="81"/>
  <c r="AX15" i="81"/>
  <c r="CL26" i="81"/>
  <c r="AH24" i="81"/>
  <c r="J14" i="81"/>
  <c r="BZ24" i="81"/>
  <c r="CD17" i="81"/>
  <c r="BF16" i="81"/>
  <c r="CD27" i="81"/>
  <c r="BZ15" i="81"/>
  <c r="AT22" i="81"/>
  <c r="AT17" i="81"/>
  <c r="AX20" i="81"/>
  <c r="AL27" i="81"/>
  <c r="AD25" i="81"/>
  <c r="R30" i="81"/>
  <c r="J25" i="81"/>
  <c r="AT25" i="81"/>
  <c r="CH19" i="81"/>
  <c r="AT21" i="81"/>
  <c r="BZ18" i="81"/>
  <c r="Z17" i="81"/>
  <c r="CH17" i="81"/>
  <c r="BN19" i="81"/>
  <c r="BB14" i="81"/>
  <c r="AP29" i="81"/>
  <c r="J22" i="81"/>
  <c r="BN24" i="81"/>
  <c r="CL30" i="81"/>
  <c r="CH15" i="81"/>
  <c r="AP14" i="81"/>
  <c r="AH14" i="81"/>
  <c r="Z21" i="81"/>
  <c r="N16" i="81"/>
  <c r="CL24" i="81"/>
  <c r="AL29" i="81"/>
  <c r="CD29" i="81"/>
  <c r="AL26" i="81"/>
  <c r="BV20" i="81"/>
  <c r="R27" i="81"/>
  <c r="BZ20" i="81"/>
  <c r="BF24" i="81"/>
  <c r="Z22" i="81"/>
  <c r="AD28" i="81"/>
  <c r="AX14" i="81"/>
  <c r="BN22" i="81"/>
  <c r="V26" i="81"/>
  <c r="BF19" i="81"/>
  <c r="AL16" i="81"/>
  <c r="AD26" i="81"/>
  <c r="R17" i="81"/>
  <c r="J26" i="81"/>
  <c r="CD30" i="81"/>
  <c r="Z28" i="81"/>
  <c r="BV27" i="81"/>
  <c r="AD17" i="81"/>
  <c r="BJ17" i="81"/>
  <c r="J23" i="81"/>
  <c r="BR23" i="81"/>
  <c r="AX22" i="81"/>
  <c r="J28" i="81"/>
  <c r="N19" i="81"/>
  <c r="AX23" i="81"/>
  <c r="AX26" i="81"/>
  <c r="V25" i="81"/>
  <c r="CL18" i="81"/>
  <c r="AH28" i="81"/>
  <c r="Z23" i="81"/>
  <c r="N17" i="81"/>
  <c r="CL27" i="81"/>
  <c r="BZ23" i="81"/>
  <c r="R25" i="81"/>
  <c r="BR24" i="81"/>
  <c r="Z26" i="81"/>
  <c r="BB27" i="81"/>
  <c r="CL14" i="81"/>
  <c r="BJ23" i="81"/>
  <c r="AP26" i="81"/>
  <c r="CD28" i="81"/>
  <c r="CD26" i="81"/>
  <c r="BZ28" i="81"/>
  <c r="AH18" i="81"/>
  <c r="BV26" i="81"/>
  <c r="AH15" i="81"/>
  <c r="AD27" i="81"/>
  <c r="R18" i="81"/>
  <c r="J21" i="81"/>
  <c r="CH29" i="81"/>
  <c r="BR21" i="81"/>
  <c r="N24" i="81"/>
  <c r="BJ22" i="81"/>
  <c r="R29" i="81"/>
  <c r="AT16" i="81"/>
  <c r="BR19" i="81"/>
  <c r="BB25" i="81"/>
  <c r="AH23" i="81"/>
  <c r="AL18" i="81"/>
  <c r="BN29" i="81"/>
  <c r="AX24" i="81"/>
  <c r="BV22" i="81"/>
  <c r="BJ24" i="81"/>
  <c r="CH30" i="81"/>
  <c r="Z20" i="81"/>
  <c r="N15" i="81"/>
  <c r="CL15" i="81"/>
  <c r="CD20" i="81"/>
  <c r="BJ19" i="81"/>
  <c r="CL23" i="81"/>
  <c r="BF23" i="81"/>
  <c r="N23" i="81"/>
  <c r="AH17" i="81"/>
  <c r="BB29" i="81"/>
  <c r="AP17" i="81"/>
  <c r="V21" i="81"/>
  <c r="V30" i="81"/>
  <c r="BB28" i="81"/>
  <c r="AL28" i="81"/>
  <c r="AH29" i="81"/>
  <c r="AT14" i="81"/>
  <c r="V20" i="81"/>
  <c r="AX24" i="82"/>
  <c r="V23" i="82"/>
  <c r="BJ22" i="82"/>
  <c r="AH25" i="82"/>
  <c r="BJ19" i="82"/>
  <c r="AX28" i="82"/>
  <c r="AP27" i="82"/>
  <c r="AH16" i="82"/>
  <c r="AX30" i="82"/>
  <c r="N16" i="82"/>
  <c r="R28" i="82"/>
  <c r="R18" i="82"/>
  <c r="BN29" i="82"/>
  <c r="AT20" i="82"/>
  <c r="N20" i="82"/>
  <c r="BF30" i="82"/>
  <c r="AD25" i="82"/>
  <c r="AX15" i="82"/>
  <c r="AP29" i="82"/>
  <c r="AH17" i="82"/>
  <c r="V20" i="82"/>
  <c r="AD19" i="82"/>
  <c r="J22" i="82"/>
  <c r="AT23" i="82"/>
  <c r="BF24" i="82"/>
  <c r="AX27" i="82"/>
  <c r="AL17" i="82"/>
  <c r="J28" i="82"/>
  <c r="BB27" i="82"/>
  <c r="Z26" i="82"/>
  <c r="AL27" i="82"/>
  <c r="AL26" i="82"/>
  <c r="Z21" i="82"/>
  <c r="N15" i="82"/>
  <c r="BF19" i="82"/>
  <c r="Z29" i="82"/>
  <c r="BF17" i="82"/>
  <c r="AT25" i="82"/>
  <c r="AH21" i="82"/>
  <c r="AH15" i="82"/>
  <c r="AT19" i="82"/>
  <c r="AX18" i="82"/>
  <c r="R20" i="82"/>
  <c r="V17" i="82"/>
  <c r="AD15" i="82"/>
  <c r="V28" i="82"/>
  <c r="AX20" i="82"/>
  <c r="AX26" i="82"/>
  <c r="J18" i="82"/>
  <c r="Z19" i="82"/>
  <c r="Z15" i="82"/>
  <c r="AH30" i="82"/>
  <c r="AD28" i="82"/>
  <c r="BN26" i="82"/>
  <c r="AP18" i="82"/>
  <c r="N18" i="82"/>
  <c r="J25" i="82"/>
  <c r="V30" i="82"/>
  <c r="N30" i="82"/>
  <c r="V29" i="82"/>
  <c r="AP24" i="82"/>
  <c r="BB19" i="82"/>
  <c r="J21" i="82"/>
  <c r="N26" i="82"/>
  <c r="AH22" i="82"/>
  <c r="Z18" i="82"/>
  <c r="BJ27" i="82"/>
  <c r="AL15" i="82"/>
  <c r="J26" i="82"/>
  <c r="BN22" i="82"/>
  <c r="R14" i="82"/>
  <c r="J19" i="82"/>
  <c r="BF20" i="82"/>
  <c r="AD17" i="82"/>
  <c r="Z24" i="82"/>
  <c r="BB20" i="82"/>
  <c r="Z20" i="82"/>
  <c r="R17" i="82"/>
  <c r="V24" i="82"/>
  <c r="BF22" i="82"/>
  <c r="AH26" i="82"/>
  <c r="BF29" i="82"/>
  <c r="BF26" i="82"/>
  <c r="J24" i="82"/>
  <c r="BJ23" i="82"/>
  <c r="AP22" i="82"/>
  <c r="V25" i="82"/>
  <c r="BB30" i="82"/>
  <c r="Z25" i="82"/>
  <c r="AT26" i="82"/>
  <c r="BN20" i="82"/>
  <c r="N21" i="82"/>
  <c r="BB14" i="82"/>
  <c r="AD26" i="82"/>
  <c r="AP30" i="82"/>
  <c r="AX29" i="82"/>
  <c r="BJ28" i="82"/>
  <c r="BB22" i="82"/>
  <c r="N24" i="82"/>
  <c r="N25" i="82"/>
  <c r="BN28" i="82"/>
  <c r="V26" i="82"/>
  <c r="J14" i="82"/>
  <c r="AT18" i="82"/>
  <c r="J15" i="82"/>
  <c r="AX22" i="82"/>
  <c r="Z27" i="82"/>
  <c r="AL25" i="82"/>
  <c r="AT22" i="82"/>
  <c r="BJ29" i="82"/>
  <c r="AP28" i="82"/>
  <c r="BJ24" i="82"/>
  <c r="BF18" i="82"/>
  <c r="AT29" i="82"/>
  <c r="BN27" i="82"/>
  <c r="Z23" i="82"/>
  <c r="AH20" i="82"/>
  <c r="BN21" i="82"/>
  <c r="AP19" i="82"/>
  <c r="R21" i="82"/>
  <c r="AD24" i="82"/>
  <c r="AL28" i="82"/>
  <c r="BB21" i="82"/>
  <c r="AH18" i="82"/>
  <c r="AX19" i="82"/>
  <c r="AT17" i="82"/>
  <c r="AD18" i="82"/>
  <c r="AT28" i="82"/>
  <c r="AL19" i="82"/>
  <c r="AH29" i="82"/>
  <c r="BN18" i="82"/>
  <c r="AL16" i="82"/>
  <c r="N23" i="82"/>
  <c r="Z22" i="82"/>
  <c r="AD16" i="82"/>
  <c r="AX14" i="82"/>
  <c r="V21" i="82"/>
  <c r="AP25" i="82"/>
  <c r="AL21" i="82"/>
  <c r="R29" i="82"/>
  <c r="Z17" i="82"/>
  <c r="AL18" i="82"/>
  <c r="BB29" i="82"/>
  <c r="BJ18" i="82"/>
  <c r="AH27" i="82"/>
  <c r="J20" i="82"/>
  <c r="BN24" i="82"/>
  <c r="V18" i="82"/>
  <c r="AP15" i="82"/>
  <c r="N29" i="82"/>
  <c r="AH23" i="82"/>
  <c r="AD22" i="82"/>
  <c r="Z14" i="82"/>
  <c r="N17" i="82"/>
  <c r="R15" i="82"/>
  <c r="BF25" i="82"/>
  <c r="AD27" i="82"/>
  <c r="BB24" i="82"/>
  <c r="BF14" i="82"/>
  <c r="R24" i="82"/>
  <c r="AL23" i="82"/>
  <c r="BJ25" i="82"/>
  <c r="V15" i="82"/>
  <c r="R19" i="82"/>
  <c r="J30" i="82"/>
  <c r="AT14" i="82"/>
  <c r="BN30" i="82"/>
  <c r="BB28" i="82"/>
  <c r="Z28" i="82"/>
  <c r="BN23" i="82"/>
  <c r="AX16" i="82"/>
  <c r="J29" i="82"/>
  <c r="AD23" i="82"/>
  <c r="AP26" i="82"/>
  <c r="N14" i="82"/>
  <c r="N22" i="82"/>
  <c r="BF15" i="82"/>
  <c r="BF28" i="82"/>
  <c r="R27" i="82"/>
  <c r="AX23" i="82"/>
  <c r="V22" i="82"/>
  <c r="BJ17" i="82"/>
  <c r="AT24" i="82"/>
  <c r="BF21" i="82"/>
  <c r="V16" i="82"/>
  <c r="AH14" i="82"/>
  <c r="BJ20" i="82"/>
  <c r="BN15" i="82"/>
  <c r="AL24" i="82"/>
  <c r="AT27" i="82"/>
  <c r="R23" i="82"/>
  <c r="AP21" i="82"/>
  <c r="N19" i="82"/>
  <c r="BF16" i="82"/>
  <c r="AL29" i="82"/>
  <c r="AP16" i="82"/>
  <c r="R22" i="82"/>
  <c r="N28" i="82"/>
  <c r="AX17" i="82"/>
  <c r="AT30" i="82"/>
  <c r="BB23" i="82"/>
  <c r="AP20" i="82"/>
  <c r="BN17" i="82"/>
  <c r="BN19" i="82"/>
  <c r="AL30" i="82"/>
  <c r="J27" i="82"/>
  <c r="BB26" i="82"/>
  <c r="AD30" i="82"/>
  <c r="AD29" i="82"/>
  <c r="J23" i="82"/>
  <c r="V27" i="82"/>
  <c r="AP23" i="82"/>
  <c r="AH19" i="82"/>
  <c r="BB17" i="82"/>
  <c r="AL20" i="82"/>
  <c r="BB16" i="82"/>
  <c r="BJ21" i="82"/>
  <c r="AH28" i="82"/>
  <c r="BJ16" i="82"/>
  <c r="AT21" i="82"/>
  <c r="V19" i="82"/>
  <c r="R16" i="82"/>
  <c r="BJ14" i="82"/>
  <c r="BJ26" i="82"/>
  <c r="AD20" i="82"/>
  <c r="R30" i="82"/>
  <c r="BN14" i="82"/>
  <c r="J17" i="82"/>
  <c r="AT16" i="82"/>
  <c r="BF27" i="82"/>
  <c r="AD14" i="82"/>
  <c r="AH24" i="82"/>
  <c r="AP17" i="82"/>
  <c r="R26" i="82"/>
  <c r="BJ30" i="82"/>
  <c r="BB18" i="82"/>
  <c r="AX21" i="82"/>
  <c r="V14" i="82"/>
  <c r="BJ15" i="82"/>
  <c r="AT15" i="82"/>
  <c r="BB25" i="82"/>
  <c r="R25" i="82"/>
  <c r="BB15" i="82"/>
  <c r="Z30" i="82"/>
  <c r="BN25" i="82"/>
  <c r="AL14" i="82"/>
  <c r="J16" i="82"/>
  <c r="BF23" i="82"/>
  <c r="AX25" i="82"/>
  <c r="AP14" i="82"/>
  <c r="N27" i="82"/>
  <c r="Z16" i="82"/>
  <c r="AD21" i="82"/>
  <c r="AL22" i="82"/>
  <c r="BN16" i="82"/>
  <c r="CX25" i="80" l="1"/>
  <c r="CX23" i="80"/>
  <c r="AL27" i="80"/>
  <c r="EP25" i="80"/>
  <c r="V18" i="80"/>
  <c r="AX24" i="80"/>
  <c r="DR26" i="80"/>
  <c r="BB14" i="80"/>
  <c r="DR30" i="80"/>
  <c r="CH16" i="80"/>
  <c r="DZ27" i="80"/>
  <c r="R21" i="80"/>
  <c r="BN28" i="80"/>
  <c r="BF27" i="80"/>
  <c r="FF19" i="80"/>
  <c r="FJ19" i="80"/>
  <c r="EH26" i="80"/>
  <c r="R24" i="80"/>
  <c r="EP17" i="80"/>
  <c r="ED15" i="80"/>
  <c r="BN21" i="80"/>
  <c r="FJ18" i="80"/>
  <c r="AH27" i="80"/>
  <c r="N15" i="80"/>
  <c r="AH21" i="80"/>
  <c r="DV28" i="80"/>
  <c r="FR16" i="80"/>
  <c r="DN25" i="80"/>
  <c r="FF29" i="80"/>
  <c r="FZ18" i="80"/>
  <c r="EP14" i="80"/>
  <c r="FV18" i="80"/>
  <c r="FB19" i="80"/>
  <c r="DZ18" i="80"/>
  <c r="FB30" i="80"/>
  <c r="BF20" i="80"/>
  <c r="R22" i="80"/>
  <c r="CX18" i="80"/>
  <c r="FR20" i="80"/>
  <c r="BF21" i="80"/>
  <c r="AH26" i="80"/>
  <c r="EX22" i="80"/>
  <c r="AP30" i="80"/>
  <c r="DZ28" i="80"/>
  <c r="AD27" i="80"/>
  <c r="FN17" i="80"/>
  <c r="AD17" i="80"/>
  <c r="BF26" i="80"/>
  <c r="AL14" i="80"/>
  <c r="N19" i="80"/>
  <c r="CH20" i="80"/>
  <c r="CT30" i="80"/>
  <c r="EH18" i="80"/>
  <c r="BB18" i="80"/>
  <c r="EX28" i="80"/>
  <c r="DZ25" i="80"/>
  <c r="DB23" i="80"/>
  <c r="FN27" i="80"/>
  <c r="CX28" i="80"/>
  <c r="EX18" i="80"/>
  <c r="BJ28" i="80"/>
  <c r="ET24" i="80"/>
  <c r="AX26" i="80"/>
  <c r="FV29" i="80"/>
  <c r="ET15" i="80"/>
  <c r="AL26" i="80"/>
  <c r="R14" i="80"/>
  <c r="DF28" i="80"/>
  <c r="BV16" i="80"/>
  <c r="FN29" i="80"/>
  <c r="AD24" i="80"/>
  <c r="DN28" i="80"/>
  <c r="DR23" i="80"/>
  <c r="AH20" i="80"/>
  <c r="DJ28" i="80"/>
  <c r="V28" i="80"/>
  <c r="FV15" i="80"/>
  <c r="EH17" i="80"/>
  <c r="BV28" i="80"/>
  <c r="FR23" i="80"/>
  <c r="BF29" i="80"/>
  <c r="CP30" i="80"/>
  <c r="AP23" i="80"/>
  <c r="ED17" i="80"/>
  <c r="DR16" i="80"/>
  <c r="DR19" i="80"/>
  <c r="AX30" i="80"/>
  <c r="DJ20" i="80"/>
  <c r="FR21" i="80"/>
  <c r="FZ21" i="80"/>
  <c r="CL27" i="80"/>
  <c r="BR22" i="80"/>
  <c r="BF25" i="80"/>
  <c r="EP19" i="80"/>
  <c r="FN22" i="80"/>
  <c r="CX30" i="80"/>
  <c r="CL14" i="80"/>
  <c r="EP30" i="80"/>
  <c r="AP28" i="80"/>
  <c r="CT26" i="80"/>
  <c r="EP29" i="80"/>
  <c r="FR30" i="80"/>
  <c r="N30" i="80"/>
  <c r="DJ17" i="80"/>
  <c r="BF17" i="80"/>
  <c r="CP27" i="80"/>
  <c r="CT17" i="80"/>
  <c r="CX19" i="80"/>
  <c r="EP20" i="80"/>
  <c r="DB16" i="80"/>
  <c r="DB19" i="80"/>
  <c r="AT29" i="80"/>
  <c r="R29" i="80"/>
  <c r="BJ21" i="80"/>
  <c r="BB15" i="80"/>
  <c r="AT16" i="80"/>
  <c r="EL18" i="80"/>
  <c r="BJ23" i="80"/>
  <c r="CL29" i="80"/>
  <c r="EL15" i="80"/>
  <c r="AD18" i="80"/>
  <c r="EX24" i="80"/>
  <c r="BZ25" i="80"/>
  <c r="BB20" i="80"/>
  <c r="EP26" i="80"/>
  <c r="DB24" i="80"/>
  <c r="ET25" i="80"/>
  <c r="CD30" i="80"/>
  <c r="Z18" i="80"/>
  <c r="CP20" i="80"/>
  <c r="N16" i="80"/>
  <c r="DV19" i="80"/>
  <c r="EL26" i="80"/>
  <c r="CL26" i="80"/>
  <c r="FJ14" i="80"/>
  <c r="CL17" i="80"/>
  <c r="CL21" i="80"/>
  <c r="DJ19" i="80"/>
  <c r="FN15" i="80"/>
  <c r="AD30" i="80"/>
  <c r="EL28" i="80"/>
  <c r="AT28" i="80"/>
  <c r="EH21" i="80"/>
  <c r="FB25" i="80"/>
  <c r="ED21" i="80"/>
  <c r="DJ22" i="80"/>
  <c r="DR22" i="80"/>
  <c r="FZ28" i="80"/>
  <c r="AT19" i="80"/>
  <c r="R26" i="80"/>
  <c r="BV21" i="80"/>
  <c r="V15" i="80"/>
  <c r="CP15" i="80"/>
  <c r="FR24" i="80"/>
  <c r="R17" i="80"/>
  <c r="EL17" i="80"/>
  <c r="DB15" i="80"/>
  <c r="DR20" i="80"/>
  <c r="BN25" i="80"/>
  <c r="FZ29" i="80"/>
  <c r="FZ17" i="80"/>
  <c r="DR14" i="80"/>
  <c r="ED19" i="80"/>
  <c r="FV24" i="80"/>
  <c r="BR16" i="80"/>
  <c r="EL22" i="80"/>
  <c r="CH14" i="80"/>
  <c r="DV15" i="80"/>
  <c r="ED26" i="80"/>
  <c r="DJ18" i="80"/>
  <c r="FR27" i="80"/>
  <c r="FV21" i="80"/>
  <c r="CT21" i="80"/>
  <c r="FZ26" i="80"/>
  <c r="EX21" i="80"/>
  <c r="AT23" i="80"/>
  <c r="AH17" i="80"/>
  <c r="AH16" i="80"/>
  <c r="EH29" i="80"/>
  <c r="BV17" i="80"/>
  <c r="DB29" i="80"/>
  <c r="FR15" i="80"/>
  <c r="FN16" i="80"/>
  <c r="FJ21" i="80"/>
  <c r="DB26" i="80"/>
  <c r="DN21" i="80"/>
  <c r="AP18" i="80"/>
  <c r="DF30" i="80"/>
  <c r="EX20" i="80"/>
  <c r="EX19" i="80"/>
  <c r="CD24" i="80"/>
  <c r="DN16" i="80"/>
  <c r="DB30" i="80"/>
  <c r="AT15" i="80"/>
  <c r="DR28" i="80"/>
  <c r="FB17" i="80"/>
  <c r="CT15" i="80"/>
  <c r="R20" i="80"/>
  <c r="BF18" i="80"/>
  <c r="FF16" i="80"/>
  <c r="BR30" i="80"/>
  <c r="FZ24" i="80"/>
  <c r="N20" i="80"/>
  <c r="BR24" i="80"/>
  <c r="BZ30" i="80"/>
  <c r="DZ30" i="80"/>
  <c r="FB24" i="80"/>
  <c r="FJ20" i="80"/>
  <c r="V23" i="80"/>
  <c r="DN24" i="80"/>
  <c r="CD14" i="80"/>
  <c r="BB28" i="80"/>
  <c r="ET20" i="80"/>
  <c r="V17" i="80"/>
  <c r="FF18" i="80"/>
  <c r="BJ17" i="80"/>
  <c r="Z23" i="80"/>
  <c r="CT22" i="80"/>
  <c r="EP27" i="80"/>
  <c r="FR29" i="80"/>
  <c r="BN16" i="80"/>
  <c r="BV23" i="80"/>
  <c r="V29" i="80"/>
  <c r="AP21" i="80"/>
  <c r="V19" i="80"/>
  <c r="DN18" i="80"/>
  <c r="DV26" i="80"/>
  <c r="N25" i="80"/>
  <c r="BB19" i="80"/>
  <c r="AD20" i="80"/>
  <c r="AH28" i="80"/>
  <c r="Z30" i="80"/>
  <c r="CX17" i="80"/>
  <c r="FJ24" i="80"/>
  <c r="ET29" i="80"/>
  <c r="EX27" i="80"/>
  <c r="CX14" i="80"/>
  <c r="ET17" i="80"/>
  <c r="FR28" i="80"/>
  <c r="DJ21" i="80"/>
  <c r="AX27" i="80"/>
  <c r="DZ20" i="80"/>
  <c r="BF22" i="80"/>
  <c r="DV21" i="80"/>
  <c r="CH19" i="80"/>
  <c r="BF24" i="80"/>
  <c r="DJ25" i="80"/>
  <c r="R25" i="80"/>
  <c r="CD23" i="80"/>
  <c r="DV16" i="80"/>
  <c r="DZ29" i="80"/>
  <c r="BN30" i="80"/>
  <c r="DB25" i="80"/>
  <c r="AL30" i="80"/>
  <c r="FJ15" i="80"/>
  <c r="AT22" i="80"/>
  <c r="BJ29" i="80"/>
  <c r="EX30" i="80"/>
  <c r="CH26" i="80"/>
  <c r="AD28" i="80"/>
  <c r="DF26" i="80"/>
  <c r="Z21" i="80"/>
  <c r="DJ24" i="80"/>
  <c r="ET14" i="80"/>
  <c r="AP26" i="80"/>
  <c r="AL18" i="80"/>
  <c r="AP17" i="80"/>
  <c r="FR17" i="80"/>
  <c r="Z17" i="80"/>
  <c r="CH22" i="80"/>
  <c r="DR17" i="80"/>
  <c r="CX22" i="80"/>
  <c r="EX14" i="80"/>
  <c r="BN29" i="80"/>
  <c r="Z28" i="80"/>
  <c r="AH23" i="80"/>
  <c r="AX23" i="80"/>
  <c r="CP16" i="80"/>
  <c r="Z26" i="80"/>
  <c r="AX15" i="80"/>
  <c r="BV22" i="80"/>
  <c r="DF18" i="80"/>
  <c r="BV15" i="80"/>
  <c r="BN14" i="80"/>
  <c r="CD29" i="80"/>
  <c r="AP14" i="80"/>
  <c r="AT20" i="80"/>
  <c r="FV20" i="80"/>
  <c r="N26" i="80"/>
  <c r="BV30" i="80"/>
  <c r="AT17" i="80"/>
  <c r="DN30" i="80"/>
  <c r="BZ22" i="80"/>
  <c r="ET19" i="80"/>
  <c r="DZ24" i="80"/>
  <c r="DZ14" i="80"/>
  <c r="ED28" i="80"/>
  <c r="Z19" i="80"/>
  <c r="BV27" i="80"/>
  <c r="BN17" i="80"/>
  <c r="EL14" i="80"/>
  <c r="DF29" i="80"/>
  <c r="FN20" i="80"/>
  <c r="R19" i="80"/>
  <c r="FJ16" i="80"/>
  <c r="DF27" i="80"/>
  <c r="EP21" i="80"/>
  <c r="CT20" i="80"/>
  <c r="CP17" i="80"/>
  <c r="AD25" i="80"/>
  <c r="DF23" i="80"/>
  <c r="AD19" i="80"/>
  <c r="DB21" i="80"/>
  <c r="N27" i="80"/>
  <c r="FF14" i="80"/>
  <c r="BJ22" i="80"/>
  <c r="DB17" i="80"/>
  <c r="FB27" i="80"/>
  <c r="N24" i="80"/>
  <c r="EL16" i="80"/>
  <c r="V21" i="80"/>
  <c r="FV22" i="80"/>
  <c r="BV20" i="80"/>
  <c r="FJ29" i="80"/>
  <c r="V30" i="80"/>
  <c r="DF22" i="80"/>
  <c r="EP23" i="80"/>
  <c r="BV29" i="80"/>
  <c r="EH23" i="80"/>
  <c r="FJ27" i="80"/>
  <c r="DJ27" i="80"/>
  <c r="DN27" i="80"/>
  <c r="CL18" i="80"/>
  <c r="FB15" i="80"/>
  <c r="FR18" i="80"/>
  <c r="EH25" i="80"/>
  <c r="FF27" i="80"/>
  <c r="N17" i="80"/>
  <c r="CP19" i="80"/>
  <c r="FJ28" i="80"/>
  <c r="BR19" i="80"/>
  <c r="BV24" i="80"/>
  <c r="BF19" i="80"/>
  <c r="FB16" i="80"/>
  <c r="AD29" i="80"/>
  <c r="FV30" i="80"/>
  <c r="DN22" i="80"/>
  <c r="AX20" i="80"/>
  <c r="FF25" i="80"/>
  <c r="BR14" i="80"/>
  <c r="DB22" i="80"/>
  <c r="AH15" i="80"/>
  <c r="AL20" i="80"/>
  <c r="FB29" i="80"/>
  <c r="FV28" i="80"/>
  <c r="EH14" i="80"/>
  <c r="EX16" i="80"/>
  <c r="BB22" i="80"/>
  <c r="AD26" i="80"/>
  <c r="FB21" i="80"/>
  <c r="AP22" i="80"/>
  <c r="DR25" i="80"/>
  <c r="AL19" i="80"/>
  <c r="DV20" i="80"/>
  <c r="FJ17" i="80"/>
  <c r="DZ19" i="80"/>
  <c r="BZ28" i="80"/>
  <c r="BR15" i="80"/>
  <c r="ET21" i="80"/>
  <c r="EL20" i="80"/>
  <c r="BB23" i="80"/>
  <c r="FN23" i="80"/>
  <c r="EL30" i="80"/>
  <c r="AD22" i="80"/>
  <c r="FB20" i="80"/>
  <c r="DF19" i="80"/>
  <c r="FF21" i="80"/>
  <c r="V24" i="80"/>
  <c r="FN19" i="80"/>
  <c r="DV17" i="80"/>
  <c r="FZ27" i="80"/>
  <c r="AH14" i="80"/>
  <c r="FZ30" i="80"/>
  <c r="FZ23" i="80"/>
  <c r="DV27" i="80"/>
  <c r="CD17" i="80"/>
  <c r="FB18" i="80"/>
  <c r="R28" i="80"/>
  <c r="CX16" i="80"/>
  <c r="ET18" i="80"/>
  <c r="N28" i="80"/>
  <c r="BN18" i="80"/>
  <c r="FN24" i="80"/>
  <c r="BV25" i="80"/>
  <c r="FF20" i="80"/>
  <c r="CH15" i="80"/>
  <c r="BV19" i="80"/>
  <c r="BJ25" i="80"/>
  <c r="AX17" i="80"/>
  <c r="EH22" i="80"/>
  <c r="FV17" i="80"/>
  <c r="CP25" i="80"/>
  <c r="EH19" i="80"/>
  <c r="DZ16" i="80"/>
  <c r="BB25" i="80"/>
  <c r="AH19" i="80"/>
  <c r="EH15" i="80"/>
  <c r="AH25" i="80"/>
  <c r="CD26" i="80"/>
  <c r="CD25" i="80"/>
  <c r="AL25" i="80"/>
  <c r="FJ22" i="80"/>
  <c r="BF16" i="80"/>
  <c r="FN14" i="80"/>
  <c r="R18" i="80"/>
  <c r="AX21" i="80"/>
  <c r="DJ14" i="80"/>
  <c r="DV24" i="80"/>
  <c r="CP14" i="80"/>
  <c r="FB22" i="80"/>
  <c r="FN30" i="80"/>
  <c r="CD16" i="80"/>
  <c r="EX25" i="80"/>
  <c r="CL30" i="80"/>
  <c r="DR21" i="80"/>
  <c r="FR19" i="80"/>
  <c r="AL16" i="80"/>
  <c r="BB17" i="80"/>
  <c r="FZ25" i="80"/>
  <c r="CP22" i="80"/>
  <c r="EX23" i="80"/>
  <c r="DN14" i="80"/>
  <c r="CT16" i="80"/>
  <c r="CH24" i="80"/>
  <c r="EP22" i="80"/>
  <c r="BZ27" i="80"/>
  <c r="R15" i="80"/>
  <c r="CH27" i="80"/>
  <c r="AH30" i="80"/>
  <c r="R30" i="80"/>
  <c r="AL29" i="80"/>
  <c r="N21" i="80"/>
  <c r="Z24" i="80"/>
  <c r="DV22" i="80"/>
  <c r="CH17" i="80"/>
  <c r="CD15" i="80"/>
  <c r="FZ22" i="80"/>
  <c r="AP29" i="80"/>
  <c r="ED25" i="80"/>
  <c r="FB28" i="80"/>
  <c r="CD22" i="80"/>
  <c r="FF26" i="80"/>
  <c r="FZ15" i="80"/>
  <c r="BZ14" i="80"/>
  <c r="EP28" i="80"/>
  <c r="CT14" i="80"/>
  <c r="DV30" i="80"/>
  <c r="ET22" i="80"/>
  <c r="AL15" i="80"/>
  <c r="BN23" i="80"/>
  <c r="EX29" i="80"/>
  <c r="EH28" i="80"/>
  <c r="CT27" i="80"/>
  <c r="DF16" i="80"/>
  <c r="AP16" i="80"/>
  <c r="FN21" i="80"/>
  <c r="BN22" i="80"/>
  <c r="DR24" i="80"/>
  <c r="ET28" i="80"/>
  <c r="CH25" i="80"/>
  <c r="AT14" i="80"/>
  <c r="DV18" i="80"/>
  <c r="AT18" i="80"/>
  <c r="BZ26" i="80"/>
  <c r="EL24" i="80"/>
  <c r="AD21" i="80"/>
  <c r="BB30" i="80"/>
  <c r="AX22" i="80"/>
  <c r="BN24" i="80"/>
  <c r="Z25" i="80"/>
  <c r="V22" i="80"/>
  <c r="AD15" i="80"/>
  <c r="Z20" i="80"/>
  <c r="FB26" i="80"/>
  <c r="CD19" i="80"/>
  <c r="Z16" i="80"/>
  <c r="AX18" i="80"/>
  <c r="AD14" i="80"/>
  <c r="DZ23" i="80"/>
  <c r="AP15" i="80"/>
  <c r="DN15" i="80"/>
  <c r="BF30" i="80"/>
  <c r="ET27" i="80"/>
  <c r="FF24" i="80"/>
  <c r="V14" i="80"/>
  <c r="AX16" i="80"/>
  <c r="EP15" i="80"/>
  <c r="N29" i="80"/>
  <c r="ET16" i="80"/>
  <c r="AD23" i="80"/>
  <c r="CL20" i="80"/>
  <c r="CL23" i="80"/>
  <c r="V25" i="80"/>
  <c r="CD27" i="80"/>
  <c r="DF24" i="80"/>
  <c r="FF15" i="80"/>
  <c r="DZ17" i="80"/>
  <c r="FV19" i="80"/>
  <c r="ED24" i="80"/>
  <c r="DZ15" i="80"/>
  <c r="BJ19" i="80"/>
  <c r="AL28" i="80"/>
  <c r="ED20" i="80"/>
  <c r="CH18" i="80"/>
  <c r="ED23" i="80"/>
  <c r="EH16" i="80"/>
  <c r="BZ29" i="80"/>
  <c r="FN28" i="80"/>
  <c r="BB27" i="80"/>
  <c r="DB28" i="80"/>
  <c r="AH18" i="80"/>
  <c r="DF20" i="80"/>
  <c r="AT27" i="80"/>
  <c r="DR18" i="80"/>
  <c r="FR14" i="80"/>
  <c r="DN17" i="80"/>
  <c r="BZ18" i="80"/>
  <c r="DN19" i="80"/>
  <c r="DZ22" i="80"/>
  <c r="FF22" i="80"/>
  <c r="DR27" i="80"/>
  <c r="DV25" i="80"/>
  <c r="FZ19" i="80"/>
  <c r="AT30" i="80"/>
  <c r="CP24" i="80"/>
  <c r="Z22" i="80"/>
  <c r="CD28" i="80"/>
  <c r="CT19" i="80"/>
  <c r="BZ16" i="80"/>
  <c r="BR21" i="80"/>
  <c r="AP24" i="80"/>
  <c r="DN29" i="80"/>
  <c r="FJ25" i="80"/>
  <c r="DF25" i="80"/>
  <c r="DJ30" i="80"/>
  <c r="ET30" i="80"/>
  <c r="EX26" i="80"/>
  <c r="AT24" i="80"/>
  <c r="AL17" i="80"/>
  <c r="EX17" i="80"/>
  <c r="BJ16" i="80"/>
  <c r="BV14" i="80"/>
  <c r="CL15" i="80"/>
  <c r="FN18" i="80"/>
  <c r="AX14" i="80"/>
  <c r="FF23" i="80"/>
  <c r="EL19" i="80"/>
  <c r="FB23" i="80"/>
  <c r="AH22" i="80"/>
  <c r="BN19" i="80"/>
  <c r="CT23" i="80"/>
  <c r="DN20" i="80"/>
  <c r="ET23" i="80"/>
  <c r="CD21" i="80"/>
  <c r="FR25" i="80"/>
  <c r="EH20" i="80"/>
  <c r="AX28" i="80"/>
  <c r="BB21" i="80"/>
  <c r="FN25" i="80"/>
  <c r="AL22" i="80"/>
  <c r="BV26" i="80"/>
  <c r="FV16" i="80"/>
  <c r="ED16" i="80"/>
  <c r="CH28" i="80"/>
  <c r="CL28" i="80"/>
  <c r="BB29" i="80"/>
  <c r="CP28" i="80"/>
  <c r="EH24" i="80"/>
  <c r="CP26" i="80"/>
  <c r="CD20" i="80"/>
  <c r="CX20" i="80"/>
  <c r="BN26" i="80"/>
  <c r="Z29" i="80"/>
  <c r="AH29" i="80"/>
  <c r="BJ18" i="80"/>
  <c r="DJ29" i="80"/>
  <c r="AL24" i="80"/>
  <c r="CX27" i="80"/>
  <c r="N23" i="80"/>
  <c r="BJ14" i="80"/>
  <c r="CT18" i="80"/>
  <c r="BF23" i="80"/>
  <c r="FF17" i="80"/>
  <c r="DJ16" i="80"/>
  <c r="EL21" i="80"/>
  <c r="CH21" i="80"/>
  <c r="DB27" i="80"/>
  <c r="AP20" i="80"/>
  <c r="BN27" i="80"/>
  <c r="BF15" i="80"/>
  <c r="CX26" i="80"/>
  <c r="FZ14" i="80"/>
  <c r="BR26" i="80"/>
  <c r="AH24" i="80"/>
  <c r="CH30" i="80"/>
  <c r="BJ20" i="80"/>
  <c r="BF14" i="80"/>
  <c r="BR18" i="80"/>
  <c r="BR29" i="80"/>
  <c r="CH29" i="80"/>
  <c r="DN26" i="80"/>
  <c r="BV18" i="80"/>
  <c r="DZ26" i="80"/>
  <c r="CX29" i="80"/>
  <c r="Z15" i="80"/>
  <c r="DV29" i="80"/>
  <c r="CH23" i="80"/>
  <c r="DB18" i="80"/>
  <c r="BZ15" i="80"/>
  <c r="BZ24" i="80"/>
  <c r="BN20" i="80"/>
  <c r="EX15" i="80"/>
  <c r="FV27" i="80"/>
  <c r="FB14" i="80"/>
  <c r="FV14" i="80"/>
  <c r="N14" i="80"/>
  <c r="EP16" i="80"/>
  <c r="DF15" i="80"/>
  <c r="AP19" i="80"/>
  <c r="BB26" i="80"/>
  <c r="FV23" i="80"/>
  <c r="DJ23" i="80"/>
  <c r="R23" i="80"/>
  <c r="BR27" i="80"/>
  <c r="BR28" i="80"/>
  <c r="DB14" i="80"/>
  <c r="AP25" i="80"/>
  <c r="DZ21" i="80"/>
  <c r="BZ17" i="80"/>
  <c r="BR25" i="80"/>
  <c r="CT24" i="80"/>
  <c r="BJ15" i="80"/>
  <c r="CD18" i="80"/>
  <c r="CL24" i="80"/>
  <c r="FF28" i="80"/>
  <c r="AL21" i="80"/>
  <c r="CX15" i="80"/>
  <c r="FV25" i="80"/>
  <c r="ED27" i="80"/>
  <c r="ED22" i="80"/>
  <c r="FJ30" i="80"/>
  <c r="V27" i="80"/>
  <c r="DV14" i="80"/>
  <c r="EL25" i="80"/>
  <c r="EL23" i="80"/>
  <c r="EP18" i="80"/>
  <c r="FN26" i="80"/>
  <c r="BB16" i="80"/>
  <c r="BB24" i="80"/>
  <c r="V20" i="80"/>
  <c r="V16" i="80"/>
  <c r="BJ24" i="80"/>
  <c r="CL16" i="80"/>
  <c r="EP24" i="80"/>
  <c r="AT26" i="80"/>
  <c r="BF28" i="80"/>
  <c r="CP23" i="80"/>
  <c r="CT28" i="80"/>
  <c r="AD16" i="80"/>
  <c r="N22" i="80"/>
  <c r="ET26" i="80"/>
  <c r="CT29" i="80"/>
  <c r="ED29" i="80"/>
  <c r="EH27" i="80"/>
  <c r="DF14" i="80"/>
  <c r="DJ15" i="80"/>
  <c r="DJ26" i="80"/>
  <c r="CL25" i="80"/>
  <c r="BJ27" i="80"/>
  <c r="CX24" i="80"/>
  <c r="EL27" i="80"/>
  <c r="BR23" i="80"/>
  <c r="FR26" i="80"/>
  <c r="BN15" i="80"/>
  <c r="R27" i="80"/>
  <c r="V26" i="80"/>
  <c r="AL23" i="80"/>
  <c r="CT25" i="80"/>
  <c r="FJ26" i="80"/>
  <c r="FZ16" i="80"/>
  <c r="BZ19" i="80"/>
  <c r="N18" i="80"/>
  <c r="DF21" i="80"/>
  <c r="DB20" i="80"/>
  <c r="FV26" i="80"/>
  <c r="Z27" i="80"/>
  <c r="ED14" i="80"/>
  <c r="AX29" i="80"/>
  <c r="DV23" i="80"/>
  <c r="BJ26" i="80"/>
  <c r="BR17" i="80"/>
  <c r="BZ21" i="80"/>
  <c r="FF30" i="80"/>
  <c r="CL19" i="80"/>
  <c r="FJ23" i="80"/>
  <c r="EH30" i="80"/>
  <c r="DR29" i="80"/>
  <c r="BZ20" i="80"/>
  <c r="R16" i="80"/>
  <c r="EL29" i="80"/>
  <c r="BR20" i="80"/>
  <c r="DF17" i="80"/>
  <c r="AP27" i="80"/>
  <c r="ED18" i="80"/>
  <c r="CL22" i="80"/>
  <c r="AT21" i="80"/>
  <c r="BZ23" i="80"/>
  <c r="CP29" i="80"/>
  <c r="AT25" i="80"/>
  <c r="ED30" i="80"/>
  <c r="Z14" i="80"/>
  <c r="AX25" i="80"/>
  <c r="FR22" i="80"/>
  <c r="DR15" i="80"/>
  <c r="BJ30" i="80"/>
  <c r="FZ20" i="80"/>
  <c r="CX21" i="80"/>
  <c r="AX19" i="80"/>
  <c r="CP18" i="80"/>
  <c r="DN23" i="80"/>
  <c r="CP21" i="80"/>
  <c r="L22" i="79"/>
  <c r="L23" i="79"/>
  <c r="L17" i="79"/>
  <c r="L28" i="79"/>
  <c r="P20" i="79"/>
  <c r="P17" i="79"/>
  <c r="L21" i="79"/>
  <c r="L20" i="79"/>
  <c r="P27" i="79"/>
  <c r="L19" i="79"/>
  <c r="P29" i="79"/>
  <c r="L25" i="79"/>
  <c r="P23" i="79"/>
  <c r="P16" i="79"/>
  <c r="P22" i="79"/>
  <c r="L26" i="79"/>
  <c r="P24" i="79"/>
  <c r="L15" i="79"/>
  <c r="P26" i="79"/>
  <c r="L29" i="79"/>
  <c r="P19" i="79"/>
  <c r="L27" i="79"/>
  <c r="P21" i="79"/>
  <c r="L16" i="79"/>
  <c r="P13" i="79"/>
  <c r="P28" i="79"/>
  <c r="L18" i="79"/>
  <c r="P18" i="79"/>
  <c r="L14" i="79"/>
  <c r="L13" i="79"/>
  <c r="P15" i="79"/>
  <c r="L24" i="79"/>
  <c r="P25" i="79"/>
  <c r="P14" i="79"/>
  <c r="FR59" i="80"/>
  <c r="FR63" i="80"/>
  <c r="FV32" i="80"/>
  <c r="FV67" i="80"/>
  <c r="FZ63" i="80"/>
  <c r="ED41" i="80"/>
  <c r="EH42" i="80"/>
  <c r="EH61" i="80"/>
  <c r="EL58" i="80"/>
  <c r="EL61" i="80"/>
  <c r="EP33" i="80"/>
  <c r="ET45" i="80"/>
  <c r="EX34" i="80"/>
  <c r="FF45" i="80"/>
  <c r="FN42" i="80"/>
  <c r="FV53" i="80"/>
  <c r="FZ51" i="80"/>
  <c r="ED34" i="80"/>
  <c r="EL44" i="80"/>
  <c r="EP35" i="80"/>
  <c r="ET51" i="80"/>
  <c r="FB57" i="80"/>
  <c r="DB61" i="80"/>
  <c r="BF65" i="80"/>
  <c r="DZ41" i="80"/>
  <c r="CD43" i="80"/>
  <c r="AH32" i="80"/>
  <c r="CX60" i="80"/>
  <c r="BB43" i="80"/>
  <c r="DV53" i="80"/>
  <c r="BV36" i="80"/>
  <c r="Z65" i="80"/>
  <c r="CT62" i="80"/>
  <c r="AX56" i="80"/>
  <c r="DR61" i="80"/>
  <c r="BV59" i="80"/>
  <c r="Z40" i="80"/>
  <c r="CT45" i="80"/>
  <c r="CX48" i="80"/>
  <c r="BB60" i="80"/>
  <c r="DR37" i="80"/>
  <c r="AP45" i="80"/>
  <c r="AP39" i="80"/>
  <c r="CT35" i="80"/>
  <c r="V45" i="80"/>
  <c r="V46" i="80"/>
  <c r="CD65" i="80"/>
  <c r="DR34" i="80"/>
  <c r="AT60" i="80"/>
  <c r="CH48" i="80"/>
  <c r="DZ34" i="80"/>
  <c r="BB40" i="80"/>
  <c r="CP40" i="80"/>
  <c r="DR59" i="80"/>
  <c r="AL60" i="80"/>
  <c r="BZ48" i="80"/>
  <c r="DR41" i="80"/>
  <c r="AL41" i="80"/>
  <c r="BJ56" i="80"/>
  <c r="CP59" i="80"/>
  <c r="DZ44" i="80"/>
  <c r="AP59" i="80"/>
  <c r="CH41" i="80"/>
  <c r="DZ42" i="80"/>
  <c r="CT40" i="80"/>
  <c r="BB35" i="80"/>
  <c r="R45" i="80"/>
  <c r="BN58" i="80"/>
  <c r="Z39" i="80"/>
  <c r="DF38" i="80"/>
  <c r="V58" i="80"/>
  <c r="FN34" i="80"/>
  <c r="FR43" i="80"/>
  <c r="FR33" i="80"/>
  <c r="FV61" i="80"/>
  <c r="FV52" i="80"/>
  <c r="FZ48" i="80"/>
  <c r="ED40" i="80"/>
  <c r="ED67" i="80"/>
  <c r="EH57" i="80"/>
  <c r="EL53" i="80"/>
  <c r="EL60" i="80"/>
  <c r="EP51" i="80"/>
  <c r="EX40" i="80"/>
  <c r="FB51" i="80"/>
  <c r="FJ55" i="80"/>
  <c r="FR46" i="80"/>
  <c r="FZ38" i="80"/>
  <c r="ED42" i="80"/>
  <c r="EH65" i="80"/>
  <c r="EP55" i="80"/>
  <c r="ET55" i="80"/>
  <c r="EX58" i="80"/>
  <c r="DB48" i="80"/>
  <c r="BF40" i="80"/>
  <c r="DV64" i="80"/>
  <c r="BZ45" i="80"/>
  <c r="AD33" i="80"/>
  <c r="CX40" i="80"/>
  <c r="AX43" i="80"/>
  <c r="DR33" i="80"/>
  <c r="BV60" i="80"/>
  <c r="Z38" i="80"/>
  <c r="CP49" i="80"/>
  <c r="AT48" i="80"/>
  <c r="DN64" i="80"/>
  <c r="BR64" i="80"/>
  <c r="V53" i="80"/>
  <c r="CP63" i="80"/>
  <c r="CT38" i="80"/>
  <c r="AX34" i="80"/>
  <c r="DJ67" i="80"/>
  <c r="AL64" i="80"/>
  <c r="AH57" i="80"/>
  <c r="CP67" i="80"/>
  <c r="R65" i="80"/>
  <c r="BZ62" i="80"/>
  <c r="BZ44" i="80"/>
  <c r="DN52" i="80"/>
  <c r="AP61" i="80"/>
  <c r="CD62" i="80"/>
  <c r="DV35" i="80"/>
  <c r="AX41" i="80"/>
  <c r="CL56" i="80"/>
  <c r="DN58" i="80"/>
  <c r="AH42" i="80"/>
  <c r="BV48" i="80"/>
  <c r="DF64" i="80"/>
  <c r="AH56" i="80"/>
  <c r="BF39" i="80"/>
  <c r="CL59" i="80"/>
  <c r="DV60" i="80"/>
  <c r="AP53" i="80"/>
  <c r="CD55" i="80"/>
  <c r="AD55" i="80"/>
  <c r="AT51" i="80"/>
  <c r="AP35" i="80"/>
  <c r="DJ46" i="80"/>
  <c r="AX48" i="80"/>
  <c r="N57" i="80"/>
  <c r="CL67" i="80"/>
  <c r="DR38" i="80"/>
  <c r="ED63" i="80"/>
  <c r="R51" i="80"/>
  <c r="R63" i="80"/>
  <c r="AH33" i="80"/>
  <c r="BV34" i="80"/>
  <c r="DN60" i="80"/>
  <c r="AP58" i="80"/>
  <c r="CD61" i="80"/>
  <c r="DF43" i="80"/>
  <c r="Z62" i="80"/>
  <c r="CX33" i="80"/>
  <c r="V48" i="80"/>
  <c r="CD41" i="80"/>
  <c r="DN63" i="80"/>
  <c r="FN39" i="80"/>
  <c r="FN63" i="80"/>
  <c r="FR58" i="80"/>
  <c r="FR55" i="80"/>
  <c r="FV58" i="80"/>
  <c r="FV36" i="80"/>
  <c r="FZ33" i="80"/>
  <c r="ED55" i="80"/>
  <c r="ED52" i="80"/>
  <c r="EH54" i="80"/>
  <c r="EL37" i="80"/>
  <c r="EP32" i="80"/>
  <c r="ET39" i="80"/>
  <c r="FB59" i="80"/>
  <c r="FJ37" i="80"/>
  <c r="FN35" i="80"/>
  <c r="FV63" i="80"/>
  <c r="DZ60" i="80"/>
  <c r="EH44" i="80"/>
  <c r="EL42" i="80"/>
  <c r="EP46" i="80"/>
  <c r="ET35" i="80"/>
  <c r="CX46" i="80"/>
  <c r="BB48" i="80"/>
  <c r="DV54" i="80"/>
  <c r="BV67" i="80"/>
  <c r="Z44" i="80"/>
  <c r="CT48" i="80"/>
  <c r="AX58" i="80"/>
  <c r="DN35" i="80"/>
  <c r="BR43" i="80"/>
  <c r="V42" i="80"/>
  <c r="CP61" i="80"/>
  <c r="AT40" i="80"/>
  <c r="DN32" i="80"/>
  <c r="BR58" i="80"/>
  <c r="R36" i="80"/>
  <c r="CP44" i="80"/>
  <c r="CT59" i="80"/>
  <c r="AX40" i="80"/>
  <c r="DJ53" i="80"/>
  <c r="AH35" i="80"/>
  <c r="Z33" i="80"/>
  <c r="CL65" i="80"/>
  <c r="R39" i="80"/>
  <c r="DJ41" i="80"/>
  <c r="BV35" i="80"/>
  <c r="DJ64" i="80"/>
  <c r="AL62" i="80"/>
  <c r="BZ64" i="80"/>
  <c r="DR32" i="80"/>
  <c r="AT59" i="80"/>
  <c r="CH54" i="80"/>
  <c r="DJ48" i="80"/>
  <c r="AD63" i="80"/>
  <c r="BR34" i="80"/>
  <c r="DB42" i="80"/>
  <c r="AD39" i="80"/>
  <c r="BB44" i="80"/>
  <c r="CH61" i="80"/>
  <c r="DR43" i="80"/>
  <c r="AL53" i="80"/>
  <c r="BZ40" i="80"/>
  <c r="BJ63" i="80"/>
  <c r="DR60" i="80"/>
  <c r="AD57" i="80"/>
  <c r="CD37" i="80"/>
  <c r="AL35" i="80"/>
  <c r="DV57" i="80"/>
  <c r="BZ55" i="80"/>
  <c r="DB63" i="80"/>
  <c r="CP35" i="80"/>
  <c r="FJ45" i="80"/>
  <c r="FN54" i="80"/>
  <c r="FN33" i="80"/>
  <c r="FR42" i="80"/>
  <c r="FR54" i="80"/>
  <c r="FV42" i="80"/>
  <c r="FV60" i="80"/>
  <c r="FZ62" i="80"/>
  <c r="ED38" i="80"/>
  <c r="ED36" i="80"/>
  <c r="EH64" i="80"/>
  <c r="EL59" i="80"/>
  <c r="EP62" i="80"/>
  <c r="EX46" i="80"/>
  <c r="FF60" i="80"/>
  <c r="FN37" i="80"/>
  <c r="FV37" i="80"/>
  <c r="FZ35" i="80"/>
  <c r="EH51" i="80"/>
  <c r="EP39" i="80"/>
  <c r="ET54" i="80"/>
  <c r="CX37" i="80"/>
  <c r="AX52" i="80"/>
  <c r="DR63" i="80"/>
  <c r="BV54" i="80"/>
  <c r="Z41" i="80"/>
  <c r="AT45" i="80"/>
  <c r="DN62" i="80"/>
  <c r="BR55" i="80"/>
  <c r="R67" i="80"/>
  <c r="CL48" i="80"/>
  <c r="AP46" i="80"/>
  <c r="DJ43" i="80"/>
  <c r="BN44" i="80"/>
  <c r="R53" i="80"/>
  <c r="CL62" i="80"/>
  <c r="CP33" i="80"/>
  <c r="AT62" i="80"/>
  <c r="DF37" i="80"/>
  <c r="AD49" i="80"/>
  <c r="CH51" i="80"/>
  <c r="N37" i="80"/>
  <c r="DF51" i="80"/>
  <c r="FF65" i="80"/>
  <c r="FJ44" i="80"/>
  <c r="FJ67" i="80"/>
  <c r="FN62" i="80"/>
  <c r="FR57" i="80"/>
  <c r="FR38" i="80"/>
  <c r="FV57" i="80"/>
  <c r="FV65" i="80"/>
  <c r="FZ43" i="80"/>
  <c r="ED53" i="80"/>
  <c r="ED65" i="80"/>
  <c r="EL34" i="80"/>
  <c r="EP58" i="80"/>
  <c r="EX55" i="80"/>
  <c r="FB35" i="80"/>
  <c r="FJ64" i="80"/>
  <c r="FR32" i="80"/>
  <c r="FZ58" i="80"/>
  <c r="ED56" i="80"/>
  <c r="EH59" i="80"/>
  <c r="EL57" i="80"/>
  <c r="EP45" i="80"/>
  <c r="CT54" i="80"/>
  <c r="AX60" i="80"/>
  <c r="DN65" i="80"/>
  <c r="BR51" i="80"/>
  <c r="V61" i="80"/>
  <c r="CP53" i="80"/>
  <c r="AT42" i="80"/>
  <c r="DJ60" i="80"/>
  <c r="BN38" i="80"/>
  <c r="R55" i="80"/>
  <c r="CH36" i="80"/>
  <c r="AL65" i="80"/>
  <c r="DF52" i="80"/>
  <c r="BJ35" i="80"/>
  <c r="N61" i="80"/>
  <c r="CH35" i="80"/>
  <c r="CP38" i="80"/>
  <c r="AP48" i="80"/>
  <c r="CX52" i="80"/>
  <c r="Z52" i="80"/>
  <c r="BV39" i="80"/>
  <c r="CD52" i="80"/>
  <c r="DR64" i="80"/>
  <c r="DF49" i="80"/>
  <c r="BN36" i="80"/>
  <c r="DB36" i="80"/>
  <c r="AD44" i="80"/>
  <c r="BR41" i="80"/>
  <c r="DJ34" i="80"/>
  <c r="AL32" i="80"/>
  <c r="BZ34" i="80"/>
  <c r="DB60" i="80"/>
  <c r="V64" i="80"/>
  <c r="BJ34" i="80"/>
  <c r="CT42" i="80"/>
  <c r="N48" i="80"/>
  <c r="AT52" i="80"/>
  <c r="BZ58" i="80"/>
  <c r="DJ39" i="80"/>
  <c r="AD42" i="80"/>
  <c r="BR46" i="80"/>
  <c r="BZ53" i="80"/>
  <c r="CL53" i="80"/>
  <c r="DN55" i="80"/>
  <c r="BB61" i="80"/>
  <c r="N59" i="80"/>
  <c r="CP56" i="80"/>
  <c r="AH36" i="80"/>
  <c r="BV57" i="80"/>
  <c r="FF40" i="80"/>
  <c r="FF51" i="80"/>
  <c r="FJ59" i="80"/>
  <c r="FJ52" i="80"/>
  <c r="FN46" i="80"/>
  <c r="FR41" i="80"/>
  <c r="FR65" i="80"/>
  <c r="FV41" i="80"/>
  <c r="FV51" i="80"/>
  <c r="FZ56" i="80"/>
  <c r="ED57" i="80"/>
  <c r="EH49" i="80"/>
  <c r="EL65" i="80"/>
  <c r="ET38" i="80"/>
  <c r="FB43" i="80"/>
  <c r="FJ39" i="80"/>
  <c r="FN48" i="80"/>
  <c r="FV48" i="80"/>
  <c r="FZ64" i="80"/>
  <c r="ED48" i="80"/>
  <c r="EH35" i="80"/>
  <c r="EP54" i="80"/>
  <c r="CP65" i="80"/>
  <c r="AT49" i="80"/>
  <c r="DN54" i="80"/>
  <c r="BR44" i="80"/>
  <c r="V56" i="80"/>
  <c r="CL34" i="80"/>
  <c r="AP63" i="80"/>
  <c r="DJ55" i="80"/>
  <c r="BJ51" i="80"/>
  <c r="N33" i="80"/>
  <c r="CH55" i="80"/>
  <c r="AL42" i="80"/>
  <c r="DF60" i="80"/>
  <c r="BJ59" i="80"/>
  <c r="N38" i="80"/>
  <c r="CH53" i="80"/>
  <c r="CL61" i="80"/>
  <c r="AP44" i="80"/>
  <c r="CX53" i="80"/>
  <c r="V36" i="80"/>
  <c r="N58" i="80"/>
  <c r="BZ35" i="80"/>
  <c r="DJ36" i="80"/>
  <c r="N43" i="80"/>
  <c r="BN53" i="80"/>
  <c r="CX56" i="80"/>
  <c r="Z34" i="80"/>
  <c r="BN54" i="80"/>
  <c r="DF33" i="80"/>
  <c r="AH44" i="80"/>
  <c r="BN49" i="80"/>
  <c r="CX34" i="80"/>
  <c r="R49" i="80"/>
  <c r="BF63" i="80"/>
  <c r="CP32" i="80"/>
  <c r="DZ49" i="80"/>
  <c r="AP52" i="80"/>
  <c r="BV46" i="80"/>
  <c r="DF58" i="80"/>
  <c r="Z58" i="80"/>
  <c r="BN59" i="80"/>
  <c r="V38" i="80"/>
  <c r="BV37" i="80"/>
  <c r="CX32" i="80"/>
  <c r="AL67" i="80"/>
  <c r="DZ48" i="80"/>
  <c r="BZ41" i="80"/>
  <c r="V67" i="80"/>
  <c r="BF62" i="80"/>
  <c r="FB41" i="80"/>
  <c r="EL52" i="80"/>
  <c r="FZ39" i="80"/>
  <c r="EX65" i="80"/>
  <c r="EL48" i="80"/>
  <c r="FJ35" i="80"/>
  <c r="EX39" i="80"/>
  <c r="FZ55" i="80"/>
  <c r="FN36" i="80"/>
  <c r="FJ53" i="80"/>
  <c r="EL35" i="80"/>
  <c r="ED49" i="80"/>
  <c r="FN41" i="80"/>
  <c r="FB63" i="80"/>
  <c r="ED33" i="80"/>
  <c r="DV39" i="80"/>
  <c r="BJ40" i="80"/>
  <c r="CX45" i="80"/>
  <c r="AL33" i="80"/>
  <c r="CD58" i="80"/>
  <c r="R57" i="80"/>
  <c r="BF33" i="80"/>
  <c r="DJ59" i="80"/>
  <c r="AX51" i="80"/>
  <c r="CP34" i="80"/>
  <c r="AD52" i="80"/>
  <c r="DZ53" i="80"/>
  <c r="BN41" i="80"/>
  <c r="CL36" i="80"/>
  <c r="CP52" i="80"/>
  <c r="CX36" i="80"/>
  <c r="BN67" i="80"/>
  <c r="CP36" i="80"/>
  <c r="CL46" i="80"/>
  <c r="DF35" i="80"/>
  <c r="DB62" i="80"/>
  <c r="DV43" i="80"/>
  <c r="DZ46" i="80"/>
  <c r="DN57" i="80"/>
  <c r="V49" i="80"/>
  <c r="DR40" i="80"/>
  <c r="R48" i="80"/>
  <c r="R33" i="80"/>
  <c r="DZ43" i="80"/>
  <c r="V39" i="80"/>
  <c r="R62" i="80"/>
  <c r="AP33" i="80"/>
  <c r="AL52" i="80"/>
  <c r="AL38" i="80"/>
  <c r="BJ42" i="80"/>
  <c r="AH38" i="80"/>
  <c r="BZ61" i="80"/>
  <c r="EX54" i="80"/>
  <c r="EL40" i="80"/>
  <c r="FJ42" i="80"/>
  <c r="EX61" i="80"/>
  <c r="EL38" i="80"/>
  <c r="FJ62" i="80"/>
  <c r="EX57" i="80"/>
  <c r="FV43" i="80"/>
  <c r="FN38" i="80"/>
  <c r="EP61" i="80"/>
  <c r="EH67" i="80"/>
  <c r="ED44" i="80"/>
  <c r="FJ34" i="80"/>
  <c r="FB54" i="80"/>
  <c r="ED37" i="80"/>
  <c r="DR54" i="80"/>
  <c r="AT54" i="80"/>
  <c r="CX51" i="80"/>
  <c r="AL55" i="80"/>
  <c r="BZ60" i="80"/>
  <c r="N63" i="80"/>
  <c r="BF56" i="80"/>
  <c r="DF67" i="80"/>
  <c r="AH53" i="80"/>
  <c r="CP45" i="80"/>
  <c r="AD60" i="80"/>
  <c r="DV62" i="80"/>
  <c r="BJ49" i="80"/>
  <c r="CL43" i="80"/>
  <c r="CH49" i="80"/>
  <c r="BZ51" i="80"/>
  <c r="BJ44" i="80"/>
  <c r="CL35" i="80"/>
  <c r="CH63" i="80"/>
  <c r="DB49" i="80"/>
  <c r="CX64" i="80"/>
  <c r="DR45" i="80"/>
  <c r="DV44" i="80"/>
  <c r="DJ42" i="80"/>
  <c r="R34" i="80"/>
  <c r="DN38" i="80"/>
  <c r="DZ33" i="80"/>
  <c r="N46" i="80"/>
  <c r="DV59" i="80"/>
  <c r="DN43" i="80"/>
  <c r="DR55" i="80"/>
  <c r="AD41" i="80"/>
  <c r="N60" i="80"/>
  <c r="DF44" i="80"/>
  <c r="AT35" i="80"/>
  <c r="CD67" i="80"/>
  <c r="BV41" i="80"/>
  <c r="BB58" i="80"/>
  <c r="CH34" i="80"/>
  <c r="CD51" i="80"/>
  <c r="CX55" i="80"/>
  <c r="CT46" i="80"/>
  <c r="DN59" i="80"/>
  <c r="CT44" i="80"/>
  <c r="DF41" i="80"/>
  <c r="N34" i="80"/>
  <c r="DJ56" i="80"/>
  <c r="DV61" i="80"/>
  <c r="DB39" i="80"/>
  <c r="DR57" i="80"/>
  <c r="CX39" i="80"/>
  <c r="BF32" i="80"/>
  <c r="R61" i="80"/>
  <c r="DZ37" i="80"/>
  <c r="AX62" i="80"/>
  <c r="AH43" i="80"/>
  <c r="ET64" i="80"/>
  <c r="EH45" i="80"/>
  <c r="FF64" i="80"/>
  <c r="ET48" i="80"/>
  <c r="EH38" i="80"/>
  <c r="FF33" i="80"/>
  <c r="ET32" i="80"/>
  <c r="FV54" i="80"/>
  <c r="FJ38" i="80"/>
  <c r="EP42" i="80"/>
  <c r="EH48" i="80"/>
  <c r="DZ45" i="80"/>
  <c r="FF52" i="80"/>
  <c r="EX32" i="80"/>
  <c r="FZ34" i="80"/>
  <c r="DN36" i="80"/>
  <c r="AP49" i="80"/>
  <c r="CT63" i="80"/>
  <c r="AH64" i="80"/>
  <c r="BV52" i="80"/>
  <c r="N55" i="80"/>
  <c r="BB62" i="80"/>
  <c r="DF45" i="80"/>
  <c r="AD67" i="80"/>
  <c r="CL33" i="80"/>
  <c r="Z35" i="80"/>
  <c r="DR35" i="80"/>
  <c r="BJ60" i="80"/>
  <c r="ET37" i="80"/>
  <c r="EH40" i="80"/>
  <c r="FF38" i="80"/>
  <c r="ET41" i="80"/>
  <c r="FR53" i="80"/>
  <c r="FF54" i="80"/>
  <c r="EP52" i="80"/>
  <c r="FR48" i="80"/>
  <c r="FJ58" i="80"/>
  <c r="EL51" i="80"/>
  <c r="ED64" i="80"/>
  <c r="FN57" i="80"/>
  <c r="FF43" i="80"/>
  <c r="ET65" i="80"/>
  <c r="FZ41" i="80"/>
  <c r="DN42" i="80"/>
  <c r="AL36" i="80"/>
  <c r="CP51" i="80"/>
  <c r="R58" i="80"/>
  <c r="BV53" i="80"/>
  <c r="DZ40" i="80"/>
  <c r="AX65" i="80"/>
  <c r="DB51" i="80"/>
  <c r="AD45" i="80"/>
  <c r="CH65" i="80"/>
  <c r="DZ36" i="80"/>
  <c r="DR58" i="80"/>
  <c r="BF55" i="80"/>
  <c r="BZ65" i="80"/>
  <c r="BR67" i="80"/>
  <c r="BR42" i="80"/>
  <c r="AT61" i="80"/>
  <c r="BR52" i="80"/>
  <c r="BZ59" i="80"/>
  <c r="CT34" i="80"/>
  <c r="CP58" i="80"/>
  <c r="DJ63" i="80"/>
  <c r="CP62" i="80"/>
  <c r="DB59" i="80"/>
  <c r="DZ35" i="80"/>
  <c r="DB57" i="80"/>
  <c r="DN37" i="80"/>
  <c r="CT60" i="80"/>
  <c r="DN48" i="80"/>
  <c r="BR45" i="80"/>
  <c r="AT38" i="80"/>
  <c r="DZ58" i="80"/>
  <c r="DJ44" i="80"/>
  <c r="AH67" i="80"/>
  <c r="V52" i="80"/>
  <c r="EP60" i="80"/>
  <c r="ED59" i="80"/>
  <c r="FB38" i="80"/>
  <c r="EP64" i="80"/>
  <c r="FN61" i="80"/>
  <c r="FB32" i="80"/>
  <c r="EP48" i="80"/>
  <c r="FN52" i="80"/>
  <c r="FF61" i="80"/>
  <c r="EL43" i="80"/>
  <c r="ED61" i="80"/>
  <c r="FJ49" i="80"/>
  <c r="FB34" i="80"/>
  <c r="ET43" i="80"/>
  <c r="FV44" i="80"/>
  <c r="DJ33" i="80"/>
  <c r="AL59" i="80"/>
  <c r="CP39" i="80"/>
  <c r="N35" i="80"/>
  <c r="BR35" i="80"/>
  <c r="DV34" i="80"/>
  <c r="AX42" i="80"/>
  <c r="Z51" i="80"/>
  <c r="CH38" i="80"/>
  <c r="DZ54" i="80"/>
  <c r="DN61" i="80"/>
  <c r="BB36" i="80"/>
  <c r="BZ37" i="80"/>
  <c r="BN55" i="80"/>
  <c r="BN40" i="80"/>
  <c r="AL34" i="80"/>
  <c r="BJ58" i="80"/>
  <c r="BV49" i="80"/>
  <c r="CP48" i="80"/>
  <c r="EL67" i="80"/>
  <c r="FZ40" i="80"/>
  <c r="EX36" i="80"/>
  <c r="EL63" i="80"/>
  <c r="FJ51" i="80"/>
  <c r="EX44" i="80"/>
  <c r="FV35" i="80"/>
  <c r="FN58" i="80"/>
  <c r="FB65" i="80"/>
  <c r="EH63" i="80"/>
  <c r="DZ61" i="80"/>
  <c r="FF67" i="80"/>
  <c r="FB39" i="80"/>
  <c r="ED39" i="80"/>
  <c r="FR49" i="80"/>
  <c r="DJ37" i="80"/>
  <c r="AH39" i="80"/>
  <c r="CL49" i="80"/>
  <c r="N40" i="80"/>
  <c r="BR56" i="80"/>
  <c r="DF32" i="80"/>
  <c r="AT63" i="80"/>
  <c r="CX42" i="80"/>
  <c r="Z56" i="80"/>
  <c r="CD48" i="80"/>
  <c r="DV48" i="80"/>
  <c r="DN41" i="80"/>
  <c r="AL45" i="80"/>
  <c r="BV42" i="80"/>
  <c r="BF59" i="80"/>
  <c r="BJ45" i="80"/>
  <c r="AD46" i="80"/>
  <c r="BF38" i="80"/>
  <c r="BR36" i="80"/>
  <c r="CL60" i="80"/>
  <c r="CH33" i="80"/>
  <c r="DB32" i="80"/>
  <c r="CH62" i="80"/>
  <c r="CT43" i="80"/>
  <c r="CL45" i="80"/>
  <c r="CP60" i="80"/>
  <c r="DB56" i="80"/>
  <c r="CH60" i="80"/>
  <c r="DF39" i="80"/>
  <c r="AD64" i="80"/>
  <c r="V37" i="80"/>
  <c r="CT41" i="80"/>
  <c r="BZ52" i="80"/>
  <c r="N41" i="80"/>
  <c r="DB37" i="80"/>
  <c r="EH32" i="80"/>
  <c r="FF35" i="80"/>
  <c r="ET63" i="80"/>
  <c r="EH41" i="80"/>
  <c r="FF48" i="80"/>
  <c r="ET46" i="80"/>
  <c r="FR64" i="80"/>
  <c r="FJ61" i="80"/>
  <c r="EL46" i="80"/>
  <c r="ED32" i="80"/>
  <c r="FZ44" i="80"/>
  <c r="FB49" i="80"/>
  <c r="ET36" i="80"/>
  <c r="FZ57" i="80"/>
  <c r="FN49" i="80"/>
  <c r="CP55" i="80"/>
  <c r="AD48" i="80"/>
  <c r="CH43" i="80"/>
  <c r="DV49" i="80"/>
  <c r="BJ36" i="80"/>
  <c r="DB45" i="80"/>
  <c r="AP62" i="80"/>
  <c r="CD63" i="80"/>
  <c r="R52" i="80"/>
  <c r="BZ63" i="80"/>
  <c r="DR44" i="80"/>
  <c r="DF57" i="80"/>
  <c r="AH61" i="80"/>
  <c r="BN57" i="80"/>
  <c r="CD45" i="80"/>
  <c r="BB54" i="80"/>
  <c r="R37" i="80"/>
  <c r="AX44" i="80"/>
  <c r="BN37" i="80"/>
  <c r="BJ41" i="80"/>
  <c r="BZ49" i="80"/>
  <c r="CT61" i="80"/>
  <c r="BR49" i="80"/>
  <c r="CL32" i="80"/>
  <c r="CD44" i="80"/>
  <c r="CH59" i="80"/>
  <c r="CT39" i="80"/>
  <c r="BZ42" i="80"/>
  <c r="CX59" i="80"/>
  <c r="DB53" i="80"/>
  <c r="CX67" i="80"/>
  <c r="BN43" i="80"/>
  <c r="DJ54" i="80"/>
  <c r="DF56" i="80"/>
  <c r="BV43" i="80"/>
  <c r="EH56" i="80"/>
  <c r="FF39" i="80"/>
  <c r="ET57" i="80"/>
  <c r="EH37" i="80"/>
  <c r="FF41" i="80"/>
  <c r="EP67" i="80"/>
  <c r="FN67" i="80"/>
  <c r="FF32" i="80"/>
  <c r="EH34" i="80"/>
  <c r="DZ59" i="80"/>
  <c r="FV59" i="80"/>
  <c r="FB40" i="80"/>
  <c r="ET59" i="80"/>
  <c r="FV45" i="80"/>
  <c r="FN55" i="80"/>
  <c r="CL64" i="80"/>
  <c r="Z48" i="80"/>
  <c r="FV62" i="80"/>
  <c r="ED60" i="80"/>
  <c r="EH60" i="80"/>
  <c r="FF57" i="80"/>
  <c r="EP63" i="80"/>
  <c r="ET61" i="80"/>
  <c r="FZ45" i="80"/>
  <c r="FF44" i="80"/>
  <c r="FR67" i="80"/>
  <c r="FJ48" i="80"/>
  <c r="CL41" i="80"/>
  <c r="DF62" i="80"/>
  <c r="DN53" i="80"/>
  <c r="V60" i="80"/>
  <c r="AD32" i="80"/>
  <c r="BF53" i="80"/>
  <c r="AX35" i="80"/>
  <c r="DZ64" i="80"/>
  <c r="R35" i="80"/>
  <c r="AX45" i="80"/>
  <c r="Z36" i="80"/>
  <c r="AT37" i="80"/>
  <c r="DZ65" i="80"/>
  <c r="BV45" i="80"/>
  <c r="AP42" i="80"/>
  <c r="CX63" i="80"/>
  <c r="BJ46" i="80"/>
  <c r="Z61" i="80"/>
  <c r="BN33" i="80"/>
  <c r="BR32" i="80"/>
  <c r="BV58" i="80"/>
  <c r="DZ38" i="80"/>
  <c r="Z54" i="80"/>
  <c r="AT64" i="80"/>
  <c r="V59" i="80"/>
  <c r="DZ52" i="80"/>
  <c r="BF46" i="80"/>
  <c r="EH43" i="80"/>
  <c r="BR38" i="80"/>
  <c r="BR59" i="80"/>
  <c r="EH53" i="80"/>
  <c r="EL49" i="80"/>
  <c r="CL63" i="80"/>
  <c r="BJ61" i="80"/>
  <c r="V33" i="80"/>
  <c r="R59" i="80"/>
  <c r="N44" i="80"/>
  <c r="EX35" i="80"/>
  <c r="BN46" i="80"/>
  <c r="BZ46" i="80"/>
  <c r="AT44" i="80"/>
  <c r="N45" i="80"/>
  <c r="FZ59" i="80"/>
  <c r="EH55" i="80"/>
  <c r="FB62" i="80"/>
  <c r="EL62" i="80"/>
  <c r="EP36" i="80"/>
  <c r="FV49" i="80"/>
  <c r="FB64" i="80"/>
  <c r="FR61" i="80"/>
  <c r="FF49" i="80"/>
  <c r="CH45" i="80"/>
  <c r="DB58" i="80"/>
  <c r="DJ45" i="80"/>
  <c r="V40" i="80"/>
  <c r="N39" i="80"/>
  <c r="BB46" i="80"/>
  <c r="AX55" i="80"/>
  <c r="DJ57" i="80"/>
  <c r="R46" i="80"/>
  <c r="DN40" i="80"/>
  <c r="DB67" i="80"/>
  <c r="AP64" i="80"/>
  <c r="DV51" i="80"/>
  <c r="BR39" i="80"/>
  <c r="AL61" i="80"/>
  <c r="CP46" i="80"/>
  <c r="BF43" i="80"/>
  <c r="V62" i="80"/>
  <c r="BJ38" i="80"/>
  <c r="BF61" i="80"/>
  <c r="BF60" i="80"/>
  <c r="DJ32" i="80"/>
  <c r="DV41" i="80"/>
  <c r="AH51" i="80"/>
  <c r="DB40" i="80"/>
  <c r="DN56" i="80"/>
  <c r="CT53" i="80"/>
  <c r="FJ46" i="80"/>
  <c r="BR65" i="80"/>
  <c r="DN46" i="80"/>
  <c r="BR53" i="80"/>
  <c r="Z60" i="80"/>
  <c r="BF54" i="80"/>
  <c r="Z67" i="80"/>
  <c r="FB46" i="80"/>
  <c r="FJ33" i="80"/>
  <c r="DV63" i="80"/>
  <c r="N67" i="80"/>
  <c r="DN44" i="80"/>
  <c r="ED62" i="80"/>
  <c r="CH52" i="80"/>
  <c r="DR52" i="80"/>
  <c r="AP56" i="80"/>
  <c r="BZ36" i="80"/>
  <c r="EL41" i="80"/>
  <c r="FZ37" i="80"/>
  <c r="ED43" i="80"/>
  <c r="EX51" i="80"/>
  <c r="FV56" i="80"/>
  <c r="FZ67" i="80"/>
  <c r="FV39" i="80"/>
  <c r="FB58" i="80"/>
  <c r="FN45" i="80"/>
  <c r="FF42" i="80"/>
  <c r="CD35" i="80"/>
  <c r="DB33" i="80"/>
  <c r="DJ35" i="80"/>
  <c r="DB65" i="80"/>
  <c r="DZ55" i="80"/>
  <c r="V54" i="80"/>
  <c r="AT33" i="80"/>
  <c r="DF40" i="80"/>
  <c r="N49" i="80"/>
  <c r="Z32" i="80"/>
  <c r="CT56" i="80"/>
  <c r="AL63" i="80"/>
  <c r="DR46" i="80"/>
  <c r="BN64" i="80"/>
  <c r="AH58" i="80"/>
  <c r="CH46" i="80"/>
  <c r="BB63" i="80"/>
  <c r="DF34" i="80"/>
  <c r="BF34" i="80"/>
  <c r="AP55" i="80"/>
  <c r="AP41" i="80"/>
  <c r="CT55" i="80"/>
  <c r="CP42" i="80"/>
  <c r="V55" i="80"/>
  <c r="CH67" i="80"/>
  <c r="CH58" i="80"/>
  <c r="EX37" i="80"/>
  <c r="EX56" i="80"/>
  <c r="FR44" i="80"/>
  <c r="CH57" i="80"/>
  <c r="AH63" i="80"/>
  <c r="R44" i="80"/>
  <c r="BV63" i="80"/>
  <c r="V43" i="80"/>
  <c r="Z37" i="80"/>
  <c r="ED51" i="80"/>
  <c r="BR60" i="80"/>
  <c r="DB44" i="80"/>
  <c r="DR39" i="80"/>
  <c r="CT57" i="80"/>
  <c r="ET58" i="80"/>
  <c r="FB55" i="80"/>
  <c r="ET40" i="80"/>
  <c r="FV64" i="80"/>
  <c r="FJ63" i="80"/>
  <c r="Z57" i="80"/>
  <c r="BF41" i="80"/>
  <c r="BV55" i="80"/>
  <c r="DF36" i="80"/>
  <c r="FV46" i="80"/>
  <c r="EX53" i="80"/>
  <c r="EX45" i="80"/>
  <c r="FR35" i="80"/>
  <c r="FJ40" i="80"/>
  <c r="FR39" i="80"/>
  <c r="EX48" i="80"/>
  <c r="EX62" i="80"/>
  <c r="FB48" i="80"/>
  <c r="CD59" i="80"/>
  <c r="CL55" i="80"/>
  <c r="DF46" i="80"/>
  <c r="CX43" i="80"/>
  <c r="DV45" i="80"/>
  <c r="R54" i="80"/>
  <c r="AP67" i="80"/>
  <c r="DB34" i="80"/>
  <c r="N32" i="80"/>
  <c r="CX62" i="80"/>
  <c r="CL51" i="80"/>
  <c r="AH48" i="80"/>
  <c r="DN34" i="80"/>
  <c r="BN35" i="80"/>
  <c r="AD37" i="80"/>
  <c r="CD60" i="80"/>
  <c r="BB37" i="80"/>
  <c r="CX61" i="80"/>
  <c r="BB38" i="80"/>
  <c r="AD65" i="80"/>
  <c r="CD53" i="80"/>
  <c r="BZ56" i="80"/>
  <c r="BF57" i="80"/>
  <c r="FF55" i="80"/>
  <c r="EP53" i="80"/>
  <c r="ET33" i="80"/>
  <c r="FR56" i="80"/>
  <c r="FB36" i="80"/>
  <c r="FN65" i="80"/>
  <c r="ET67" i="80"/>
  <c r="EP65" i="80"/>
  <c r="FB37" i="80"/>
  <c r="BZ32" i="80"/>
  <c r="CD64" i="80"/>
  <c r="DB54" i="80"/>
  <c r="CT67" i="80"/>
  <c r="DV37" i="80"/>
  <c r="N62" i="80"/>
  <c r="AP32" i="80"/>
  <c r="DB55" i="80"/>
  <c r="DZ32" i="80"/>
  <c r="DJ40" i="80"/>
  <c r="CD36" i="80"/>
  <c r="AD61" i="80"/>
  <c r="DJ49" i="80"/>
  <c r="BF67" i="80"/>
  <c r="Z43" i="80"/>
  <c r="BN62" i="80"/>
  <c r="AT67" i="80"/>
  <c r="BR37" i="80"/>
  <c r="AX49" i="80"/>
  <c r="AP51" i="80"/>
  <c r="DN39" i="80"/>
  <c r="BN39" i="80"/>
  <c r="BJ33" i="80"/>
  <c r="CL38" i="80"/>
  <c r="EX67" i="80"/>
  <c r="EL39" i="80"/>
  <c r="EP49" i="80"/>
  <c r="FJ60" i="80"/>
  <c r="EX49" i="80"/>
  <c r="FJ57" i="80"/>
  <c r="EP43" i="80"/>
  <c r="FZ42" i="80"/>
  <c r="EH58" i="80"/>
  <c r="BJ52" i="80"/>
  <c r="CP64" i="80"/>
  <c r="AL57" i="80"/>
  <c r="CH44" i="80"/>
  <c r="CT51" i="80"/>
  <c r="CP43" i="80"/>
  <c r="V51" i="80"/>
  <c r="BF42" i="80"/>
  <c r="AD54" i="80"/>
  <c r="CL40" i="80"/>
  <c r="BB53" i="80"/>
  <c r="AP40" i="80"/>
  <c r="BJ39" i="80"/>
  <c r="CL37" i="80"/>
  <c r="AH52" i="80"/>
  <c r="EP41" i="80"/>
  <c r="CD46" i="80"/>
  <c r="DV32" i="80"/>
  <c r="ET49" i="80"/>
  <c r="FZ32" i="80"/>
  <c r="BF51" i="80"/>
  <c r="BZ67" i="80"/>
  <c r="BN34" i="80"/>
  <c r="CT37" i="80"/>
  <c r="FB67" i="80"/>
  <c r="FZ60" i="80"/>
  <c r="EH52" i="80"/>
  <c r="FR45" i="80"/>
  <c r="BN45" i="80"/>
  <c r="CT52" i="80"/>
  <c r="DN49" i="80"/>
  <c r="BF45" i="80"/>
  <c r="AH55" i="80"/>
  <c r="R41" i="80"/>
  <c r="BJ64" i="80"/>
  <c r="CL44" i="80"/>
  <c r="CX41" i="80"/>
  <c r="CH42" i="80"/>
  <c r="DV56" i="80"/>
  <c r="FF34" i="80"/>
  <c r="FN43" i="80"/>
  <c r="EX33" i="80"/>
  <c r="AX59" i="80"/>
  <c r="FB56" i="80"/>
  <c r="EL64" i="80"/>
  <c r="ET56" i="80"/>
  <c r="FN44" i="80"/>
  <c r="FB44" i="80"/>
  <c r="FN53" i="80"/>
  <c r="ET60" i="80"/>
  <c r="EP40" i="80"/>
  <c r="EX59" i="80"/>
  <c r="BZ38" i="80"/>
  <c r="BN61" i="80"/>
  <c r="DB46" i="80"/>
  <c r="CT33" i="80"/>
  <c r="DR62" i="80"/>
  <c r="N54" i="80"/>
  <c r="AL51" i="80"/>
  <c r="CH64" i="80"/>
  <c r="DV55" i="80"/>
  <c r="V44" i="80"/>
  <c r="BV51" i="80"/>
  <c r="Z64" i="80"/>
  <c r="BN65" i="80"/>
  <c r="BB67" i="80"/>
  <c r="R64" i="80"/>
  <c r="BB34" i="80"/>
  <c r="AT55" i="80"/>
  <c r="BN48" i="80"/>
  <c r="AT65" i="80"/>
  <c r="BJ48" i="80"/>
  <c r="CX54" i="80"/>
  <c r="AX63" i="80"/>
  <c r="AX46" i="80"/>
  <c r="BV38" i="80"/>
  <c r="BV40" i="80"/>
  <c r="V65" i="80"/>
  <c r="AH54" i="80"/>
  <c r="FJ54" i="80"/>
  <c r="ED54" i="80"/>
  <c r="FV33" i="80"/>
  <c r="BJ55" i="80"/>
  <c r="CP37" i="80"/>
  <c r="DZ39" i="80"/>
  <c r="DV67" i="80"/>
  <c r="BB56" i="80"/>
  <c r="AX37" i="80"/>
  <c r="AD36" i="80"/>
  <c r="AT39" i="80"/>
  <c r="FF62" i="80"/>
  <c r="FR52" i="80"/>
  <c r="CD49" i="80"/>
  <c r="DR65" i="80"/>
  <c r="DR51" i="80"/>
  <c r="AX57" i="80"/>
  <c r="AT56" i="80"/>
  <c r="BB59" i="80"/>
  <c r="R32" i="80"/>
  <c r="ED58" i="80"/>
  <c r="FF37" i="80"/>
  <c r="DR67" i="80"/>
  <c r="DV65" i="80"/>
  <c r="AX64" i="80"/>
  <c r="FR62" i="80"/>
  <c r="EP59" i="80"/>
  <c r="FJ36" i="80"/>
  <c r="EX60" i="80"/>
  <c r="FB45" i="80"/>
  <c r="FZ52" i="80"/>
  <c r="FV34" i="80"/>
  <c r="EH33" i="80"/>
  <c r="FN59" i="80"/>
  <c r="FF56" i="80"/>
  <c r="BJ67" i="80"/>
  <c r="BB33" i="80"/>
  <c r="BJ54" i="80"/>
  <c r="CH40" i="80"/>
  <c r="CD40" i="80"/>
  <c r="DB35" i="80"/>
  <c r="DN45" i="80"/>
  <c r="BV64" i="80"/>
  <c r="BB45" i="80"/>
  <c r="DJ52" i="80"/>
  <c r="CX44" i="80"/>
  <c r="CT49" i="80"/>
  <c r="AP60" i="80"/>
  <c r="N65" i="80"/>
  <c r="BF36" i="80"/>
  <c r="AL44" i="80"/>
  <c r="CD42" i="80"/>
  <c r="AT36" i="80"/>
  <c r="DJ38" i="80"/>
  <c r="CH39" i="80"/>
  <c r="BR40" i="80"/>
  <c r="BN42" i="80"/>
  <c r="BJ62" i="80"/>
  <c r="FZ54" i="80"/>
  <c r="FJ41" i="80"/>
  <c r="ET62" i="80"/>
  <c r="FV40" i="80"/>
  <c r="FZ61" i="80"/>
  <c r="FV38" i="80"/>
  <c r="FF59" i="80"/>
  <c r="FN56" i="80"/>
  <c r="FB33" i="80"/>
  <c r="AH46" i="80"/>
  <c r="AX36" i="80"/>
  <c r="BF35" i="80"/>
  <c r="CD34" i="80"/>
  <c r="BZ39" i="80"/>
  <c r="DB43" i="80"/>
  <c r="DJ58" i="80"/>
  <c r="BV56" i="80"/>
  <c r="AX32" i="80"/>
  <c r="DF48" i="80"/>
  <c r="DV36" i="80"/>
  <c r="CP54" i="80"/>
  <c r="AL46" i="80"/>
  <c r="DZ63" i="80"/>
  <c r="BB64" i="80"/>
  <c r="AH41" i="80"/>
  <c r="BZ54" i="80"/>
  <c r="AP36" i="80"/>
  <c r="DB38" i="80"/>
  <c r="BR61" i="80"/>
  <c r="BB49" i="80"/>
  <c r="AX33" i="80"/>
  <c r="DV40" i="80"/>
  <c r="EX52" i="80"/>
  <c r="EX43" i="80"/>
  <c r="EP57" i="80"/>
  <c r="DZ57" i="80"/>
  <c r="AH45" i="80"/>
  <c r="CT36" i="80"/>
  <c r="Z53" i="80"/>
  <c r="DJ65" i="80"/>
  <c r="CL42" i="80"/>
  <c r="DV46" i="80"/>
  <c r="BV32" i="80"/>
  <c r="BB42" i="80"/>
  <c r="AH65" i="80"/>
  <c r="Z55" i="80"/>
  <c r="N51" i="80"/>
  <c r="FF53" i="80"/>
  <c r="BJ57" i="80"/>
  <c r="FV55" i="80"/>
  <c r="AL54" i="80"/>
  <c r="DF55" i="80"/>
  <c r="BN63" i="80"/>
  <c r="AL58" i="80"/>
  <c r="AX67" i="80"/>
  <c r="FB42" i="80"/>
  <c r="CX38" i="80"/>
  <c r="BB65" i="80"/>
  <c r="ED35" i="80"/>
  <c r="CT65" i="80"/>
  <c r="AX53" i="80"/>
  <c r="AP34" i="80"/>
  <c r="AT41" i="80"/>
  <c r="AP57" i="80"/>
  <c r="FN64" i="80"/>
  <c r="N64" i="80"/>
  <c r="FN51" i="80"/>
  <c r="DR48" i="80"/>
  <c r="BN60" i="80"/>
  <c r="AL49" i="80"/>
  <c r="AL39" i="80"/>
  <c r="BB51" i="80"/>
  <c r="EX42" i="80"/>
  <c r="FJ43" i="80"/>
  <c r="FZ65" i="80"/>
  <c r="DV42" i="80"/>
  <c r="AD62" i="80"/>
  <c r="CT32" i="80"/>
  <c r="V34" i="80"/>
  <c r="DF65" i="80"/>
  <c r="CD32" i="80"/>
  <c r="CH32" i="80"/>
  <c r="BR62" i="80"/>
  <c r="AP37" i="80"/>
  <c r="CL54" i="80"/>
  <c r="BV65" i="80"/>
  <c r="CP57" i="80"/>
  <c r="EX64" i="80"/>
  <c r="EH36" i="80"/>
  <c r="DR36" i="80"/>
  <c r="DJ61" i="80"/>
  <c r="AX39" i="80"/>
  <c r="EL54" i="80"/>
  <c r="DB41" i="80"/>
  <c r="CH56" i="80"/>
  <c r="AH34" i="80"/>
  <c r="AP54" i="80"/>
  <c r="FJ65" i="80"/>
  <c r="BV44" i="80"/>
  <c r="AH40" i="80"/>
  <c r="FZ36" i="80"/>
  <c r="BR63" i="80"/>
  <c r="AP38" i="80"/>
  <c r="AL40" i="80"/>
  <c r="ET34" i="80"/>
  <c r="FJ32" i="80"/>
  <c r="ET52" i="80"/>
  <c r="DF63" i="80"/>
  <c r="Z59" i="80"/>
  <c r="CD39" i="80"/>
  <c r="AT46" i="80"/>
  <c r="DB52" i="80"/>
  <c r="DF61" i="80"/>
  <c r="BZ33" i="80"/>
  <c r="CT58" i="80"/>
  <c r="AD56" i="80"/>
  <c r="V32" i="80"/>
  <c r="EL32" i="80"/>
  <c r="AT57" i="80"/>
  <c r="DN33" i="80"/>
  <c r="FB53" i="80"/>
  <c r="DB64" i="80"/>
  <c r="CX58" i="80"/>
  <c r="FF36" i="80"/>
  <c r="BB41" i="80"/>
  <c r="FF58" i="80"/>
  <c r="AX54" i="80"/>
  <c r="FZ49" i="80"/>
  <c r="AL56" i="80"/>
  <c r="FR36" i="80"/>
  <c r="R42" i="80"/>
  <c r="BZ57" i="80"/>
  <c r="FF63" i="80"/>
  <c r="DZ62" i="80"/>
  <c r="DZ56" i="80"/>
  <c r="BR57" i="80"/>
  <c r="CD38" i="80"/>
  <c r="N52" i="80"/>
  <c r="R38" i="80"/>
  <c r="DV38" i="80"/>
  <c r="AH60" i="80"/>
  <c r="CH37" i="80"/>
  <c r="FN40" i="80"/>
  <c r="DZ51" i="80"/>
  <c r="EX63" i="80"/>
  <c r="DV33" i="80"/>
  <c r="ET42" i="80"/>
  <c r="FF46" i="80"/>
  <c r="ET44" i="80"/>
  <c r="V57" i="80"/>
  <c r="CX35" i="80"/>
  <c r="CX49" i="80"/>
  <c r="BV33" i="80"/>
  <c r="BN56" i="80"/>
  <c r="FR60" i="80"/>
  <c r="EL33" i="80"/>
  <c r="EP38" i="80"/>
  <c r="FB52" i="80"/>
  <c r="EP37" i="80"/>
  <c r="V41" i="80"/>
  <c r="CD57" i="80"/>
  <c r="BF49" i="80"/>
  <c r="R40" i="80"/>
  <c r="CT64" i="80"/>
  <c r="BJ43" i="80"/>
  <c r="BR48" i="80"/>
  <c r="CL57" i="80"/>
  <c r="AD40" i="80"/>
  <c r="BR33" i="80"/>
  <c r="N42" i="80"/>
  <c r="FR40" i="80"/>
  <c r="CX65" i="80"/>
  <c r="DV58" i="80"/>
  <c r="AT34" i="80"/>
  <c r="BB39" i="80"/>
  <c r="DF54" i="80"/>
  <c r="AH37" i="80"/>
  <c r="BF44" i="80"/>
  <c r="V35" i="80"/>
  <c r="AP65" i="80"/>
  <c r="FJ56" i="80"/>
  <c r="AX61" i="80"/>
  <c r="AT32" i="80"/>
  <c r="BR54" i="80"/>
  <c r="FZ46" i="80"/>
  <c r="BN52" i="80"/>
  <c r="CL52" i="80"/>
  <c r="FZ53" i="80"/>
  <c r="EL45" i="80"/>
  <c r="EH62" i="80"/>
  <c r="DN51" i="80"/>
  <c r="BJ65" i="80"/>
  <c r="AH59" i="80"/>
  <c r="Z63" i="80"/>
  <c r="AD58" i="80"/>
  <c r="AH62" i="80"/>
  <c r="DR56" i="80"/>
  <c r="EL36" i="80"/>
  <c r="FB60" i="80"/>
  <c r="EP56" i="80"/>
  <c r="R43" i="80"/>
  <c r="BZ43" i="80"/>
  <c r="BF37" i="80"/>
  <c r="N53" i="80"/>
  <c r="BB57" i="80"/>
  <c r="BF52" i="80"/>
  <c r="BN32" i="80"/>
  <c r="BV61" i="80"/>
  <c r="R60" i="80"/>
  <c r="EL55" i="80"/>
  <c r="BJ37" i="80"/>
  <c r="BB32" i="80"/>
  <c r="DV52" i="80"/>
  <c r="BN51" i="80"/>
  <c r="BB52" i="80"/>
  <c r="BV62" i="80"/>
  <c r="BJ53" i="80"/>
  <c r="AL48" i="80"/>
  <c r="EX41" i="80"/>
  <c r="N56" i="80"/>
  <c r="DF59" i="80"/>
  <c r="BB55" i="80"/>
  <c r="Z42" i="80"/>
  <c r="EH46" i="80"/>
  <c r="BF58" i="80"/>
  <c r="DJ51" i="80"/>
  <c r="AT43" i="80"/>
  <c r="FN32" i="80"/>
  <c r="DF42" i="80"/>
  <c r="AT58" i="80"/>
  <c r="ED46" i="80"/>
  <c r="CD33" i="80"/>
  <c r="AD35" i="80"/>
  <c r="AX38" i="80"/>
  <c r="EP34" i="80"/>
  <c r="AP43" i="80"/>
  <c r="DF53" i="80"/>
  <c r="AD59" i="80"/>
  <c r="FR34" i="80"/>
  <c r="FR51" i="80"/>
  <c r="EX38" i="80"/>
  <c r="EH39" i="80"/>
  <c r="AL43" i="80"/>
  <c r="BJ32" i="80"/>
  <c r="AD51" i="80"/>
  <c r="AD34" i="80"/>
  <c r="V63" i="80"/>
  <c r="DR42" i="80"/>
  <c r="Z45" i="80"/>
  <c r="DR53" i="80"/>
  <c r="CL39" i="80"/>
  <c r="FB61" i="80"/>
  <c r="FR37" i="80"/>
  <c r="ET53" i="80"/>
  <c r="ED45" i="80"/>
  <c r="AL37" i="80"/>
  <c r="BF64" i="80"/>
  <c r="AD38" i="80"/>
  <c r="DR49" i="80"/>
  <c r="R56" i="80"/>
  <c r="AD43" i="80"/>
  <c r="CL58" i="80"/>
  <c r="DJ62" i="80"/>
  <c r="BF48" i="80"/>
  <c r="EL56" i="80"/>
  <c r="FN60" i="80"/>
  <c r="EP44" i="80"/>
  <c r="DZ67" i="80"/>
  <c r="AH49" i="80"/>
  <c r="CX57" i="80"/>
  <c r="Z49" i="80"/>
  <c r="DN67" i="80"/>
  <c r="N36" i="80"/>
  <c r="Z46" i="80"/>
  <c r="CD56" i="80"/>
  <c r="CD54" i="80"/>
  <c r="AT53" i="80"/>
  <c r="CP41" i="80"/>
  <c r="AD53" i="80"/>
  <c r="AX47" i="81"/>
  <c r="CH47" i="81"/>
  <c r="N37" i="81"/>
  <c r="BB32" i="81"/>
  <c r="BV35" i="81"/>
  <c r="Z37" i="81"/>
  <c r="BF33" i="81"/>
  <c r="BF44" i="81"/>
  <c r="AX40" i="81"/>
  <c r="AL32" i="81"/>
  <c r="AD41" i="81"/>
  <c r="R35" i="81"/>
  <c r="AX32" i="81"/>
  <c r="AX34" i="81"/>
  <c r="CL41" i="81"/>
  <c r="V32" i="81"/>
  <c r="AL35" i="81"/>
  <c r="J35" i="81"/>
  <c r="R40" i="81"/>
  <c r="AH37" i="81"/>
  <c r="AD34" i="81"/>
  <c r="AD45" i="81"/>
  <c r="AH32" i="81"/>
  <c r="BJ49" i="81"/>
  <c r="AD47" i="81"/>
  <c r="R51" i="81"/>
  <c r="J44" i="81"/>
  <c r="BR44" i="81"/>
  <c r="BZ48" i="81"/>
  <c r="AL40" i="81"/>
  <c r="BV44" i="81"/>
  <c r="AD51" i="81"/>
  <c r="BZ44" i="81"/>
  <c r="AL51" i="81"/>
  <c r="N49" i="81"/>
  <c r="AX48" i="81"/>
  <c r="AP45" i="81"/>
  <c r="BR39" i="81"/>
  <c r="BJ33" i="81"/>
  <c r="J34" i="81"/>
  <c r="BR49" i="81"/>
  <c r="AD35" i="81"/>
  <c r="V44" i="81"/>
  <c r="CD40" i="81"/>
  <c r="N48" i="81"/>
  <c r="N47" i="81"/>
  <c r="AT48" i="81"/>
  <c r="AT41" i="81"/>
  <c r="AH49" i="81"/>
  <c r="BR34" i="81"/>
  <c r="AT34" i="81"/>
  <c r="Z35" i="81"/>
  <c r="AT32" i="81"/>
  <c r="CD38" i="81"/>
  <c r="AX35" i="81"/>
  <c r="BR37" i="81"/>
  <c r="BN37" i="81"/>
  <c r="Z49" i="81"/>
  <c r="AL34" i="81"/>
  <c r="BN33" i="81"/>
  <c r="BZ49" i="81"/>
  <c r="BB33" i="81"/>
  <c r="BZ41" i="81"/>
  <c r="BJ48" i="81"/>
  <c r="AH42" i="81"/>
  <c r="R36" i="81"/>
  <c r="AT33" i="81"/>
  <c r="AT42" i="81"/>
  <c r="BJ35" i="81"/>
  <c r="CL51" i="81"/>
  <c r="AX44" i="81"/>
  <c r="BR32" i="81"/>
  <c r="V37" i="81"/>
  <c r="AH33" i="81"/>
  <c r="BB40" i="81"/>
  <c r="AP34" i="81"/>
  <c r="AH44" i="81"/>
  <c r="Z38" i="81"/>
  <c r="BZ34" i="81"/>
  <c r="J41" i="81"/>
  <c r="AL41" i="81"/>
  <c r="BZ33" i="81"/>
  <c r="AT45" i="81"/>
  <c r="V48" i="81"/>
  <c r="CH39" i="81"/>
  <c r="AP38" i="81"/>
  <c r="AD37" i="81"/>
  <c r="J51" i="81"/>
  <c r="AT40" i="81"/>
  <c r="BB44" i="81"/>
  <c r="CH49" i="81"/>
  <c r="AX41" i="81"/>
  <c r="AL48" i="81"/>
  <c r="AD42" i="81"/>
  <c r="R34" i="81"/>
  <c r="BN36" i="81"/>
  <c r="BV40" i="81"/>
  <c r="Z34" i="81"/>
  <c r="BN38" i="81"/>
  <c r="N39" i="81"/>
  <c r="BZ36" i="81"/>
  <c r="Z42" i="81"/>
  <c r="CD33" i="81"/>
  <c r="AD33" i="81"/>
  <c r="BV32" i="81"/>
  <c r="AH47" i="81"/>
  <c r="Z44" i="81"/>
  <c r="CL42" i="81"/>
  <c r="R32" i="81"/>
  <c r="Z32" i="81"/>
  <c r="BJ40" i="81"/>
  <c r="BZ32" i="81"/>
  <c r="J47" i="81"/>
  <c r="AP37" i="81"/>
  <c r="BV42" i="81"/>
  <c r="CH45" i="81"/>
  <c r="BZ39" i="81"/>
  <c r="BF39" i="81"/>
  <c r="BF36" i="81"/>
  <c r="BR40" i="81"/>
  <c r="AH39" i="81"/>
  <c r="BZ37" i="81"/>
  <c r="BF47" i="81"/>
  <c r="BF40" i="81"/>
  <c r="CD34" i="81"/>
  <c r="BJ39" i="81"/>
  <c r="BN47" i="81"/>
  <c r="BB41" i="81"/>
  <c r="R42" i="81"/>
  <c r="BV38" i="81"/>
  <c r="BJ32" i="81"/>
  <c r="AP33" i="81"/>
  <c r="BB51" i="81"/>
  <c r="N41" i="81"/>
  <c r="J40" i="81"/>
  <c r="N35" i="81"/>
  <c r="R49" i="81"/>
  <c r="V45" i="81"/>
  <c r="BF37" i="81"/>
  <c r="CL36" i="81"/>
  <c r="AD36" i="81"/>
  <c r="R47" i="81"/>
  <c r="BJ44" i="81"/>
  <c r="AL45" i="81"/>
  <c r="N51" i="81"/>
  <c r="BF32" i="81"/>
  <c r="AP36" i="81"/>
  <c r="AT37" i="81"/>
  <c r="CD48" i="81"/>
  <c r="CH48" i="81"/>
  <c r="AP51" i="81"/>
  <c r="AH45" i="81"/>
  <c r="Z39" i="81"/>
  <c r="N33" i="81"/>
  <c r="AX51" i="81"/>
  <c r="BJ38" i="81"/>
  <c r="N32" i="81"/>
  <c r="AX49" i="81"/>
  <c r="AP32" i="81"/>
  <c r="CL39" i="81"/>
  <c r="AP47" i="81"/>
  <c r="CH51" i="81"/>
  <c r="AH34" i="81"/>
  <c r="AL33" i="81"/>
  <c r="AL42" i="81"/>
  <c r="BR41" i="81"/>
  <c r="V40" i="81"/>
  <c r="Z51" i="81"/>
  <c r="Z33" i="81"/>
  <c r="Z41" i="81"/>
  <c r="J45" i="81"/>
  <c r="BV49" i="81"/>
  <c r="AP44" i="81"/>
  <c r="CD39" i="81"/>
  <c r="CD49" i="81"/>
  <c r="CH34" i="81"/>
  <c r="CL33" i="81"/>
  <c r="CL48" i="81"/>
  <c r="CD45" i="81"/>
  <c r="BJ41" i="81"/>
  <c r="J38" i="81"/>
  <c r="AL36" i="81"/>
  <c r="BZ47" i="81"/>
  <c r="BN44" i="81"/>
  <c r="AD49" i="81"/>
  <c r="V51" i="81"/>
  <c r="CL34" i="81"/>
  <c r="BB37" i="81"/>
  <c r="BV47" i="81"/>
  <c r="BN35" i="81"/>
  <c r="AX38" i="81"/>
  <c r="BR38" i="81"/>
  <c r="BF48" i="81"/>
  <c r="BB39" i="81"/>
  <c r="BN49" i="81"/>
  <c r="V47" i="81"/>
  <c r="R45" i="81"/>
  <c r="BV36" i="81"/>
  <c r="BB42" i="81"/>
  <c r="V36" i="81"/>
  <c r="CH32" i="81"/>
  <c r="BJ51" i="81"/>
  <c r="R39" i="81"/>
  <c r="Z36" i="81"/>
  <c r="N45" i="81"/>
  <c r="CL45" i="81"/>
  <c r="BV51" i="81"/>
  <c r="CL37" i="81"/>
  <c r="CH37" i="81"/>
  <c r="AL37" i="81"/>
  <c r="CL40" i="81"/>
  <c r="AP42" i="81"/>
  <c r="AH40" i="81"/>
  <c r="R37" i="81"/>
  <c r="BF34" i="81"/>
  <c r="AT36" i="81"/>
  <c r="Z40" i="81"/>
  <c r="BZ40" i="81"/>
  <c r="R33" i="81"/>
  <c r="BV33" i="81"/>
  <c r="BJ34" i="81"/>
  <c r="AT35" i="81"/>
  <c r="AD44" i="81"/>
  <c r="AT39" i="81"/>
  <c r="CL32" i="81"/>
  <c r="CD44" i="81"/>
  <c r="BF38" i="81"/>
  <c r="J37" i="81"/>
  <c r="Z45" i="81"/>
  <c r="CL38" i="81"/>
  <c r="AP39" i="81"/>
  <c r="BF45" i="81"/>
  <c r="AD40" i="81"/>
  <c r="AD32" i="81"/>
  <c r="V33" i="81"/>
  <c r="CL49" i="81"/>
  <c r="V41" i="81"/>
  <c r="BZ38" i="81"/>
  <c r="BN45" i="81"/>
  <c r="AT51" i="81"/>
  <c r="BN39" i="81"/>
  <c r="CL44" i="81"/>
  <c r="CD41" i="81"/>
  <c r="BR45" i="81"/>
  <c r="R41" i="81"/>
  <c r="AH48" i="81"/>
  <c r="AP49" i="81"/>
  <c r="AP41" i="81"/>
  <c r="N38" i="81"/>
  <c r="BR36" i="81"/>
  <c r="AH41" i="81"/>
  <c r="R44" i="81"/>
  <c r="BV45" i="81"/>
  <c r="BF49" i="81"/>
  <c r="CD47" i="81"/>
  <c r="V35" i="81"/>
  <c r="J48" i="81"/>
  <c r="CH40" i="81"/>
  <c r="BR47" i="81"/>
  <c r="BV34" i="81"/>
  <c r="AH36" i="81"/>
  <c r="AH51" i="81"/>
  <c r="BN48" i="81"/>
  <c r="BB49" i="81"/>
  <c r="V49" i="81"/>
  <c r="CD35" i="81"/>
  <c r="BZ45" i="81"/>
  <c r="CD37" i="81"/>
  <c r="AX39" i="81"/>
  <c r="CH42" i="81"/>
  <c r="BJ36" i="81"/>
  <c r="AT44" i="81"/>
  <c r="CH38" i="81"/>
  <c r="AX36" i="81"/>
  <c r="J33" i="81"/>
  <c r="BR48" i="81"/>
  <c r="J49" i="81"/>
  <c r="AL49" i="81"/>
  <c r="CH44" i="81"/>
  <c r="BZ35" i="81"/>
  <c r="BN42" i="81"/>
  <c r="AH38" i="81"/>
  <c r="BF42" i="81"/>
  <c r="J36" i="81"/>
  <c r="AT49" i="81"/>
  <c r="BJ37" i="81"/>
  <c r="AT38" i="81"/>
  <c r="AL44" i="81"/>
  <c r="BN34" i="81"/>
  <c r="Z48" i="81"/>
  <c r="CD36" i="81"/>
  <c r="BR51" i="81"/>
  <c r="BJ42" i="81"/>
  <c r="BB36" i="81"/>
  <c r="BZ51" i="81"/>
  <c r="AH35" i="81"/>
  <c r="R48" i="81"/>
  <c r="BJ47" i="81"/>
  <c r="N40" i="81"/>
  <c r="V42" i="81"/>
  <c r="BN51" i="81"/>
  <c r="AD39" i="81"/>
  <c r="BF51" i="81"/>
  <c r="V38" i="81"/>
  <c r="AX37" i="81"/>
  <c r="BF41" i="81"/>
  <c r="AL47" i="81"/>
  <c r="BB34" i="81"/>
  <c r="CH35" i="81"/>
  <c r="V39" i="81"/>
  <c r="AD38" i="81"/>
  <c r="J32" i="81"/>
  <c r="BN40" i="81"/>
  <c r="R38" i="81"/>
  <c r="N36" i="81"/>
  <c r="BF35" i="81"/>
  <c r="BB47" i="81"/>
  <c r="AX42" i="81"/>
  <c r="N34" i="81"/>
  <c r="CL47" i="81"/>
  <c r="CD42" i="81"/>
  <c r="BN41" i="81"/>
  <c r="BN32" i="81"/>
  <c r="CH36" i="81"/>
  <c r="CH41" i="81"/>
  <c r="AX33" i="81"/>
  <c r="CL35" i="81"/>
  <c r="J42" i="81"/>
  <c r="CD32" i="81"/>
  <c r="J39" i="81"/>
  <c r="AL38" i="81"/>
  <c r="AL39" i="81"/>
  <c r="BB48" i="81"/>
  <c r="BV37" i="81"/>
  <c r="BZ42" i="81"/>
  <c r="BR33" i="81"/>
  <c r="N42" i="81"/>
  <c r="BR42" i="81"/>
  <c r="BJ45" i="81"/>
  <c r="BV41" i="81"/>
  <c r="AX45" i="81"/>
  <c r="AP35" i="81"/>
  <c r="BB35" i="81"/>
  <c r="N44" i="81"/>
  <c r="BB45" i="81"/>
  <c r="Z47" i="81"/>
  <c r="AD48" i="81"/>
  <c r="AP48" i="81"/>
  <c r="V34" i="81"/>
  <c r="BV39" i="81"/>
  <c r="BV48" i="81"/>
  <c r="CD51" i="81"/>
  <c r="BR35" i="81"/>
  <c r="BB38" i="81"/>
  <c r="AP40" i="81"/>
  <c r="CH33" i="81"/>
  <c r="AT47" i="81"/>
  <c r="N34" i="83"/>
  <c r="N32" i="83"/>
  <c r="N39" i="83"/>
  <c r="J33" i="83"/>
  <c r="R42" i="83"/>
  <c r="R37" i="83"/>
  <c r="J47" i="83"/>
  <c r="N38" i="83"/>
  <c r="N49" i="83"/>
  <c r="V36" i="83"/>
  <c r="V49" i="83"/>
  <c r="R39" i="83"/>
  <c r="N33" i="83"/>
  <c r="J48" i="83"/>
  <c r="J44" i="83"/>
  <c r="J51" i="83"/>
  <c r="V34" i="83"/>
  <c r="V48" i="83"/>
  <c r="V42" i="83"/>
  <c r="N48" i="83"/>
  <c r="N47" i="83"/>
  <c r="V39" i="83"/>
  <c r="R51" i="83"/>
  <c r="R44" i="83"/>
  <c r="R32" i="83"/>
  <c r="V35" i="83"/>
  <c r="R49" i="83"/>
  <c r="J42" i="83"/>
  <c r="J32" i="83"/>
  <c r="N45" i="83"/>
  <c r="V32" i="83"/>
  <c r="V41" i="83"/>
  <c r="N44" i="83"/>
  <c r="V40" i="83"/>
  <c r="R40" i="83"/>
  <c r="N36" i="83"/>
  <c r="J37" i="83"/>
  <c r="N35" i="83"/>
  <c r="J45" i="83"/>
  <c r="R34" i="83"/>
  <c r="J40" i="83"/>
  <c r="R41" i="83"/>
  <c r="R36" i="83"/>
  <c r="R33" i="83"/>
  <c r="N42" i="83"/>
  <c r="N37" i="83"/>
  <c r="J41" i="83"/>
  <c r="R48" i="83"/>
  <c r="N41" i="83"/>
  <c r="J39" i="83"/>
  <c r="V45" i="83"/>
  <c r="V38" i="83"/>
  <c r="N40" i="83"/>
  <c r="J38" i="83"/>
  <c r="V47" i="83"/>
  <c r="R35" i="83"/>
  <c r="N51" i="83"/>
  <c r="J34" i="83"/>
  <c r="J36" i="83"/>
  <c r="J49" i="83"/>
  <c r="J35" i="83"/>
  <c r="V33" i="83"/>
  <c r="V44" i="83"/>
  <c r="V37" i="83"/>
  <c r="V51" i="83"/>
  <c r="R47" i="83"/>
  <c r="R38" i="83"/>
  <c r="R45" i="83"/>
  <c r="J32" i="84"/>
  <c r="N35" i="84"/>
  <c r="N49" i="84"/>
  <c r="V48" i="84"/>
  <c r="N45" i="84"/>
  <c r="R48" i="84"/>
  <c r="N42" i="84"/>
  <c r="J35" i="84"/>
  <c r="J34" i="84"/>
  <c r="R47" i="84"/>
  <c r="J44" i="84"/>
  <c r="N32" i="84"/>
  <c r="N36" i="84"/>
  <c r="R32" i="84"/>
  <c r="J49" i="84"/>
  <c r="R45" i="84"/>
  <c r="Z36" i="84"/>
  <c r="J37" i="84"/>
  <c r="Z33" i="84"/>
  <c r="J38" i="84"/>
  <c r="V35" i="84"/>
  <c r="Z37" i="84"/>
  <c r="Z49" i="84"/>
  <c r="Z42" i="84"/>
  <c r="N37" i="84"/>
  <c r="N44" i="84"/>
  <c r="J33" i="84"/>
  <c r="Z41" i="84"/>
  <c r="R49" i="84"/>
  <c r="J36" i="84"/>
  <c r="Z32" i="84"/>
  <c r="Z34" i="84"/>
  <c r="V34" i="84"/>
  <c r="V47" i="84"/>
  <c r="R35" i="84"/>
  <c r="R51" i="84"/>
  <c r="R38" i="84"/>
  <c r="J42" i="84"/>
  <c r="V40" i="84"/>
  <c r="R33" i="84"/>
  <c r="V42" i="84"/>
  <c r="V51" i="84"/>
  <c r="V45" i="84"/>
  <c r="J47" i="84"/>
  <c r="R37" i="84"/>
  <c r="N34" i="84"/>
  <c r="N33" i="84"/>
  <c r="R39" i="84"/>
  <c r="Z44" i="84"/>
  <c r="V49" i="84"/>
  <c r="R40" i="84"/>
  <c r="V33" i="84"/>
  <c r="N48" i="84"/>
  <c r="J48" i="84"/>
  <c r="Z47" i="84"/>
  <c r="N41" i="84"/>
  <c r="J51" i="84"/>
  <c r="Z45" i="84"/>
  <c r="J45" i="84"/>
  <c r="Z48" i="84"/>
  <c r="V41" i="84"/>
  <c r="N40" i="84"/>
  <c r="N47" i="84"/>
  <c r="N38" i="84"/>
  <c r="Z40" i="84"/>
  <c r="J41" i="84"/>
  <c r="Z39" i="84"/>
  <c r="R44" i="84"/>
  <c r="Z35" i="84"/>
  <c r="J39" i="84"/>
  <c r="Z38" i="84"/>
  <c r="N51" i="84"/>
  <c r="R36" i="84"/>
  <c r="R41" i="84"/>
  <c r="R42" i="84"/>
  <c r="V36" i="84"/>
  <c r="Z51" i="84"/>
  <c r="V39" i="84"/>
  <c r="N39" i="84"/>
  <c r="V38" i="84"/>
  <c r="J40" i="84"/>
  <c r="V37" i="84"/>
  <c r="V44" i="84"/>
  <c r="R34" i="84"/>
  <c r="V32" i="84"/>
  <c r="AP42" i="82"/>
  <c r="BJ46" i="82"/>
  <c r="V49" i="82"/>
  <c r="AT41" i="82"/>
  <c r="BN33" i="82"/>
  <c r="AD36" i="82"/>
  <c r="AX43" i="82"/>
  <c r="J51" i="82"/>
  <c r="AH43" i="82"/>
  <c r="BB41" i="82"/>
  <c r="N36" i="82"/>
  <c r="AL62" i="82"/>
  <c r="BF48" i="82"/>
  <c r="V54" i="82"/>
  <c r="AP59" i="82"/>
  <c r="BJ49" i="82"/>
  <c r="Z63" i="82"/>
  <c r="AT65" i="82"/>
  <c r="BJ35" i="82"/>
  <c r="Z33" i="82"/>
  <c r="AP67" i="82"/>
  <c r="BJ48" i="82"/>
  <c r="Z46" i="82"/>
  <c r="AT44" i="82"/>
  <c r="BN51" i="82"/>
  <c r="AD55" i="82"/>
  <c r="AX46" i="82"/>
  <c r="J67" i="82"/>
  <c r="AH34" i="82"/>
  <c r="BB35" i="82"/>
  <c r="R32" i="82"/>
  <c r="AL38" i="82"/>
  <c r="BF65" i="82"/>
  <c r="V58" i="82"/>
  <c r="AP62" i="82"/>
  <c r="BN39" i="82"/>
  <c r="Z43" i="82"/>
  <c r="AT49" i="82"/>
  <c r="J58" i="82"/>
  <c r="AD61" i="82"/>
  <c r="BB53" i="82"/>
  <c r="N59" i="82"/>
  <c r="AH60" i="82"/>
  <c r="BF43" i="82"/>
  <c r="R44" i="82"/>
  <c r="AL65" i="82"/>
  <c r="BJ58" i="82"/>
  <c r="V63" i="82"/>
  <c r="AP58" i="82"/>
  <c r="BJ41" i="82"/>
  <c r="V33" i="82"/>
  <c r="AP40" i="82"/>
  <c r="BJ40" i="82"/>
  <c r="V32" i="82"/>
  <c r="AP36" i="82"/>
  <c r="BN45" i="82"/>
  <c r="Z54" i="82"/>
  <c r="AX53" i="82"/>
  <c r="J62" i="82"/>
  <c r="AD34" i="82"/>
  <c r="BB43" i="82"/>
  <c r="N60" i="82"/>
  <c r="AH52" i="82"/>
  <c r="BF57" i="82"/>
  <c r="R33" i="82"/>
  <c r="AP56" i="82"/>
  <c r="BJ61" i="82"/>
  <c r="V41" i="82"/>
  <c r="AT58" i="82"/>
  <c r="BN42" i="82"/>
  <c r="Z67" i="82"/>
  <c r="AX49" i="82"/>
  <c r="J48" i="82"/>
  <c r="AH41" i="82"/>
  <c r="BB55" i="82"/>
  <c r="N51" i="82"/>
  <c r="AL45" i="82"/>
  <c r="BF58" i="82"/>
  <c r="V37" i="82"/>
  <c r="AL35" i="82"/>
  <c r="BF55" i="82"/>
  <c r="R52" i="82"/>
  <c r="AL61" i="82"/>
  <c r="BF37" i="82"/>
  <c r="R65" i="82"/>
  <c r="AP54" i="82"/>
  <c r="BJ45" i="82"/>
  <c r="Z44" i="82"/>
  <c r="AT56" i="82"/>
  <c r="BN64" i="82"/>
  <c r="AD54" i="82"/>
  <c r="AX61" i="82"/>
  <c r="J36" i="82"/>
  <c r="AH48" i="82"/>
  <c r="BB49" i="82"/>
  <c r="R53" i="82"/>
  <c r="AL49" i="82"/>
  <c r="BF35" i="82"/>
  <c r="V57" i="82"/>
  <c r="AP32" i="82"/>
  <c r="BN53" i="82"/>
  <c r="Z41" i="82"/>
  <c r="AT62" i="82"/>
  <c r="J56" i="82"/>
  <c r="AD60" i="82"/>
  <c r="AX52" i="82"/>
  <c r="N58" i="82"/>
  <c r="AH58" i="82"/>
  <c r="BF40" i="82"/>
  <c r="R42" i="82"/>
  <c r="AL59" i="82"/>
  <c r="BF41" i="82"/>
  <c r="R55" i="82"/>
  <c r="AL40" i="82"/>
  <c r="BB67" i="82"/>
  <c r="R57" i="82"/>
  <c r="AL43" i="82"/>
  <c r="BJ39" i="82"/>
  <c r="V45" i="82"/>
  <c r="AP49" i="82"/>
  <c r="BN44" i="82"/>
  <c r="Z65" i="82"/>
  <c r="AX64" i="82"/>
  <c r="J45" i="82"/>
  <c r="AD48" i="82"/>
  <c r="BB57" i="82"/>
  <c r="N46" i="82"/>
  <c r="AH51" i="82"/>
  <c r="BF38" i="82"/>
  <c r="R61" i="82"/>
  <c r="AP38" i="82"/>
  <c r="BJ59" i="82"/>
  <c r="V65" i="82"/>
  <c r="AT40" i="82"/>
  <c r="BN56" i="82"/>
  <c r="Z36" i="82"/>
  <c r="AX58" i="82"/>
  <c r="J39" i="82"/>
  <c r="AH39" i="82"/>
  <c r="BB37" i="82"/>
  <c r="N37" i="82"/>
  <c r="AH56" i="82"/>
  <c r="BB62" i="82"/>
  <c r="N49" i="82"/>
  <c r="AH38" i="82"/>
  <c r="BB32" i="82"/>
  <c r="N45" i="82"/>
  <c r="AL54" i="82"/>
  <c r="BF62" i="82"/>
  <c r="R35" i="82"/>
  <c r="AP65" i="82"/>
  <c r="BJ43" i="82"/>
  <c r="V67" i="82"/>
  <c r="AT38" i="82"/>
  <c r="BN34" i="82"/>
  <c r="AD53" i="82"/>
  <c r="AX60" i="82"/>
  <c r="J44" i="82"/>
  <c r="AH46" i="82"/>
  <c r="BB48" i="82"/>
  <c r="R45" i="82"/>
  <c r="AL63" i="82"/>
  <c r="BF49" i="82"/>
  <c r="V40" i="82"/>
  <c r="AP45" i="82"/>
  <c r="BN36" i="82"/>
  <c r="Z64" i="82"/>
  <c r="AT61" i="82"/>
  <c r="J54" i="82"/>
  <c r="AD59" i="82"/>
  <c r="AX34" i="82"/>
  <c r="N57" i="82"/>
  <c r="AH54" i="82"/>
  <c r="AX65" i="82"/>
  <c r="N56" i="82"/>
  <c r="AD65" i="82"/>
  <c r="AX35" i="82"/>
  <c r="N55" i="82"/>
  <c r="AH65" i="82"/>
  <c r="BB36" i="82"/>
  <c r="R40" i="82"/>
  <c r="AL41" i="82"/>
  <c r="BJ38" i="82"/>
  <c r="V44" i="82"/>
  <c r="AP63" i="82"/>
  <c r="BN58" i="82"/>
  <c r="Z35" i="82"/>
  <c r="AT52" i="82"/>
  <c r="J42" i="82"/>
  <c r="AD62" i="82"/>
  <c r="BB39" i="82"/>
  <c r="N61" i="82"/>
  <c r="AH62" i="82"/>
  <c r="BF61" i="82"/>
  <c r="R49" i="82"/>
  <c r="AL67" i="82"/>
  <c r="BJ53" i="82"/>
  <c r="V35" i="82"/>
  <c r="AT53" i="82"/>
  <c r="BN54" i="82"/>
  <c r="Z61" i="82"/>
  <c r="AX41" i="82"/>
  <c r="J64" i="82"/>
  <c r="AD58" i="82"/>
  <c r="AX40" i="82"/>
  <c r="J34" i="82"/>
  <c r="AD57" i="82"/>
  <c r="AX39" i="82"/>
  <c r="J59" i="82"/>
  <c r="AD35" i="82"/>
  <c r="BB60" i="82"/>
  <c r="N63" i="82"/>
  <c r="AL57" i="82"/>
  <c r="BF32" i="82"/>
  <c r="R34" i="82"/>
  <c r="AP35" i="82"/>
  <c r="BJ62" i="82"/>
  <c r="V36" i="82"/>
  <c r="AT43" i="82"/>
  <c r="BN48" i="82"/>
  <c r="AD67" i="82"/>
  <c r="AX59" i="82"/>
  <c r="J65" i="82"/>
  <c r="AH44" i="82"/>
  <c r="BB42" i="82"/>
  <c r="N52" i="82"/>
  <c r="AL33" i="82"/>
  <c r="BF63" i="82"/>
  <c r="V39" i="82"/>
  <c r="AP44" i="82"/>
  <c r="BJ64" i="82"/>
  <c r="Z37" i="82"/>
  <c r="AT48" i="82"/>
  <c r="BN52" i="82"/>
  <c r="Z59" i="82"/>
  <c r="AT46" i="82"/>
  <c r="BN46" i="82"/>
  <c r="Z57" i="82"/>
  <c r="AT60" i="82"/>
  <c r="BN65" i="82"/>
  <c r="AD40" i="82"/>
  <c r="AX62" i="82"/>
  <c r="N54" i="82"/>
  <c r="AH49" i="82"/>
  <c r="BB51" i="82"/>
  <c r="R54" i="82"/>
  <c r="AL39" i="82"/>
  <c r="BJ36" i="82"/>
  <c r="V43" i="82"/>
  <c r="AP33" i="82"/>
  <c r="BN40" i="82"/>
  <c r="Z45" i="82"/>
  <c r="AT64" i="82"/>
  <c r="J61" i="82"/>
  <c r="AD32" i="82"/>
  <c r="BB45" i="82"/>
  <c r="N53" i="82"/>
  <c r="AH61" i="82"/>
  <c r="BF60" i="82"/>
  <c r="R62" i="82"/>
  <c r="AL36" i="82"/>
  <c r="BJ51" i="82"/>
  <c r="V34" i="82"/>
  <c r="AT36" i="82"/>
  <c r="BJ34" i="82"/>
  <c r="Z48" i="82"/>
  <c r="AT51" i="82"/>
  <c r="BJ63" i="82"/>
  <c r="Z62" i="82"/>
  <c r="AP52" i="82"/>
  <c r="BN61" i="82"/>
  <c r="Z55" i="82"/>
  <c r="AX38" i="82"/>
  <c r="J53" i="82"/>
  <c r="AD49" i="82"/>
  <c r="BB59" i="82"/>
  <c r="N33" i="82"/>
  <c r="AH67" i="82"/>
  <c r="BF59" i="82"/>
  <c r="R48" i="82"/>
  <c r="AP41" i="82"/>
  <c r="BJ32" i="82"/>
  <c r="V46" i="82"/>
  <c r="AT55" i="82"/>
  <c r="BN43" i="82"/>
  <c r="AD41" i="82"/>
  <c r="AX42" i="82"/>
  <c r="J35" i="82"/>
  <c r="AH42" i="82"/>
  <c r="BB40" i="82"/>
  <c r="N65" i="82"/>
  <c r="AL32" i="82"/>
  <c r="BF33" i="82"/>
  <c r="V53" i="82"/>
  <c r="AP43" i="82"/>
  <c r="BJ57" i="82"/>
  <c r="V48" i="82"/>
  <c r="AP57" i="82"/>
  <c r="BJ56" i="82"/>
  <c r="V62" i="82"/>
  <c r="AP39" i="82"/>
  <c r="BJ33" i="82"/>
  <c r="Z32" i="82"/>
  <c r="AT57" i="82"/>
  <c r="BN35" i="82"/>
  <c r="AD39" i="82"/>
  <c r="AX32" i="82"/>
  <c r="J52" i="82"/>
  <c r="AH63" i="82"/>
  <c r="BB64" i="82"/>
  <c r="R60" i="82"/>
  <c r="AL64" i="82"/>
  <c r="BF51" i="82"/>
  <c r="V42" i="82"/>
  <c r="AP46" i="82"/>
  <c r="BN38" i="82"/>
  <c r="Z42" i="82"/>
  <c r="AT34" i="82"/>
  <c r="J57" i="82"/>
  <c r="AD45" i="82"/>
  <c r="AX67" i="82"/>
  <c r="N43" i="82"/>
  <c r="AH59" i="82"/>
  <c r="BF42" i="82"/>
  <c r="R58" i="82"/>
  <c r="AL51" i="82"/>
  <c r="BF56" i="82"/>
  <c r="R67" i="82"/>
  <c r="AL46" i="82"/>
  <c r="BF54" i="82"/>
  <c r="R36" i="82"/>
  <c r="AL44" i="82"/>
  <c r="BJ55" i="82"/>
  <c r="V61" i="82"/>
  <c r="AP64" i="82"/>
  <c r="BN60" i="82"/>
  <c r="Z53" i="82"/>
  <c r="AX37" i="82"/>
  <c r="J46" i="82"/>
  <c r="AD63" i="82"/>
  <c r="BB58" i="82"/>
  <c r="N62" i="82"/>
  <c r="AH36" i="82"/>
  <c r="BF39" i="82"/>
  <c r="R46" i="82"/>
  <c r="AP55" i="82"/>
  <c r="BJ60" i="82"/>
  <c r="V38" i="82"/>
  <c r="AT42" i="82"/>
  <c r="BN57" i="82"/>
  <c r="Z52" i="82"/>
  <c r="AX33" i="82"/>
  <c r="J43" i="82"/>
  <c r="AH40" i="82"/>
  <c r="BB38" i="82"/>
  <c r="N35" i="82"/>
  <c r="AL60" i="82"/>
  <c r="BF52" i="82"/>
  <c r="R56" i="82"/>
  <c r="AL58" i="82"/>
  <c r="BF53" i="82"/>
  <c r="R38" i="82"/>
  <c r="AL55" i="82"/>
  <c r="BF67" i="82"/>
  <c r="R51" i="82"/>
  <c r="AP53" i="82"/>
  <c r="BJ44" i="82"/>
  <c r="Z40" i="82"/>
  <c r="AT39" i="82"/>
  <c r="BN49" i="82"/>
  <c r="AD38" i="82"/>
  <c r="AX45" i="82"/>
  <c r="J33" i="82"/>
  <c r="AH33" i="82"/>
  <c r="BB34" i="82"/>
  <c r="R37" i="82"/>
  <c r="AL34" i="82"/>
  <c r="BF64" i="82"/>
  <c r="V56" i="82"/>
  <c r="AP61" i="82"/>
  <c r="BN67" i="82"/>
  <c r="Z38" i="82"/>
  <c r="AT32" i="82"/>
  <c r="J55" i="82"/>
  <c r="AD44" i="82"/>
  <c r="AX36" i="82"/>
  <c r="N42" i="82"/>
  <c r="AH57" i="82"/>
  <c r="BB63" i="82"/>
  <c r="N64" i="82"/>
  <c r="AH55" i="82"/>
  <c r="BB46" i="82"/>
  <c r="N34" i="82"/>
  <c r="AH53" i="82"/>
  <c r="BB52" i="82"/>
  <c r="R41" i="82"/>
  <c r="AL42" i="82"/>
  <c r="BJ54" i="82"/>
  <c r="V60" i="82"/>
  <c r="AP34" i="82"/>
  <c r="BN59" i="82"/>
  <c r="Z51" i="82"/>
  <c r="AT67" i="82"/>
  <c r="J60" i="82"/>
  <c r="AD33" i="82"/>
  <c r="BB56" i="82"/>
  <c r="N32" i="82"/>
  <c r="AH35" i="82"/>
  <c r="BF36" i="82"/>
  <c r="R43" i="82"/>
  <c r="AP37" i="82"/>
  <c r="BJ42" i="82"/>
  <c r="V51" i="82"/>
  <c r="AT54" i="82"/>
  <c r="BN55" i="82"/>
  <c r="Z34" i="82"/>
  <c r="AX57" i="82"/>
  <c r="J37" i="82"/>
  <c r="AH37" i="82"/>
  <c r="AX48" i="82"/>
  <c r="N41" i="82"/>
  <c r="AD52" i="82"/>
  <c r="AX51" i="82"/>
  <c r="N40" i="82"/>
  <c r="AD51" i="82"/>
  <c r="BB61" i="82"/>
  <c r="N44" i="82"/>
  <c r="AL53" i="82"/>
  <c r="BF46" i="82"/>
  <c r="R64" i="82"/>
  <c r="AP51" i="82"/>
  <c r="BJ52" i="82"/>
  <c r="V52" i="82"/>
  <c r="AT59" i="82"/>
  <c r="BN63" i="82"/>
  <c r="AD37" i="82"/>
  <c r="AX44" i="82"/>
  <c r="J41" i="82"/>
  <c r="AH45" i="82"/>
  <c r="BB33" i="82"/>
  <c r="N67" i="82"/>
  <c r="AL48" i="82"/>
  <c r="BF34" i="82"/>
  <c r="V55" i="82"/>
  <c r="AP60" i="82"/>
  <c r="BJ65" i="82"/>
  <c r="Z39" i="82"/>
  <c r="AT63" i="82"/>
  <c r="J32" i="82"/>
  <c r="AD43" i="82"/>
  <c r="AX56" i="82"/>
  <c r="J49" i="82"/>
  <c r="AD42" i="82"/>
  <c r="AX55" i="82"/>
  <c r="J63" i="82"/>
  <c r="AD56" i="82"/>
  <c r="AX63" i="82"/>
  <c r="N39" i="82"/>
  <c r="AH64" i="82"/>
  <c r="BB65" i="82"/>
  <c r="R39" i="82"/>
  <c r="AL56" i="82"/>
  <c r="BJ37" i="82"/>
  <c r="V59" i="82"/>
  <c r="AP48" i="82"/>
  <c r="BN41" i="82"/>
  <c r="Z49" i="82"/>
  <c r="AT35" i="82"/>
  <c r="J40" i="82"/>
  <c r="AD46" i="82"/>
  <c r="BB54" i="82"/>
  <c r="N38" i="82"/>
  <c r="AH32" i="82"/>
  <c r="BF45" i="82"/>
  <c r="R59" i="82"/>
  <c r="AL52" i="82"/>
  <c r="BJ67" i="82"/>
  <c r="V64" i="82"/>
  <c r="AT37" i="82"/>
  <c r="BN37" i="82"/>
  <c r="Z60" i="82"/>
  <c r="AT33" i="82"/>
  <c r="BN62" i="82"/>
  <c r="Z58" i="82"/>
  <c r="AT45" i="82"/>
  <c r="BN32" i="82"/>
  <c r="Z56" i="82"/>
  <c r="AX54" i="82"/>
  <c r="J38" i="82"/>
  <c r="AD64" i="82"/>
  <c r="BB44" i="82"/>
  <c r="N48" i="82"/>
  <c r="AL37" i="82"/>
  <c r="BF44" i="82"/>
  <c r="R63" i="82"/>
  <c r="L46" i="79" l="1"/>
  <c r="P36" i="79"/>
  <c r="L38" i="79"/>
  <c r="P35" i="79"/>
  <c r="L43" i="79"/>
  <c r="L37" i="79"/>
  <c r="P50" i="79"/>
  <c r="P38" i="79"/>
  <c r="L48" i="79"/>
  <c r="P47" i="79"/>
  <c r="L33" i="79"/>
  <c r="P41" i="79"/>
  <c r="L32" i="79"/>
  <c r="P48" i="79"/>
  <c r="P40" i="79"/>
  <c r="L47" i="79"/>
  <c r="L34" i="79"/>
  <c r="P39" i="79"/>
  <c r="L40" i="79"/>
  <c r="L44" i="79"/>
  <c r="P46" i="79"/>
  <c r="P32" i="79"/>
  <c r="L31" i="79"/>
  <c r="P34" i="79"/>
  <c r="P37" i="79"/>
  <c r="P43" i="79"/>
  <c r="L35" i="79"/>
  <c r="L41" i="79"/>
  <c r="P44" i="79"/>
  <c r="P31" i="79"/>
  <c r="L36" i="79"/>
  <c r="L39" i="79"/>
  <c r="L50" i="79"/>
  <c r="P33" i="79"/>
  <c r="J8" i="80"/>
  <c r="J7" i="80"/>
  <c r="J6" i="80"/>
  <c r="F6" i="81"/>
  <c r="F7" i="81"/>
  <c r="F8" i="81"/>
  <c r="F8" i="83"/>
  <c r="F7" i="83"/>
  <c r="F6" i="83"/>
  <c r="F7" i="84"/>
  <c r="F8" i="84"/>
  <c r="F6" i="84"/>
  <c r="F6" i="82"/>
  <c r="F8" i="82"/>
  <c r="F7" i="82"/>
  <c r="H6" i="79" l="1"/>
  <c r="H8" i="79"/>
  <c r="H7" i="79"/>
  <c r="R72" i="82" l="1"/>
  <c r="R80" i="82"/>
  <c r="R64" i="84"/>
  <c r="R56" i="84"/>
  <c r="F82" i="82"/>
  <c r="F81" i="82"/>
  <c r="F74" i="82"/>
  <c r="F73" i="82"/>
  <c r="R64" i="83"/>
  <c r="R56" i="83"/>
  <c r="F83" i="82" l="1"/>
  <c r="F75" i="82"/>
  <c r="F66" i="84"/>
  <c r="F65" i="84"/>
  <c r="F57" i="84"/>
  <c r="F58" i="84"/>
  <c r="F57" i="83"/>
  <c r="F65" i="83"/>
  <c r="F58" i="83"/>
  <c r="F66" i="83"/>
  <c r="F67" i="84" l="1"/>
  <c r="F59" i="84"/>
  <c r="F67" i="83"/>
  <c r="F59" i="83"/>
  <c r="R64" i="81" l="1"/>
  <c r="R56" i="81"/>
  <c r="F65" i="81"/>
  <c r="F58" i="81"/>
  <c r="F66" i="81"/>
  <c r="F57" i="81"/>
  <c r="AZ11" i="86" a="1"/>
  <c r="AZ11" i="86" s="1"/>
  <c r="F67" i="81" l="1"/>
  <c r="F59" i="81"/>
  <c r="BU11" i="86" l="1" a="1"/>
  <c r="BU11" i="86" s="1"/>
  <c r="CS11" i="86" l="1"/>
  <c r="CS66" i="86" s="1"/>
  <c r="CS11" i="87" l="1"/>
  <c r="CS66" i="87" l="1"/>
  <c r="H21" i="80"/>
  <c r="H49" i="80"/>
  <c r="H60" i="80"/>
  <c r="H23" i="80"/>
  <c r="H24" i="80"/>
  <c r="H46" i="80"/>
  <c r="H35" i="80"/>
  <c r="H42" i="80"/>
  <c r="H25" i="80"/>
  <c r="H58" i="80"/>
  <c r="H18" i="80"/>
  <c r="H59" i="80"/>
  <c r="H33" i="80"/>
  <c r="H45" i="80"/>
  <c r="H51" i="80"/>
  <c r="H54" i="80"/>
  <c r="H65" i="80"/>
  <c r="H64" i="80"/>
  <c r="H22" i="80"/>
  <c r="H37" i="80"/>
  <c r="H63" i="80"/>
  <c r="H57" i="80"/>
  <c r="H19" i="80"/>
  <c r="H41" i="80"/>
  <c r="H36" i="80"/>
  <c r="H39" i="80"/>
  <c r="H32" i="80"/>
  <c r="H26" i="80"/>
  <c r="H14" i="80"/>
  <c r="H56" i="80"/>
  <c r="H17" i="80"/>
  <c r="H55" i="80"/>
  <c r="H61" i="80"/>
  <c r="H52" i="80"/>
  <c r="H43" i="80"/>
  <c r="H27" i="80"/>
  <c r="H53" i="80"/>
  <c r="H34" i="80"/>
  <c r="H38" i="80"/>
  <c r="H62" i="80"/>
  <c r="H15" i="80"/>
  <c r="H28" i="79"/>
  <c r="H27" i="79"/>
  <c r="H13" i="79"/>
  <c r="H17" i="79"/>
  <c r="H29" i="79"/>
  <c r="H14" i="79"/>
  <c r="H16" i="79"/>
  <c r="H26" i="79"/>
  <c r="H20" i="79"/>
  <c r="O67" i="79" l="1"/>
  <c r="O57" i="79"/>
  <c r="F59" i="79"/>
  <c r="F69" i="79"/>
  <c r="F68" i="79"/>
  <c r="F58" i="79"/>
  <c r="F70" i="79"/>
  <c r="F60" i="79"/>
  <c r="F87" i="80"/>
  <c r="F77" i="80"/>
  <c r="F75" i="80"/>
  <c r="F86" i="80"/>
  <c r="F85" i="80"/>
  <c r="F76" i="80"/>
  <c r="Q74" i="80"/>
  <c r="R84" i="80"/>
  <c r="J17" i="80"/>
  <c r="H28" i="80"/>
  <c r="J30" i="80"/>
  <c r="H16" i="80"/>
  <c r="J14" i="80"/>
  <c r="H29" i="80"/>
  <c r="J18" i="80"/>
  <c r="J15" i="80"/>
  <c r="J27" i="80"/>
  <c r="H20" i="80"/>
  <c r="J29" i="80"/>
  <c r="H30" i="80"/>
  <c r="J21" i="80"/>
  <c r="J28" i="80"/>
  <c r="H38" i="79"/>
  <c r="H40" i="79"/>
  <c r="H25" i="79"/>
  <c r="H23" i="79"/>
  <c r="H46" i="79"/>
  <c r="H19" i="79"/>
  <c r="H48" i="79"/>
  <c r="H47" i="79"/>
  <c r="H36" i="79"/>
  <c r="H15" i="79"/>
  <c r="H21" i="79"/>
  <c r="H24" i="79"/>
  <c r="H18" i="79"/>
  <c r="H37" i="79"/>
  <c r="H41" i="79"/>
  <c r="H32" i="79"/>
  <c r="H33" i="79"/>
  <c r="H22" i="79"/>
  <c r="H34" i="79"/>
  <c r="J51" i="80"/>
  <c r="J38" i="80"/>
  <c r="J52" i="80"/>
  <c r="J35" i="80"/>
  <c r="J24" i="80"/>
  <c r="J45" i="80"/>
  <c r="J63" i="80"/>
  <c r="J57" i="80"/>
  <c r="J16" i="80"/>
  <c r="J22" i="80"/>
  <c r="J60" i="80"/>
  <c r="J65" i="80"/>
  <c r="J25" i="80"/>
  <c r="J56" i="80"/>
  <c r="J19" i="80"/>
  <c r="J26" i="80"/>
  <c r="J59" i="80"/>
  <c r="J33" i="80"/>
  <c r="J36" i="80"/>
  <c r="J54" i="80"/>
  <c r="J34" i="80"/>
  <c r="J61" i="80"/>
  <c r="J64" i="80"/>
  <c r="J37" i="80"/>
  <c r="J55" i="80"/>
  <c r="J23" i="80"/>
  <c r="J58" i="80"/>
  <c r="J41" i="80"/>
  <c r="J53" i="80"/>
  <c r="J42" i="80"/>
  <c r="J20" i="80"/>
  <c r="J62" i="80"/>
  <c r="J46" i="80"/>
  <c r="J43" i="80"/>
  <c r="J39" i="80"/>
  <c r="H40" i="80" l="1"/>
  <c r="J32" i="80"/>
  <c r="J44" i="80"/>
  <c r="J40" i="80"/>
  <c r="H44" i="80"/>
  <c r="H39" i="79"/>
  <c r="H31" i="79"/>
  <c r="H35" i="79"/>
  <c r="H50" i="79"/>
  <c r="H67" i="80"/>
  <c r="J67" i="80"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<sst xmlns="http://schemas.openxmlformats.org/spreadsheetml/2006/main" count="2535" uniqueCount="441">
  <si>
    <t>Table of Contents</t>
  </si>
  <si>
    <t>Intel Corporation</t>
  </si>
  <si>
    <t>Table</t>
  </si>
  <si>
    <t>Name</t>
  </si>
  <si>
    <t>Input Emergency Generator Rates and Parameters</t>
  </si>
  <si>
    <t>Ronler Acres</t>
  </si>
  <si>
    <t>Emergency Generator with DPF, Pre-2006 and &lt;750 hp TAC Emission Estimates—Ronler Campus</t>
  </si>
  <si>
    <t>Emergency Generator—DPF, Post 2006, &gt; 750 hp TAC Emission Estimates—Ronler Acres</t>
  </si>
  <si>
    <t>Emergency Generator—No DPF, Pre-2006, or &lt; 750 hp TAC Emission Estimates—Ronler Acres</t>
  </si>
  <si>
    <t>Emergency Generator—No DPF, Post 2006, &gt; 750 hp TAC Emission Estimates—Ronler Acres</t>
  </si>
  <si>
    <t>Fire Pumps TAC Emission Estimates—Ronler Acres</t>
  </si>
  <si>
    <t>Aloha</t>
  </si>
  <si>
    <t>Emergency Generator TAC Emission Estimates—Aloha Campus</t>
  </si>
  <si>
    <t>Facility</t>
  </si>
  <si>
    <t>Daily TAC Emission Estimate Summary—Emergency Generators</t>
  </si>
  <si>
    <t>Annual TAC Emission Estimate Summary—Emergency Generators</t>
  </si>
  <si>
    <t>No</t>
  </si>
  <si>
    <t>EGR1_01</t>
  </si>
  <si>
    <t>EGR1_02</t>
  </si>
  <si>
    <t>EGR1_03</t>
  </si>
  <si>
    <t>EGR1_04</t>
  </si>
  <si>
    <t>EGDC_01</t>
  </si>
  <si>
    <t>EGDC_02</t>
  </si>
  <si>
    <t>EGDC_03</t>
  </si>
  <si>
    <t>EGDC_04</t>
  </si>
  <si>
    <t>EGDC_05</t>
  </si>
  <si>
    <t>EGRB1_01</t>
  </si>
  <si>
    <t>EGRP1_01</t>
  </si>
  <si>
    <t>EGRP1_02</t>
  </si>
  <si>
    <t>EGDD_01</t>
  </si>
  <si>
    <t>EGDD_02</t>
  </si>
  <si>
    <t>EGDD_03</t>
  </si>
  <si>
    <t>EGDD_04</t>
  </si>
  <si>
    <t>EGDD_05</t>
  </si>
  <si>
    <t>EGDD_06</t>
  </si>
  <si>
    <t>EGDD_07</t>
  </si>
  <si>
    <t>EGRS4_01</t>
  </si>
  <si>
    <t>EGRS6_01</t>
  </si>
  <si>
    <t>EGRS6_02</t>
  </si>
  <si>
    <t>EGE1_01</t>
  </si>
  <si>
    <t>EGE1_02</t>
  </si>
  <si>
    <t>EGE1_03</t>
  </si>
  <si>
    <t>EGE1_04</t>
  </si>
  <si>
    <t>EGE1_05</t>
  </si>
  <si>
    <t>EGE1_06</t>
  </si>
  <si>
    <t>EGE1_07</t>
  </si>
  <si>
    <t>EGE1_08</t>
  </si>
  <si>
    <t>EGE1_09</t>
  </si>
  <si>
    <t>EGE1_10</t>
  </si>
  <si>
    <t>EGE1_11</t>
  </si>
  <si>
    <t>EGE1_13</t>
  </si>
  <si>
    <t>EGE1_14</t>
  </si>
  <si>
    <t>EGE1_15</t>
  </si>
  <si>
    <t>EGE1_12</t>
  </si>
  <si>
    <t>EGE1_16</t>
  </si>
  <si>
    <t>EGE1_17</t>
  </si>
  <si>
    <t>EGE1_18</t>
  </si>
  <si>
    <t>EGE1_19</t>
  </si>
  <si>
    <t>EGE1_20</t>
  </si>
  <si>
    <t>EGE1_21</t>
  </si>
  <si>
    <t>EGC5_16</t>
  </si>
  <si>
    <t>EGC5_17</t>
  </si>
  <si>
    <t>EGC5_18</t>
  </si>
  <si>
    <t>EGC5_19</t>
  </si>
  <si>
    <t>EGC5_20</t>
  </si>
  <si>
    <t>EGC5_21</t>
  </si>
  <si>
    <t>EGC5_01</t>
  </si>
  <si>
    <t>EGC5_02</t>
  </si>
  <si>
    <t>EGC5_03</t>
  </si>
  <si>
    <t>EGC5_04</t>
  </si>
  <si>
    <t>EGC5_05</t>
  </si>
  <si>
    <t>EGC5_06</t>
  </si>
  <si>
    <t>EGC5_07</t>
  </si>
  <si>
    <t>EGC5_08</t>
  </si>
  <si>
    <t>EGC5_09</t>
  </si>
  <si>
    <t>EGC5_10</t>
  </si>
  <si>
    <t>EGC5_11</t>
  </si>
  <si>
    <t>EGC5_12</t>
  </si>
  <si>
    <t>EGC5_13</t>
  </si>
  <si>
    <t>EGC5_14</t>
  </si>
  <si>
    <t>EGC5_15</t>
  </si>
  <si>
    <t>EGDB_01</t>
  </si>
  <si>
    <t>EGDB_02</t>
  </si>
  <si>
    <t>EGDB_03</t>
  </si>
  <si>
    <t>EGF15_01</t>
  </si>
  <si>
    <t>EGF15_02</t>
  </si>
  <si>
    <t>EGF15_03</t>
  </si>
  <si>
    <t>EGF5_01</t>
  </si>
  <si>
    <t>EGF5_02</t>
  </si>
  <si>
    <t>FIPH1_01</t>
  </si>
  <si>
    <t>FIPH2_01</t>
  </si>
  <si>
    <t>FIRS4_01</t>
  </si>
  <si>
    <t>FIC5_01</t>
  </si>
  <si>
    <t>EGN2_01</t>
  </si>
  <si>
    <t>EGIW_02</t>
  </si>
  <si>
    <t>EGIW_01</t>
  </si>
  <si>
    <t>EGIW_03</t>
  </si>
  <si>
    <t>EGRS8_01</t>
  </si>
  <si>
    <t>EGH2_01</t>
  </si>
  <si>
    <t>EGDA_01</t>
  </si>
  <si>
    <t>EGDA_02</t>
  </si>
  <si>
    <t>EGDA_03</t>
  </si>
  <si>
    <t>EGDA_04</t>
  </si>
  <si>
    <t>EGDA_05</t>
  </si>
  <si>
    <t>EGDA_06</t>
  </si>
  <si>
    <t>EGDA_07</t>
  </si>
  <si>
    <t>EGDA_08</t>
  </si>
  <si>
    <t>7440-36-0</t>
  </si>
  <si>
    <t>Antimony and Compounds</t>
  </si>
  <si>
    <t>7440-38-2</t>
  </si>
  <si>
    <t>Arsenic and Compounds</t>
  </si>
  <si>
    <t>RA1-ELEC-CPS-GEN01</t>
  </si>
  <si>
    <t>7440-39-3</t>
  </si>
  <si>
    <t>Barium and Compounds</t>
  </si>
  <si>
    <t>RA1-ELEC-CPS-GEN02</t>
  </si>
  <si>
    <t>7440-41-7</t>
  </si>
  <si>
    <t>Beryllium and compounds</t>
  </si>
  <si>
    <t>RA1-ELEC-CPS-GEN03</t>
  </si>
  <si>
    <t>7440-43-9</t>
  </si>
  <si>
    <t>Cadmium and Compounds</t>
  </si>
  <si>
    <t>RA1-ELEC-CPS-GEN04</t>
  </si>
  <si>
    <t>18540-29-9</t>
  </si>
  <si>
    <t>Chromium VI</t>
  </si>
  <si>
    <t>D1C-CPS-GEN01</t>
  </si>
  <si>
    <t>7440-50-8</t>
  </si>
  <si>
    <t>Copper and Compounds</t>
  </si>
  <si>
    <t>D1C-CPS-GEN02</t>
  </si>
  <si>
    <t>7440-48-4</t>
  </si>
  <si>
    <t>Cobalt and compounds</t>
  </si>
  <si>
    <t>D1C-CPS-GEN03</t>
  </si>
  <si>
    <t>7439-92-1</t>
  </si>
  <si>
    <t>Lead and Compounds</t>
  </si>
  <si>
    <t>D1C-EPS-GEN01</t>
  </si>
  <si>
    <t>7439-96-5</t>
  </si>
  <si>
    <t>Manganese and Compounds</t>
  </si>
  <si>
    <t>D1C-EPS-GEN02</t>
  </si>
  <si>
    <t>7439-97-6</t>
  </si>
  <si>
    <t>Mercury and Compounds</t>
  </si>
  <si>
    <t>RB1-EPS-GEN01</t>
  </si>
  <si>
    <t>7440-02-0</t>
  </si>
  <si>
    <t>Nickel and Compounds</t>
  </si>
  <si>
    <t>RP1-EPS-GEN01</t>
  </si>
  <si>
    <t>Phosphorus and compounds</t>
  </si>
  <si>
    <t>RP1-GEN-2</t>
  </si>
  <si>
    <t>7782-49-2</t>
  </si>
  <si>
    <t>Selenium and Compounds</t>
  </si>
  <si>
    <t>EPS-GEN01</t>
  </si>
  <si>
    <t>7440-22-4</t>
  </si>
  <si>
    <t>Silver and compounds</t>
  </si>
  <si>
    <t>EPS-GEN02</t>
  </si>
  <si>
    <t>7440-28-0</t>
  </si>
  <si>
    <t>Thallium and compounds</t>
  </si>
  <si>
    <t>EPS-GEN03</t>
  </si>
  <si>
    <t>7440-66-6</t>
  </si>
  <si>
    <t>Zinc and compounds</t>
  </si>
  <si>
    <t>EPS-GEN04</t>
  </si>
  <si>
    <t>106-99-0</t>
  </si>
  <si>
    <t>1,3-Butadiene</t>
  </si>
  <si>
    <t>EPS-GEN05</t>
  </si>
  <si>
    <t>75-07-0</t>
  </si>
  <si>
    <t>Acetaldehyde</t>
  </si>
  <si>
    <t>EPS-GEN06</t>
  </si>
  <si>
    <t>107-02-8</t>
  </si>
  <si>
    <t>Acrolein</t>
  </si>
  <si>
    <t>D1D-GEN-7</t>
  </si>
  <si>
    <t>71-43-2</t>
  </si>
  <si>
    <t>Benzene</t>
  </si>
  <si>
    <t>RS4-ELEC-EG-4-1</t>
  </si>
  <si>
    <t>108-90-7</t>
  </si>
  <si>
    <t>Chlorobenzene</t>
  </si>
  <si>
    <t>RS6-ELEC-EG-6-1</t>
  </si>
  <si>
    <t>100-41-4</t>
  </si>
  <si>
    <t>Ethylbenzene</t>
  </si>
  <si>
    <t>RS6-GEN-2</t>
  </si>
  <si>
    <t>50-00-0</t>
  </si>
  <si>
    <t>Formaldehyde</t>
  </si>
  <si>
    <t>D1X-GEN-1A</t>
  </si>
  <si>
    <t>110-54-3</t>
  </si>
  <si>
    <t>Hexane</t>
  </si>
  <si>
    <t>D1X-GEN-1B</t>
  </si>
  <si>
    <t>115-07-1</t>
  </si>
  <si>
    <t>Propylene</t>
  </si>
  <si>
    <t>D1X-GEN-1C</t>
  </si>
  <si>
    <t>108-88-3</t>
  </si>
  <si>
    <t>Toluene</t>
  </si>
  <si>
    <t>D1X-GEN-2A</t>
  </si>
  <si>
    <t>1330-20-7</t>
  </si>
  <si>
    <t>Xylene (mixed isomers)</t>
  </si>
  <si>
    <t>D1X-GEN-2B</t>
  </si>
  <si>
    <t>7664-41-7</t>
  </si>
  <si>
    <t>Ammonia</t>
  </si>
  <si>
    <t>D1X-GEN-2C</t>
  </si>
  <si>
    <t>7647-01-0</t>
  </si>
  <si>
    <t>Hydrochloric Acid</t>
  </si>
  <si>
    <t>D1X-GEN-3A</t>
  </si>
  <si>
    <t>50-32-8</t>
  </si>
  <si>
    <t>Benzo[a]pyrene</t>
  </si>
  <si>
    <t>D1X-GEN-3B</t>
  </si>
  <si>
    <t>91-20-3</t>
  </si>
  <si>
    <t>Naphthalene</t>
  </si>
  <si>
    <t>D1X-GEN-3C</t>
  </si>
  <si>
    <t>PAH</t>
  </si>
  <si>
    <t>D1X-GEN-4A</t>
  </si>
  <si>
    <t>DPM</t>
  </si>
  <si>
    <t>D1X-GEN-4B</t>
  </si>
  <si>
    <t>D1X-GEN-5C</t>
  </si>
  <si>
    <t>D1X-GEN-5A</t>
  </si>
  <si>
    <t>D1X-GEN-5B</t>
  </si>
  <si>
    <t>D1X-GEN-4C</t>
  </si>
  <si>
    <t>D1X-GEN-6A</t>
  </si>
  <si>
    <t>D1X-GEN-6B</t>
  </si>
  <si>
    <t>D1X-GEN-6C</t>
  </si>
  <si>
    <t>D1X-GEN-7A</t>
  </si>
  <si>
    <t>D1X-GEN-7B</t>
  </si>
  <si>
    <t>D1X-GEN-7C</t>
  </si>
  <si>
    <t>D1X2-GEN-6A</t>
  </si>
  <si>
    <t>D1X2-GEN-6B</t>
  </si>
  <si>
    <t>D1X2-GEN-6C</t>
  </si>
  <si>
    <t>D1X2-GEN-7A</t>
  </si>
  <si>
    <t>D1X2-GEN-7B</t>
  </si>
  <si>
    <t>D1X2-GEN-7C</t>
  </si>
  <si>
    <t>D1X2-GEN-1A</t>
  </si>
  <si>
    <t>D1X2-GEN-1B</t>
  </si>
  <si>
    <t>D1X2-GEN-1C</t>
  </si>
  <si>
    <t>D1X2-GEN-2A</t>
  </si>
  <si>
    <t>D1X2-GEN-2B</t>
  </si>
  <si>
    <t>D1X2-GEN-2C</t>
  </si>
  <si>
    <t>D1X2-GEN-3A</t>
  </si>
  <si>
    <t>D1X2-GEN-3B</t>
  </si>
  <si>
    <t>D1X2-GEN-3C</t>
  </si>
  <si>
    <t>D1X2-GEN-4A</t>
  </si>
  <si>
    <t>D1X2-GEN-4B</t>
  </si>
  <si>
    <t>D1X2-GEN-4C</t>
  </si>
  <si>
    <t>D1X2-GEN-5A</t>
  </si>
  <si>
    <t>D1X2-GEN-5B</t>
  </si>
  <si>
    <t>D1X2-GEN-5C</t>
  </si>
  <si>
    <t>F20-EPS-1</t>
  </si>
  <si>
    <t>F20-EPS-2</t>
  </si>
  <si>
    <t>F20-CPS-1</t>
  </si>
  <si>
    <t>F15-EG01</t>
  </si>
  <si>
    <t>F15-EG02</t>
  </si>
  <si>
    <t>F15-EG03</t>
  </si>
  <si>
    <t>F15.5-EG01</t>
  </si>
  <si>
    <t>F15.5-EG02</t>
  </si>
  <si>
    <t>PH #1</t>
  </si>
  <si>
    <t>PH #2</t>
  </si>
  <si>
    <t>PH #3</t>
  </si>
  <si>
    <t>PH #4</t>
  </si>
  <si>
    <t>N2-GEN-1A</t>
  </si>
  <si>
    <t>IWW-GEN-1</t>
  </si>
  <si>
    <t>IWW-GEN-2</t>
  </si>
  <si>
    <t>IWW-PS-1</t>
  </si>
  <si>
    <t>MAX-EGEN</t>
  </si>
  <si>
    <t>H2-GEN-1</t>
  </si>
  <si>
    <t>D1A-GEN-1</t>
  </si>
  <si>
    <t>D1A-GEN-2</t>
  </si>
  <si>
    <t>D1A-GEN-3</t>
  </si>
  <si>
    <t>D1A-GEN-4</t>
  </si>
  <si>
    <t>D1A-GEN-5</t>
  </si>
  <si>
    <t>D1A-GEN-6</t>
  </si>
  <si>
    <t>D1A-GEN-7</t>
  </si>
  <si>
    <t>D1A-GEN-8</t>
  </si>
  <si>
    <t>91-57-6</t>
  </si>
  <si>
    <t>2-Methyl naphthalene</t>
  </si>
  <si>
    <t>83-32-9</t>
  </si>
  <si>
    <t>Acenaphthene</t>
  </si>
  <si>
    <t>208-96-8</t>
  </si>
  <si>
    <t>Acenaphthylene</t>
  </si>
  <si>
    <t>120-12-7</t>
  </si>
  <si>
    <t>Anthracene</t>
  </si>
  <si>
    <t>56-55-3</t>
  </si>
  <si>
    <t>Benz[a]anthracene</t>
  </si>
  <si>
    <t>205-99-2</t>
  </si>
  <si>
    <t>Benzo[b]fluoranthene</t>
  </si>
  <si>
    <t>192-97-2</t>
  </si>
  <si>
    <t>Benzo[e]pyrene</t>
  </si>
  <si>
    <t>191-24-2</t>
  </si>
  <si>
    <t>Benzo[g,h,i]perylene</t>
  </si>
  <si>
    <t>207-08-9</t>
  </si>
  <si>
    <t>Benzo[k]fluoranthene</t>
  </si>
  <si>
    <t>218-01-9</t>
  </si>
  <si>
    <t>Chrysene</t>
  </si>
  <si>
    <t>53-70-3</t>
  </si>
  <si>
    <t>Dibenz[a,h]anthracene</t>
  </si>
  <si>
    <t>206-44-0</t>
  </si>
  <si>
    <t>Fluoranthene</t>
  </si>
  <si>
    <t>86-73-7</t>
  </si>
  <si>
    <t>Fluorene</t>
  </si>
  <si>
    <t>193-39-5</t>
  </si>
  <si>
    <t>Indeno[1,2,3-cd]pyrene</t>
  </si>
  <si>
    <t>198-55-0</t>
  </si>
  <si>
    <t>Perylene</t>
  </si>
  <si>
    <t>85-01-8</t>
  </si>
  <si>
    <t>Phenanthrene</t>
  </si>
  <si>
    <t>129-00-0</t>
  </si>
  <si>
    <t>Pyrene</t>
  </si>
  <si>
    <t>Toxics Emissions Sub-Unit (TESU) ID</t>
  </si>
  <si>
    <t>Site</t>
  </si>
  <si>
    <t>Building</t>
  </si>
  <si>
    <t>Install Date</t>
  </si>
  <si>
    <t>Size (hp)</t>
  </si>
  <si>
    <t>Diesel Particulate Filter
(Yes/No)</t>
  </si>
  <si>
    <r>
      <t xml:space="preserve">Fuel Consumption </t>
    </r>
    <r>
      <rPr>
        <b/>
        <vertAlign val="superscript"/>
        <sz val="9"/>
        <rFont val="Century Gothic"/>
        <family val="2"/>
      </rPr>
      <t xml:space="preserve">(1)
</t>
    </r>
    <r>
      <rPr>
        <b/>
        <sz val="9"/>
        <rFont val="Century Gothic"/>
        <family val="2"/>
      </rPr>
      <t>(gal/hr)</t>
    </r>
  </si>
  <si>
    <t>Daily Hours of Operation
(hrs/day)</t>
  </si>
  <si>
    <r>
      <t xml:space="preserve">Annual Hours of Operation </t>
    </r>
    <r>
      <rPr>
        <b/>
        <vertAlign val="superscript"/>
        <sz val="9"/>
        <rFont val="Century Gothic"/>
        <family val="2"/>
      </rPr>
      <t>(3)</t>
    </r>
    <r>
      <rPr>
        <b/>
        <sz val="9"/>
        <rFont val="Century Gothic"/>
        <family val="2"/>
      </rPr>
      <t xml:space="preserve">
(hrs/yr)</t>
    </r>
  </si>
  <si>
    <t>Stack ID</t>
  </si>
  <si>
    <t>RA1</t>
  </si>
  <si>
    <t>D1C</t>
  </si>
  <si>
    <t>RB1</t>
  </si>
  <si>
    <t>RP1</t>
  </si>
  <si>
    <t>Future - TBD</t>
  </si>
  <si>
    <t>D1D EGEN</t>
  </si>
  <si>
    <t>RS4</t>
  </si>
  <si>
    <t>RS6</t>
  </si>
  <si>
    <t>D1X EGEN1</t>
  </si>
  <si>
    <t>Yes</t>
  </si>
  <si>
    <t>CUB5</t>
  </si>
  <si>
    <t>D1B</t>
  </si>
  <si>
    <t>stored</t>
  </si>
  <si>
    <t>F15</t>
  </si>
  <si>
    <t>F5</t>
  </si>
  <si>
    <t>Pump House #1</t>
  </si>
  <si>
    <t>Pump House #2</t>
  </si>
  <si>
    <t>Pump House #3</t>
  </si>
  <si>
    <t>Pump House #4</t>
  </si>
  <si>
    <t>N2 Plant</t>
  </si>
  <si>
    <t>IWW</t>
  </si>
  <si>
    <t>IWW PS</t>
  </si>
  <si>
    <t>RS7</t>
  </si>
  <si>
    <t>H2 Plant</t>
  </si>
  <si>
    <t>D1A</t>
  </si>
  <si>
    <t>References</t>
  </si>
  <si>
    <r>
      <t>Information provided by Intel</t>
    </r>
    <r>
      <rPr>
        <sz val="8"/>
        <color rgb="FFFF0000"/>
        <rFont val="Century Gothic"/>
        <family val="2"/>
      </rPr>
      <t>.</t>
    </r>
  </si>
  <si>
    <t xml:space="preserve">Emergency generators are limited to 10 hours/day. Although only 10 generators are permitted to operate in one day, daily emissions have been provided for all </t>
  </si>
  <si>
    <t>emergency generators for informational purposes only. Intel will operate a maximum on 10 emergency generators in one day.</t>
  </si>
  <si>
    <t>Emergency generators are limited to 25 hours/year.</t>
  </si>
  <si>
    <t>Sub TEU ID</t>
  </si>
  <si>
    <t>Fuel Consumption (gal/hr)</t>
  </si>
  <si>
    <t>Daily Hours of Operation (hrs/day)</t>
  </si>
  <si>
    <t>Annual Hours of Operation (hrs/yr)</t>
  </si>
  <si>
    <t>Pollutant</t>
  </si>
  <si>
    <t>CAS</t>
  </si>
  <si>
    <r>
      <t xml:space="preserve">Emission Factor </t>
    </r>
    <r>
      <rPr>
        <b/>
        <vertAlign val="superscript"/>
        <sz val="9"/>
        <color theme="1"/>
        <rFont val="Century Gothic"/>
        <family val="2"/>
      </rPr>
      <t>(2)</t>
    </r>
    <r>
      <rPr>
        <b/>
        <sz val="9"/>
        <color theme="1"/>
        <rFont val="Century Gothic"/>
        <family val="2"/>
      </rPr>
      <t xml:space="preserve">
(lb/Mgal)</t>
    </r>
  </si>
  <si>
    <t>Johnson Matthey DPF Control Efficiency
(%)</t>
  </si>
  <si>
    <t>Emissions Estimate</t>
  </si>
  <si>
    <t>Daily
(lb/day)</t>
  </si>
  <si>
    <t>Annual
(lb/yr)</t>
  </si>
  <si>
    <t>METALS</t>
  </si>
  <si>
    <t>Arsenic and compounds</t>
  </si>
  <si>
    <t>ORGANIC COMPOUNDS</t>
  </si>
  <si>
    <t>INORGANIC COMPOUNDS</t>
  </si>
  <si>
    <t>POLYCYCLIC AROMATIC HYDROCARBONS (PAH)</t>
  </si>
  <si>
    <t>DIESEL PARTICULATE MATTER (DPM)</t>
  </si>
  <si>
    <t>Notes</t>
  </si>
  <si>
    <t>DPF = Diesel Particulate Filter; HAP = Hazardous Air Pollutant; Mgal = 1,000 gallons; TAC = Toxic Air Contaminant.</t>
  </si>
  <si>
    <t xml:space="preserve">Daily emissions estimate (lb/day) = ([emission factor {lb/Mgal}] x [fuel consumption {gal/hr}] x [daily hours of operation {hrs/day}] x [Mgal/1,000 gal] </t>
  </si>
  <si>
    <t xml:space="preserve"> x (1 - [DPF control efficiency {%}] / 100))</t>
  </si>
  <si>
    <t>+ [cold start emissions {lb/minute}] x [number of cold starts per day] - [emissions per minute, normal operation {lb/minute}] x [number of cold starts per day])</t>
  </si>
  <si>
    <t xml:space="preserve"> x (1 - [DPF control efficiency {%}] / 100)</t>
  </si>
  <si>
    <t xml:space="preserve">Cold start adjustment factor = </t>
  </si>
  <si>
    <t xml:space="preserve">Cold start adjustment factor (formaldehyde) = </t>
  </si>
  <si>
    <t>Number of cold starts per day =</t>
  </si>
  <si>
    <t>Cold start emissions (lb/minute) = (emission factor [lb/Mgal]) x [Mgal/1,000 gal] x (cold start adjustment factor) x (hourly fuel consumption [gal/hr]) / 60</t>
  </si>
  <si>
    <t>Emissions per minute, normal operation (lb/minute) = (emission factor [lb/Mgal]) x (hourly fuel consumption [gal/hr]) / 60 / 1,000</t>
  </si>
  <si>
    <t xml:space="preserve">Annual emissions estimate (lb/yr) = ([emission factor {lb/Mgal}] x [fuel consumption {gal/hr}] x [annual hours of operation {hrs/yr}] x [Mgal/1,000 gal] </t>
  </si>
  <si>
    <t>+ [cold start emissions {lb/minute}] x [number of cold starts per year] - [emissions per minute, normal operation {lb/minute}] x [number of cold starts per year])</t>
  </si>
  <si>
    <t>Number of cold starts per year =</t>
  </si>
  <si>
    <t>Emission factors from the Oregon Department of Environmental Quality, AQ104B, diesel internal combustion, less than</t>
  </si>
  <si>
    <t>750 hp. Ammonia emission factor assumes value for no SNCR or SCR control. DEQ reference CAO Diesel RICE (a).</t>
  </si>
  <si>
    <t>Assumed 70 percent per DEQ guidance.</t>
  </si>
  <si>
    <t>Time allotted for cold stats was omitted from the daily/annual operating capacity in emission calculations. Cold start adjustments are not required for metals.</t>
  </si>
  <si>
    <t>Cold start adjustment factors provided by the Oregon Department of Environmental Quality. All applicable pollutants, except formaldehyde,</t>
  </si>
  <si>
    <t>share the same adjustment factor. Cold start adjustments are not required for metals.</t>
  </si>
  <si>
    <t>Information provided by Intel based on one cold start per month per engine and one minute per cold start.</t>
  </si>
  <si>
    <t>Information provided by Johnson Matthey. If a range was provided, the value assumes the midpoint of the range.</t>
  </si>
  <si>
    <t>Value based on similar TAC.</t>
  </si>
  <si>
    <t>Value based on filterable PM efficiency provided by Johnson Matthey.</t>
  </si>
  <si>
    <t>Rypos</t>
  </si>
  <si>
    <t>DPF Control Efficiency
(%)</t>
  </si>
  <si>
    <t>Johnson Matthey</t>
  </si>
  <si>
    <t>Emissions per minute, normal operation (lb/minute) = (emission factor [lb/Mgal]) x (hourly fuel consumption [gal/hr]) / 60</t>
  </si>
  <si>
    <t xml:space="preserve">Emission Factors from the Oregon Department of Environmental Quality, AQ104B, diesel internal combustion,  greater </t>
  </si>
  <si>
    <t>than 750 hp. Ammonia emission factor assumes value for no SNCR or SCR control. DEQ reference CAO Diesel RICE (b).</t>
  </si>
  <si>
    <t>Information provided by Rypos, Inc.</t>
  </si>
  <si>
    <t>Cold start adjustment factors provided by the Oregon Department of Environmental Quality. All applicable pollutants, except</t>
  </si>
  <si>
    <t>formaldehyde, share the same adjustment factor. Cold start adjustments are not required for metals.</t>
  </si>
  <si>
    <t>Information provided by Intel based on one cold start per month per engine.</t>
  </si>
  <si>
    <t>Value based on filterable PM efficiency provided by Rypos.</t>
  </si>
  <si>
    <t>Emission Unit ID</t>
  </si>
  <si>
    <r>
      <t xml:space="preserve">Emissions Estimate </t>
    </r>
    <r>
      <rPr>
        <b/>
        <vertAlign val="superscript"/>
        <sz val="9"/>
        <color theme="1"/>
        <rFont val="Century Gothic"/>
        <family val="2"/>
      </rPr>
      <t>(a)</t>
    </r>
  </si>
  <si>
    <t xml:space="preserve">Daily emissions estimate (lb/day) = (emission factor [lb/Mgal]) x (fuel consumption [gal/hr]) x (daily hours of operation [hrs/day]) x (Mgal/1,000 gal) </t>
  </si>
  <si>
    <t>+ (cold start emissions [lb/minute]) x (number of cold starts per day) - (emissions per minute, normal operation [lb/minute]) x (number of cold starts per day)</t>
  </si>
  <si>
    <t>Annual emissions estimate (lb/yr) = (emission factor [lb/Mgal]) x (fuel consumption [gal/hr]) x (annual hours of operation [hrs/yr]) x (Mgal/1,000 gal)</t>
  </si>
  <si>
    <t>+ (cold start emissions [lb/minute]) x (number of cold starts per year) - (emissions per minute, normal operation [lb/minute]) x (number of cold starts per year)</t>
  </si>
  <si>
    <t>Emission Factors from the Oregon Department of Environmental Quality, AQ104B, diesel internal combustion, pre-2006,  less than</t>
  </si>
  <si>
    <t>HAP = Hazardous Air Pollutant; Mgal = 1,000 gallons; TAC = Toxic Air Contaminant.</t>
  </si>
  <si>
    <t>Emission Factors from the Oregon Department of Environmental Quality, AQ104B, diesel internal combustion, less than</t>
  </si>
  <si>
    <t>Information provided by Intel based on one cold start per week per engine.</t>
  </si>
  <si>
    <t>Regulatory Category</t>
  </si>
  <si>
    <t>Daily Emissions Estimate (lb/day)</t>
  </si>
  <si>
    <t>Total Emissions Estimate
(Emergency Generators)
(lb/day)</t>
  </si>
  <si>
    <t>Ronler</t>
  </si>
  <si>
    <t>DPF</t>
  </si>
  <si>
    <t>No DPF</t>
  </si>
  <si>
    <t>Fire Pumps</t>
  </si>
  <si>
    <t>TAC</t>
  </si>
  <si>
    <t>RBC?</t>
  </si>
  <si>
    <t>Beryllium and Compounds</t>
  </si>
  <si>
    <t>Cobalt and Compounds</t>
  </si>
  <si>
    <t>Zinc and Compounds</t>
  </si>
  <si>
    <t>Benzo(a)pyrene</t>
  </si>
  <si>
    <t>Total TAC Emissions Estimate</t>
  </si>
  <si>
    <t>Daily Emissions Estimate (lb/yr)</t>
  </si>
  <si>
    <t>Table 4</t>
  </si>
  <si>
    <t>--</t>
  </si>
  <si>
    <t>(1)</t>
  </si>
  <si>
    <t>(2)</t>
  </si>
  <si>
    <t>(3)</t>
  </si>
  <si>
    <t>(a)</t>
  </si>
  <si>
    <t>(b)</t>
  </si>
  <si>
    <t>(c)</t>
  </si>
  <si>
    <t>(d)</t>
  </si>
  <si>
    <t>(e)</t>
  </si>
  <si>
    <t>(f)</t>
  </si>
  <si>
    <t>(4)</t>
  </si>
  <si>
    <t>(5)</t>
  </si>
  <si>
    <t>(6)</t>
  </si>
  <si>
    <t>(7)</t>
  </si>
  <si>
    <t>(8)</t>
  </si>
  <si>
    <t>(9)</t>
  </si>
  <si>
    <t>(10)</t>
  </si>
  <si>
    <t>(11)</t>
  </si>
  <si>
    <t>Table 1</t>
  </si>
  <si>
    <t>Table 2</t>
  </si>
  <si>
    <t>Table 3</t>
  </si>
  <si>
    <t>Table 5</t>
  </si>
  <si>
    <t>Table 6</t>
  </si>
  <si>
    <t>Table 7</t>
  </si>
  <si>
    <t>Table 8</t>
  </si>
  <si>
    <t>Table 9</t>
  </si>
  <si>
    <t>Time allotted for cold starts was omitted from the daily/annual operating capacity in emission calculations. Cold start adjustments are not required for metals.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</si>
</sst>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E+00"/>
    <numFmt numFmtId="166" formatCode="#\-##\-0"/>
    <numFmt numFmtId="167" formatCode="0_);\(0\)"/>
    <numFmt numFmtId="168" formatCode="0.0"/>
    <numFmt numFmtId="169" formatCode="_(* #,##0.00_);_(* \(#,##0.00\);_(* \-??_);_(@_)"/>
  </numFmts>
  <fonts count="36">
    <font>
      <sz val="11"/>
      <color theme="1"/>
      <name val="Calibri"/>
      <family val="2"/>
      <scheme val="minor"/>
    </font>
    <font>
      <sz val="9"/>
      <color theme="1"/>
      <name val="Century Gothic"/>
      <family val="2"/>
    </font>
    <font>
      <sz val="9"/>
      <color theme="1"/>
      <name val="Century Gothic"/>
      <family val="2"/>
    </font>
    <font>
      <b/>
      <sz val="9"/>
      <color theme="1"/>
      <name val="Century Gothic"/>
      <family val="2"/>
    </font>
    <font>
      <sz val="11"/>
      <color theme="1"/>
      <name val="Calibri"/>
      <family val="2"/>
      <scheme val="minor"/>
    </font>
    <font>
      <sz val="12"/>
      <color theme="1"/>
      <name val="Calibri"/>
      <family val="2"/>
      <scheme val="minor"/>
    </font>
    <font>
      <b/>
      <sz val="12"/>
      <name val="Century Gothic"/>
      <family val="2"/>
    </font>
    <font>
      <b/>
      <sz val="12"/>
      <color theme="1"/>
      <name val="Century Gothic"/>
      <family val="2"/>
    </font>
    <font>
      <b/>
      <sz val="9"/>
      <name val="Century Gothic"/>
      <family val="2"/>
    </font>
    <font>
      <sz val="9"/>
      <name val="Century Gothic"/>
      <family val="2"/>
    </font>
    <font>
      <sz val="12"/>
      <name val="Century Gothic"/>
      <family val="2"/>
    </font>
    <font>
      <vertAlign val="superscript"/>
      <sz val="9"/>
      <name val="Century Gothic"/>
      <family val="2"/>
    </font>
    <font>
      <sz val="8"/>
      <color theme="1"/>
      <name val="Century Gothic"/>
      <family val="2"/>
    </font>
    <font>
      <b/>
      <sz val="8"/>
      <name val="Century Gothic"/>
      <family val="2"/>
    </font>
    <font>
      <sz val="8"/>
      <name val="Century Gothic"/>
      <family val="2"/>
    </font>
    <font>
      <vertAlign val="superscript"/>
      <sz val="8"/>
      <name val="Century Gothic"/>
      <family val="2"/>
    </font>
    <font>
      <vertAlign val="superscript"/>
      <sz val="8"/>
      <color theme="1"/>
      <name val="Century Gothic"/>
      <family val="2"/>
    </font>
    <font>
      <sz val="10"/>
      <color theme="1"/>
      <name val="Arial"/>
      <family val="2"/>
    </font>
    <font>
      <b/>
      <vertAlign val="superscript"/>
      <sz val="9"/>
      <color theme="1"/>
      <name val="Century Gothic"/>
      <family val="2"/>
    </font>
    <font>
      <vertAlign val="superscript"/>
      <sz val="9"/>
      <color theme="1"/>
      <name val="Century Gothic"/>
      <family val="2"/>
    </font>
    <font>
      <sz val="10"/>
      <name val="Arial"/>
      <family val="2"/>
    </font>
    <font>
      <sz val="11"/>
      <color theme="1"/>
      <name val="Times New Roman"/>
      <family val="2"/>
    </font>
    <font>
      <b/>
      <sz val="8"/>
      <color theme="1"/>
      <name val="Century Gothic"/>
      <family val="2"/>
    </font>
    <font>
      <b/>
      <sz val="9"/>
      <color rgb="FFFF0000"/>
      <name val="Century Gothic"/>
      <family val="2"/>
    </font>
    <font>
      <sz val="10"/>
      <color rgb="FF000000"/>
      <name val="Times New Roman"/>
      <family val="1"/>
    </font>
    <font>
      <sz val="9"/>
      <color rgb="FF000000"/>
      <name val="Century Gothic"/>
      <family val="2"/>
    </font>
    <font>
      <b/>
      <vertAlign val="superscript"/>
      <sz val="9"/>
      <name val="Century Gothic"/>
      <family val="2"/>
    </font>
    <font>
      <sz val="11"/>
      <color rgb="FF000000"/>
      <name val="Calibri"/>
      <family val="2"/>
      <charset val="1"/>
    </font>
    <font>
      <sz val="10"/>
      <name val="Arial"/>
      <family val="2"/>
      <charset val="1"/>
    </font>
    <font>
      <sz val="12"/>
      <name val="Arial MT"/>
      <charset val="1"/>
    </font>
    <font>
      <sz val="9"/>
      <color theme="1"/>
      <name val="Calibri"/>
      <family val="2"/>
      <scheme val="minor"/>
    </font>
    <font>
      <b/>
      <sz val="11"/>
      <color rgb="FFFFFF00"/>
      <name val="Calibri"/>
      <family val="2"/>
      <scheme val="minor"/>
    </font>
    <font>
      <sz val="8"/>
      <color rgb="FFFF0000"/>
      <name val="Century Gothic"/>
      <family val="2"/>
    </font>
    <font>
      <b/>
      <sz val="9"/>
      <color theme="1"/>
      <name val="Calibri"/>
      <family val="2"/>
      <scheme val="minor"/>
    </font>
    <font>
      <sz val="9"/>
      <color theme="1"/>
      <name val="Century Gothic"/>
      <family val="2"/>
    </font>
    <font>
      <sz val="9"/>
      <color rgb="FFFF0000"/>
      <name val="Century Gothic"/>
      <family val="2"/>
    </font>
  </fonts>
  <fills count="6">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s>
  <borders count="3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hair">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bottom style="thin">
        <color indexed="64"/>
      </bottom>
      <diagonal/>
    </border>
    <border>
      <left/>
      <right style="thin">
        <color rgb="FF000000"/>
      </right>
      <top/>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bottom style="thin">
        <color rgb="FF000000"/>
      </bottom>
      <diagonal/>
    </border>
    <border>
      <left/>
      <right style="thin">
        <color rgb="FF000000"/>
      </right>
      <top style="thin">
        <color indexed="64"/>
      </top>
      <bottom style="thin">
        <color rgb="FF000000"/>
      </bottom>
      <diagonal/>
    </border>
    <border>
      <left style="thin">
        <color indexed="64"/>
      </left>
      <right style="thin">
        <color theme="1"/>
      </right>
      <top style="thin">
        <color indexed="64"/>
      </top>
      <bottom style="thin">
        <color indexed="64"/>
      </bottom>
      <diagonal/>
    </border>
    <border>
      <left style="thin">
        <color theme="1"/>
      </left>
      <right style="thin">
        <color indexed="64"/>
      </right>
      <top style="thin">
        <color indexed="64"/>
      </top>
      <bottom style="thin">
        <color indexed="64"/>
      </bottom>
      <diagonal/>
    </border>
  </borders>
  <cellStyleXfs count="22">
    <xf numFmtId="0" fontId="0" fillId="0" borderId="0"/>
    <xf numFmtId="0" fontId="5" fillId="0" borderId="0"/>
    <xf numFmtId="0" fontId="2" fillId="0" borderId="0"/>
    <xf numFmtId="0" fontId="4" fillId="0" borderId="0"/>
    <xf numFmtId="0" fontId="17" fillId="0" borderId="0"/>
    <xf numFmtId="0" fontId="4" fillId="0" borderId="0"/>
    <xf numFmtId="0" fontId="17" fillId="0" borderId="0"/>
    <xf numFmtId="0" fontId="20" fillId="0" borderId="0"/>
    <xf numFmtId="0" fontId="21" fillId="0" borderId="0"/>
    <xf numFmtId="0" fontId="4" fillId="0" borderId="0"/>
    <xf numFmtId="0" fontId="4" fillId="0" borderId="0"/>
    <xf numFmtId="0" fontId="24" fillId="0" borderId="0"/>
    <xf numFmtId="0" fontId="2" fillId="0" borderId="0"/>
    <xf numFmtId="0" fontId="27" fillId="0" borderId="0"/>
    <xf numFmtId="169" fontId="27" fillId="0" borderId="0" applyBorder="0" applyProtection="0"/>
    <xf numFmtId="9" fontId="27" fillId="0" borderId="0" applyBorder="0" applyProtection="0"/>
    <xf numFmtId="0" fontId="28" fillId="0" borderId="0"/>
    <xf numFmtId="0" fontId="27" fillId="0" borderId="0"/>
    <xf numFmtId="0" fontId="28" fillId="0" borderId="0"/>
    <xf numFmtId="0" fontId="29" fillId="0" borderId="0"/>
    <xf numFmtId="0" fontId="28" fillId="0" borderId="0"/>
    <xf numFmtId="0" fontId="4" fillId="0" borderId="0"/>
  </cellStyleXfs>
  <cellXfs count="213">
    <xf numFmtId="0" fontId="0" fillId="0" borderId="0" xfId="0"/>
    <xf numFmtId="0" fontId="2" fillId="0" borderId="0" xfId="2"/>
    <xf numFmtId="0" fontId="2" fillId="0" borderId="0" xfId="3" applyFont="1" applyAlignment="1">
      <alignment vertical="center"/>
    </xf>
    <xf numFmtId="0" fontId="2" fillId="0" borderId="0" xfId="2" applyAlignment="1">
      <alignment horizontal="centerContinuous" vertical="center"/>
    </xf>
    <xf numFmtId="0" fontId="2" fillId="0" borderId="0" xfId="2" applyAlignment="1">
      <alignment horizontal="left" vertical="center"/>
    </xf>
    <xf numFmtId="0" fontId="7" fillId="0" borderId="0" xfId="0" applyFont="1" applyAlignment="1">
      <alignment horizontal="centerContinuous" vertical="center"/>
    </xf>
    <xf numFmtId="0" fontId="9" fillId="0" borderId="0" xfId="0" applyFont="1" applyAlignment="1">
      <alignment vertical="center"/>
    </xf>
    <xf numFmtId="0" fontId="10" fillId="0" borderId="0" xfId="0" applyFont="1" applyAlignment="1">
      <alignment vertical="center"/>
    </xf>
    <xf numFmtId="0" fontId="8" fillId="0" borderId="0" xfId="0" applyFont="1" applyAlignment="1">
      <alignment vertical="center"/>
    </xf>
    <xf numFmtId="0" fontId="12" fillId="0" borderId="0" xfId="0" applyFont="1" applyAlignment="1">
      <alignment vertical="center"/>
    </xf>
    <xf numFmtId="0" fontId="11" fillId="0" borderId="2" xfId="0" quotePrefix="1" applyFont="1" applyBorder="1" applyAlignment="1">
      <alignment horizontal="centerContinuous" vertical="center"/>
    </xf>
    <xf numFmtId="0" fontId="14" fillId="0" borderId="0" xfId="0" applyFont="1" applyAlignment="1">
      <alignment vertical="center"/>
    </xf>
    <xf numFmtId="0" fontId="13" fillId="0" borderId="0" xfId="0" applyFont="1" applyAlignment="1">
      <alignment horizontal="left" vertical="center"/>
    </xf>
    <xf numFmtId="0" fontId="15" fillId="0" borderId="0" xfId="4" applyFont="1" applyAlignment="1">
      <alignment horizontal="center" vertical="center"/>
    </xf>
    <xf numFmtId="0" fontId="12" fillId="0" borderId="0" xfId="5" applyFont="1" applyAlignment="1">
      <alignment horizontal="center" vertical="center"/>
    </xf>
    <xf numFmtId="0" fontId="12" fillId="0" borderId="0" xfId="0" applyFont="1" applyAlignment="1">
      <alignment horizontal="left" vertical="center"/>
    </xf>
    <xf numFmtId="0" fontId="7" fillId="0" borderId="0" xfId="0" applyFont="1"/>
    <xf numFmtId="0" fontId="3" fillId="0" borderId="3" xfId="5" applyFont="1" applyBorder="1" applyAlignment="1">
      <alignment horizontal="centerContinuous" vertical="center"/>
    </xf>
    <xf numFmtId="0" fontId="3" fillId="0" borderId="3" xfId="5" applyFont="1" applyBorder="1" applyAlignment="1">
      <alignment horizontal="centerContinuous" vertical="center" wrapText="1"/>
    </xf>
    <xf numFmtId="0" fontId="3" fillId="0" borderId="0" xfId="5" applyFont="1" applyAlignment="1">
      <alignment horizontal="center" vertical="center"/>
    </xf>
    <xf numFmtId="0" fontId="3" fillId="0" borderId="1" xfId="5" applyFont="1" applyBorder="1" applyAlignment="1">
      <alignment horizontal="left" vertical="center"/>
    </xf>
    <xf numFmtId="0" fontId="19" fillId="0" borderId="7" xfId="5" applyFont="1" applyBorder="1" applyAlignment="1">
      <alignment horizontal="centerContinuous" vertical="center"/>
    </xf>
    <xf numFmtId="0" fontId="2" fillId="0" borderId="0" xfId="5" applyFont="1" applyAlignment="1">
      <alignment horizontal="center" vertical="center"/>
    </xf>
    <xf numFmtId="11" fontId="2" fillId="0" borderId="0" xfId="5" applyNumberFormat="1" applyFont="1" applyAlignment="1">
      <alignment horizontal="center" vertical="center"/>
    </xf>
    <xf numFmtId="0" fontId="9" fillId="0" borderId="7" xfId="5" applyFont="1" applyBorder="1" applyAlignment="1">
      <alignment horizontal="left" vertical="center"/>
    </xf>
    <xf numFmtId="0" fontId="3" fillId="0" borderId="1" xfId="5" applyFont="1" applyBorder="1" applyAlignment="1">
      <alignment horizontal="centerContinuous" vertical="center"/>
    </xf>
    <xf numFmtId="0" fontId="3" fillId="0" borderId="7" xfId="5" applyFont="1" applyBorder="1" applyAlignment="1">
      <alignment horizontal="centerContinuous" vertical="center"/>
    </xf>
    <xf numFmtId="0" fontId="3" fillId="0" borderId="2" xfId="5" applyFont="1" applyBorder="1" applyAlignment="1">
      <alignment horizontal="centerContinuous" vertical="center"/>
    </xf>
    <xf numFmtId="0" fontId="12" fillId="0" borderId="0" xfId="5" applyFont="1" applyAlignment="1">
      <alignment horizontal="left" vertical="center"/>
    </xf>
    <xf numFmtId="0" fontId="12" fillId="0" borderId="0" xfId="0" applyFont="1" applyAlignment="1">
      <alignment horizontal="left" vertical="center" indent="1"/>
    </xf>
    <xf numFmtId="0" fontId="16" fillId="0" borderId="0" xfId="5" applyFont="1" applyAlignment="1">
      <alignment horizontal="center" vertical="center"/>
    </xf>
    <xf numFmtId="4" fontId="3" fillId="0" borderId="3" xfId="10" applyNumberFormat="1" applyFont="1" applyBorder="1" applyAlignment="1">
      <alignment horizontal="centerContinuous" vertical="center"/>
    </xf>
    <xf numFmtId="0" fontId="23" fillId="0" borderId="0" xfId="0" applyFont="1" applyAlignment="1">
      <alignment vertical="center"/>
    </xf>
    <xf numFmtId="0" fontId="23" fillId="0" borderId="0" xfId="5" applyFont="1" applyAlignment="1">
      <alignment horizontal="left" vertical="center"/>
    </xf>
    <xf numFmtId="2" fontId="6" fillId="0" borderId="0" xfId="1" applyNumberFormat="1" applyFont="1" applyAlignment="1">
      <alignment horizontal="centerContinuous" vertical="center"/>
    </xf>
    <xf numFmtId="2" fontId="2" fillId="0" borderId="0" xfId="2" applyNumberFormat="1" applyAlignment="1">
      <alignment horizontal="centerContinuous"/>
    </xf>
    <xf numFmtId="2" fontId="7" fillId="0" borderId="0" xfId="2" applyNumberFormat="1" applyFont="1" applyAlignment="1">
      <alignment horizontal="centerContinuous"/>
    </xf>
    <xf numFmtId="0" fontId="19" fillId="0" borderId="0" xfId="5" applyFont="1" applyAlignment="1">
      <alignment horizontal="center" vertical="center"/>
    </xf>
    <xf numFmtId="11" fontId="7" fillId="0" borderId="0" xfId="0" applyNumberFormat="1" applyFont="1"/>
    <xf numFmtId="11" fontId="3" fillId="0" borderId="0" xfId="5" applyNumberFormat="1" applyFont="1" applyAlignment="1">
      <alignment horizontal="center" vertical="center"/>
    </xf>
    <xf numFmtId="9" fontId="12" fillId="0" borderId="0" xfId="5" applyNumberFormat="1" applyFont="1" applyAlignment="1">
      <alignment horizontal="left" vertical="center"/>
    </xf>
    <xf numFmtId="11" fontId="19" fillId="0" borderId="2" xfId="6" applyNumberFormat="1" applyFont="1" applyBorder="1" applyAlignment="1">
      <alignment horizontal="centerContinuous" vertical="center"/>
    </xf>
    <xf numFmtId="0" fontId="7" fillId="0" borderId="0" xfId="0" applyFont="1" applyAlignment="1">
      <alignment horizontal="centerContinuous"/>
    </xf>
    <xf numFmtId="0" fontId="12" fillId="0" borderId="0" xfId="0" applyFont="1" applyAlignment="1">
      <alignment horizontal="right" vertical="center"/>
    </xf>
    <xf numFmtId="164" fontId="9" fillId="0" borderId="1" xfId="0" quotePrefix="1" applyNumberFormat="1" applyFont="1" applyBorder="1" applyAlignment="1">
      <alignment horizontal="center" vertical="center"/>
    </xf>
    <xf numFmtId="0" fontId="3" fillId="0" borderId="4" xfId="5" applyFont="1" applyBorder="1" applyAlignment="1">
      <alignment horizontal="centerContinuous" vertical="center"/>
    </xf>
    <xf numFmtId="0" fontId="3" fillId="0" borderId="0" xfId="0" applyFont="1" applyAlignment="1">
      <alignment horizontal="centerContinuous" vertical="center"/>
    </xf>
    <xf numFmtId="0" fontId="7" fillId="0" borderId="0" xfId="0" applyFont="1" applyAlignment="1">
      <alignment horizontal="left" vertical="center"/>
    </xf>
    <xf numFmtId="0" fontId="7" fillId="0" borderId="0" xfId="0" applyFont="1" applyAlignment="1">
      <alignment vertical="center"/>
    </xf>
    <xf numFmtId="0" fontId="25" fillId="0" borderId="3" xfId="0" applyFont="1" applyBorder="1" applyAlignment="1">
      <alignment horizontal="center" vertical="center"/>
    </xf>
    <xf numFmtId="11" fontId="9" fillId="0" borderId="7" xfId="0" quotePrefix="1" applyNumberFormat="1" applyFont="1" applyBorder="1" applyAlignment="1">
      <alignment horizontal="centerContinuous" vertical="center"/>
    </xf>
    <xf numFmtId="0" fontId="19" fillId="0" borderId="2" xfId="5" applyFont="1" applyBorder="1" applyAlignment="1">
      <alignment horizontal="centerContinuous" vertical="center"/>
    </xf>
    <xf numFmtId="11" fontId="12" fillId="0" borderId="1" xfId="5" applyNumberFormat="1" applyFont="1" applyBorder="1" applyAlignment="1">
      <alignment horizontal="centerContinuous" vertical="center"/>
    </xf>
    <xf numFmtId="11" fontId="12" fillId="0" borderId="7" xfId="5" applyNumberFormat="1" applyFont="1" applyBorder="1" applyAlignment="1">
      <alignment horizontal="centerContinuous" vertical="center"/>
    </xf>
    <xf numFmtId="11" fontId="12" fillId="0" borderId="2" xfId="5" applyNumberFormat="1" applyFont="1" applyBorder="1" applyAlignment="1">
      <alignment horizontal="centerContinuous" vertical="center"/>
    </xf>
    <xf numFmtId="0" fontId="1" fillId="0" borderId="7" xfId="5" applyFont="1" applyBorder="1" applyAlignment="1">
      <alignment horizontal="left" vertical="center"/>
    </xf>
    <xf numFmtId="0" fontId="7" fillId="0" borderId="0" xfId="0" applyFont="1" applyAlignment="1">
      <alignment horizontal="center" vertical="center"/>
    </xf>
    <xf numFmtId="0" fontId="1" fillId="0" borderId="1" xfId="5" applyFont="1" applyBorder="1" applyAlignment="1">
      <alignment horizontal="centerContinuous" vertical="center"/>
    </xf>
    <xf numFmtId="0" fontId="1" fillId="0" borderId="7" xfId="5" applyFont="1" applyBorder="1" applyAlignment="1">
      <alignment horizontal="centerContinuous" vertical="center"/>
    </xf>
    <xf numFmtId="0" fontId="1" fillId="0" borderId="3" xfId="3" applyFont="1" applyBorder="1" applyAlignment="1">
      <alignment horizontal="centerContinuous" vertical="center"/>
    </xf>
    <xf numFmtId="0" fontId="1" fillId="0" borderId="0" xfId="5" applyFont="1" applyAlignment="1">
      <alignment horizontal="center" vertical="center"/>
    </xf>
    <xf numFmtId="166" fontId="1" fillId="0" borderId="7" xfId="5" applyNumberFormat="1" applyFont="1" applyBorder="1" applyAlignment="1">
      <alignment horizontal="center" vertical="center"/>
    </xf>
    <xf numFmtId="0" fontId="1" fillId="0" borderId="7" xfId="5" quotePrefix="1" applyFont="1" applyBorder="1" applyAlignment="1">
      <alignment horizontal="centerContinuous" vertical="center"/>
    </xf>
    <xf numFmtId="0" fontId="1" fillId="0" borderId="1" xfId="5" applyFont="1" applyBorder="1" applyAlignment="1">
      <alignment horizontal="left" vertical="center"/>
    </xf>
    <xf numFmtId="0" fontId="1" fillId="0" borderId="2" xfId="5" applyFont="1" applyBorder="1" applyAlignment="1">
      <alignment horizontal="left" vertical="center"/>
    </xf>
    <xf numFmtId="166" fontId="1" fillId="0" borderId="3" xfId="5" applyNumberFormat="1" applyFont="1" applyBorder="1" applyAlignment="1">
      <alignment horizontal="center" vertical="center"/>
    </xf>
    <xf numFmtId="11" fontId="1" fillId="0" borderId="7" xfId="6" applyNumberFormat="1" applyFont="1" applyBorder="1" applyAlignment="1">
      <alignment horizontal="centerContinuous" vertical="center"/>
    </xf>
    <xf numFmtId="11" fontId="1" fillId="0" borderId="0" xfId="5" applyNumberFormat="1" applyFont="1" applyAlignment="1">
      <alignment horizontal="center" vertical="center"/>
    </xf>
    <xf numFmtId="0" fontId="1" fillId="0" borderId="2" xfId="5" applyFont="1" applyBorder="1" applyAlignment="1">
      <alignment horizontal="center" vertical="center"/>
    </xf>
    <xf numFmtId="0" fontId="1" fillId="0" borderId="0" xfId="5" applyFont="1" applyAlignment="1">
      <alignment horizontal="left" vertical="center"/>
    </xf>
    <xf numFmtId="0" fontId="1" fillId="0" borderId="3" xfId="5" applyFont="1" applyBorder="1" applyAlignment="1">
      <alignment horizontal="center" vertical="center"/>
    </xf>
    <xf numFmtId="11" fontId="1" fillId="0" borderId="3" xfId="6" applyNumberFormat="1" applyFont="1" applyBorder="1" applyAlignment="1">
      <alignment horizontal="centerContinuous" vertical="center"/>
    </xf>
    <xf numFmtId="0" fontId="1" fillId="0" borderId="7" xfId="5" quotePrefix="1" applyFont="1" applyBorder="1" applyAlignment="1">
      <alignment horizontal="center" vertical="center"/>
    </xf>
    <xf numFmtId="0" fontId="30" fillId="0" borderId="0" xfId="0" applyFont="1"/>
    <xf numFmtId="0" fontId="1" fillId="0" borderId="0" xfId="5" applyFont="1" applyAlignment="1">
      <alignment horizontal="centerContinuous" vertical="center"/>
    </xf>
    <xf numFmtId="0" fontId="1" fillId="0" borderId="7" xfId="6" applyFont="1" applyBorder="1" applyAlignment="1">
      <alignment horizontal="centerContinuous" vertical="center"/>
    </xf>
    <xf numFmtId="0" fontId="1" fillId="0" borderId="1" xfId="5" quotePrefix="1" applyFont="1" applyBorder="1" applyAlignment="1">
      <alignment horizontal="centerContinuous" vertical="center"/>
    </xf>
    <xf numFmtId="0" fontId="30" fillId="0" borderId="0" xfId="0" applyFont="1" applyAlignment="1">
      <alignment horizontal="centerContinuous"/>
    </xf>
    <xf numFmtId="0" fontId="30" fillId="0" borderId="13" xfId="0" applyFont="1" applyBorder="1" applyAlignment="1">
      <alignment horizontal="centerContinuous"/>
    </xf>
    <xf numFmtId="0" fontId="31" fillId="2" borderId="0" xfId="0" applyFont="1" applyFill="1"/>
    <xf numFmtId="0" fontId="31" fillId="2" borderId="0" xfId="0" applyFont="1" applyFill="1" applyAlignment="1">
      <alignment vertical="top"/>
    </xf>
    <xf numFmtId="0" fontId="9" fillId="0" borderId="1" xfId="0" applyFont="1" applyBorder="1" applyAlignment="1">
      <alignment horizontal="left" vertical="center" indent="1"/>
    </xf>
    <xf numFmtId="0" fontId="9" fillId="0" borderId="7" xfId="0" applyFont="1" applyBorder="1" applyAlignment="1">
      <alignment vertical="center"/>
    </xf>
    <xf numFmtId="0" fontId="9" fillId="0" borderId="3" xfId="0" quotePrefix="1" applyFont="1" applyBorder="1" applyAlignment="1">
      <alignment horizontal="center" vertical="center"/>
    </xf>
    <xf numFmtId="0" fontId="3" fillId="0" borderId="0" xfId="0" applyFont="1" applyAlignment="1">
      <alignment horizontal="center"/>
    </xf>
    <xf numFmtId="0" fontId="3" fillId="0" borderId="0" xfId="0" applyFont="1"/>
    <xf numFmtId="0" fontId="3" fillId="0" borderId="0" xfId="5" applyFont="1" applyAlignment="1">
      <alignment vertical="center"/>
    </xf>
    <xf numFmtId="0" fontId="1" fillId="0" borderId="3" xfId="5" applyFont="1" applyBorder="1" applyAlignment="1">
      <alignment horizontal="centerContinuous" vertical="center"/>
    </xf>
    <xf numFmtId="0" fontId="19" fillId="0" borderId="2" xfId="5" applyFont="1" applyBorder="1" applyAlignment="1">
      <alignment vertical="center"/>
    </xf>
    <xf numFmtId="11" fontId="12" fillId="0" borderId="0" xfId="5" applyNumberFormat="1" applyFont="1" applyAlignment="1">
      <alignment vertical="center"/>
    </xf>
    <xf numFmtId="0" fontId="1" fillId="0" borderId="8" xfId="5" applyFont="1" applyBorder="1" applyAlignment="1">
      <alignment horizontal="left" vertical="center"/>
    </xf>
    <xf numFmtId="0" fontId="1" fillId="0" borderId="9" xfId="5" applyFont="1" applyBorder="1" applyAlignment="1">
      <alignment horizontal="left" vertical="center"/>
    </xf>
    <xf numFmtId="3" fontId="1" fillId="0" borderId="9" xfId="5" applyNumberFormat="1" applyFont="1" applyBorder="1" applyAlignment="1">
      <alignment horizontal="centerContinuous" vertical="center"/>
    </xf>
    <xf numFmtId="165" fontId="1" fillId="0" borderId="0" xfId="5" applyNumberFormat="1" applyFont="1" applyAlignment="1">
      <alignment horizontal="centerContinuous" vertical="center"/>
    </xf>
    <xf numFmtId="166" fontId="1" fillId="0" borderId="7" xfId="5" applyNumberFormat="1" applyFont="1" applyBorder="1" applyAlignment="1">
      <alignment horizontal="centerContinuous" vertical="center"/>
    </xf>
    <xf numFmtId="167" fontId="1" fillId="0" borderId="3" xfId="5" quotePrefix="1" applyNumberFormat="1" applyFont="1" applyBorder="1" applyAlignment="1">
      <alignment horizontal="center" vertical="center"/>
    </xf>
    <xf numFmtId="168" fontId="1" fillId="0" borderId="1" xfId="5" quotePrefix="1" applyNumberFormat="1" applyFont="1" applyBorder="1" applyAlignment="1">
      <alignment horizontal="centerContinuous" vertical="center"/>
    </xf>
    <xf numFmtId="0" fontId="22" fillId="0" borderId="0" xfId="5" applyFont="1" applyAlignment="1">
      <alignment horizontal="center" vertical="center"/>
    </xf>
    <xf numFmtId="3" fontId="1" fillId="0" borderId="0" xfId="6" applyNumberFormat="1" applyFont="1" applyAlignment="1">
      <alignment horizontal="centerContinuous" vertical="center"/>
    </xf>
    <xf numFmtId="0" fontId="19" fillId="0" borderId="0" xfId="0" applyFont="1" applyAlignment="1">
      <alignment horizontal="centerContinuous" vertical="center"/>
    </xf>
    <xf numFmtId="3" fontId="1" fillId="0" borderId="0" xfId="0" applyNumberFormat="1" applyFont="1" applyAlignment="1">
      <alignment horizontal="centerContinuous" vertical="center"/>
    </xf>
    <xf numFmtId="0" fontId="33" fillId="0" borderId="0" xfId="0" applyFont="1"/>
    <xf numFmtId="0" fontId="30" fillId="0" borderId="0" xfId="0" applyFont="1" applyAlignment="1">
      <alignment horizontal="centerContinuous" vertical="center"/>
    </xf>
    <xf numFmtId="0" fontId="3" fillId="0" borderId="5" xfId="5" applyFont="1" applyBorder="1" applyAlignment="1">
      <alignment horizontal="centerContinuous" vertical="center"/>
    </xf>
    <xf numFmtId="0" fontId="3" fillId="0" borderId="6" xfId="5" applyFont="1" applyBorder="1" applyAlignment="1">
      <alignment horizontal="centerContinuous" vertical="center"/>
    </xf>
    <xf numFmtId="0" fontId="1" fillId="0" borderId="5" xfId="5" applyFont="1" applyBorder="1" applyAlignment="1">
      <alignment horizontal="left" vertical="center"/>
    </xf>
    <xf numFmtId="167" fontId="1" fillId="0" borderId="5" xfId="5" quotePrefix="1" applyNumberFormat="1" applyFont="1" applyBorder="1" applyAlignment="1">
      <alignment horizontal="center" vertical="center"/>
    </xf>
    <xf numFmtId="11" fontId="19" fillId="0" borderId="5" xfId="6" applyNumberFormat="1" applyFont="1" applyBorder="1" applyAlignment="1">
      <alignment horizontal="centerContinuous" vertical="center"/>
    </xf>
    <xf numFmtId="0" fontId="3" fillId="4" borderId="3" xfId="5" applyFont="1" applyFill="1" applyBorder="1" applyAlignment="1">
      <alignment horizontal="centerContinuous" vertical="center" wrapText="1"/>
    </xf>
    <xf numFmtId="0" fontId="1" fillId="4" borderId="7" xfId="5" quotePrefix="1" applyFont="1" applyFill="1" applyBorder="1" applyAlignment="1">
      <alignment horizontal="centerContinuous" vertical="center"/>
    </xf>
    <xf numFmtId="166" fontId="1" fillId="4" borderId="7" xfId="5" applyNumberFormat="1" applyFont="1" applyFill="1" applyBorder="1" applyAlignment="1">
      <alignment horizontal="center" vertical="center"/>
    </xf>
    <xf numFmtId="0" fontId="3" fillId="3" borderId="3" xfId="5" applyFont="1" applyFill="1" applyBorder="1" applyAlignment="1">
      <alignment horizontal="centerContinuous" vertical="center" wrapText="1"/>
    </xf>
    <xf numFmtId="0" fontId="3" fillId="3" borderId="9" xfId="5" applyFont="1" applyFill="1" applyBorder="1" applyAlignment="1">
      <alignment vertical="center"/>
    </xf>
    <xf numFmtId="0" fontId="3" fillId="3" borderId="10" xfId="5" applyFont="1" applyFill="1" applyBorder="1" applyAlignment="1">
      <alignment vertical="center" wrapText="1"/>
    </xf>
    <xf numFmtId="0" fontId="3" fillId="3" borderId="8" xfId="0" applyFont="1" applyFill="1" applyBorder="1" applyAlignment="1">
      <alignment vertical="center"/>
    </xf>
    <xf numFmtId="11" fontId="12" fillId="0" borderId="0" xfId="5" applyNumberFormat="1" applyFont="1" applyAlignment="1">
      <alignment horizontal="center" vertical="center"/>
    </xf>
    <xf numFmtId="0" fontId="3" fillId="0" borderId="7" xfId="5" applyFont="1" applyBorder="1" applyAlignment="1">
      <alignment horizontal="center" vertical="center"/>
    </xf>
    <xf numFmtId="0" fontId="19" fillId="0" borderId="7" xfId="5" applyFont="1" applyBorder="1" applyAlignment="1">
      <alignment vertical="center"/>
    </xf>
    <xf numFmtId="166" fontId="1" fillId="0" borderId="1" xfId="5" applyNumberFormat="1" applyFont="1" applyBorder="1" applyAlignment="1">
      <alignment horizontal="center" vertical="center"/>
    </xf>
    <xf numFmtId="0" fontId="9" fillId="0" borderId="7" xfId="0" quotePrefix="1" applyFont="1" applyBorder="1" applyAlignment="1">
      <alignment horizontal="centerContinuous" vertical="center"/>
    </xf>
    <xf numFmtId="0" fontId="3" fillId="0" borderId="0" xfId="0" applyFont="1" applyAlignment="1">
      <alignment horizontal="centerContinuous"/>
    </xf>
    <xf numFmtId="2" fontId="1" fillId="0" borderId="1" xfId="6" applyNumberFormat="1" applyFont="1" applyBorder="1" applyAlignment="1">
      <alignment horizontal="centerContinuous" vertical="center"/>
    </xf>
    <xf numFmtId="0" fontId="34" fillId="0" borderId="0" xfId="5" applyFont="1" applyAlignment="1">
      <alignment horizontal="center" vertical="center"/>
    </xf>
    <xf numFmtId="0" fontId="12" fillId="0" borderId="0" xfId="5" quotePrefix="1" applyFont="1" applyAlignment="1">
      <alignment horizontal="left" vertical="center"/>
    </xf>
    <xf numFmtId="0" fontId="9" fillId="0" borderId="0" xfId="0" applyFont="1" applyAlignment="1">
      <alignment horizontal="center" vertical="center"/>
    </xf>
    <xf numFmtId="0" fontId="3" fillId="0" borderId="18" xfId="5" applyFont="1" applyBorder="1" applyAlignment="1">
      <alignment horizontal="centerContinuous" vertical="center"/>
    </xf>
    <xf numFmtId="0" fontId="3" fillId="0" borderId="17" xfId="5" applyFont="1" applyBorder="1" applyAlignment="1">
      <alignment horizontal="centerContinuous" vertical="center"/>
    </xf>
    <xf numFmtId="0" fontId="3" fillId="0" borderId="19" xfId="5" applyFont="1" applyBorder="1" applyAlignment="1">
      <alignment horizontal="centerContinuous" vertical="center"/>
    </xf>
    <xf numFmtId="0" fontId="3" fillId="0" borderId="20" xfId="5" applyFont="1" applyBorder="1" applyAlignment="1">
      <alignment horizontal="centerContinuous" vertical="center"/>
    </xf>
    <xf numFmtId="0" fontId="1" fillId="0" borderId="21" xfId="5" applyFont="1" applyBorder="1" applyAlignment="1">
      <alignment horizontal="centerContinuous" vertical="center"/>
    </xf>
    <xf numFmtId="11" fontId="12" fillId="0" borderId="22" xfId="5" applyNumberFormat="1" applyFont="1" applyBorder="1" applyAlignment="1">
      <alignment horizontal="centerContinuous" vertical="center"/>
    </xf>
    <xf numFmtId="0" fontId="1" fillId="0" borderId="23" xfId="5" applyFont="1" applyBorder="1" applyAlignment="1">
      <alignment horizontal="left" vertical="center"/>
    </xf>
    <xf numFmtId="0" fontId="30" fillId="0" borderId="24" xfId="0" applyFont="1" applyBorder="1" applyAlignment="1">
      <alignment horizontal="centerContinuous"/>
    </xf>
    <xf numFmtId="0" fontId="3" fillId="0" borderId="22" xfId="5" applyFont="1" applyBorder="1" applyAlignment="1">
      <alignment horizontal="centerContinuous" vertical="center"/>
    </xf>
    <xf numFmtId="0" fontId="3" fillId="0" borderId="25" xfId="5" applyFont="1" applyBorder="1" applyAlignment="1">
      <alignment horizontal="centerContinuous" vertical="center"/>
    </xf>
    <xf numFmtId="0" fontId="3" fillId="0" borderId="26" xfId="5" applyFont="1" applyBorder="1" applyAlignment="1">
      <alignment horizontal="left" vertical="center"/>
    </xf>
    <xf numFmtId="0" fontId="19" fillId="0" borderId="22" xfId="5" applyFont="1" applyBorder="1" applyAlignment="1">
      <alignment horizontal="centerContinuous" vertical="center"/>
    </xf>
    <xf numFmtId="0" fontId="1" fillId="0" borderId="26" xfId="5" applyFont="1" applyBorder="1" applyAlignment="1">
      <alignment horizontal="left" vertical="center"/>
    </xf>
    <xf numFmtId="0" fontId="1" fillId="0" borderId="27" xfId="5" applyFont="1" applyBorder="1" applyAlignment="1">
      <alignment horizontal="left" vertical="center"/>
    </xf>
    <xf numFmtId="0" fontId="1" fillId="0" borderId="28" xfId="5" applyFont="1" applyBorder="1" applyAlignment="1">
      <alignment horizontal="left" vertical="center"/>
    </xf>
    <xf numFmtId="0" fontId="1" fillId="0" borderId="29" xfId="5" applyFont="1" applyBorder="1" applyAlignment="1">
      <alignment horizontal="left" vertical="center"/>
    </xf>
    <xf numFmtId="11" fontId="19" fillId="0" borderId="22" xfId="6" applyNumberFormat="1" applyFont="1" applyBorder="1" applyAlignment="1">
      <alignment horizontal="centerContinuous" vertical="center"/>
    </xf>
    <xf numFmtId="166" fontId="1" fillId="0" borderId="22" xfId="5" applyNumberFormat="1" applyFont="1" applyBorder="1" applyAlignment="1">
      <alignment horizontal="centerContinuous" vertical="center"/>
    </xf>
    <xf numFmtId="167" fontId="1" fillId="0" borderId="30" xfId="5" quotePrefix="1" applyNumberFormat="1" applyFont="1" applyBorder="1" applyAlignment="1">
      <alignment horizontal="center" vertical="center"/>
    </xf>
    <xf numFmtId="168" fontId="1" fillId="0" borderId="31" xfId="5" quotePrefix="1" applyNumberFormat="1" applyFont="1" applyBorder="1" applyAlignment="1">
      <alignment horizontal="centerContinuous" vertical="center"/>
    </xf>
    <xf numFmtId="11" fontId="19" fillId="0" borderId="29" xfId="6" applyNumberFormat="1" applyFont="1" applyBorder="1" applyAlignment="1">
      <alignment horizontal="centerContinuous" vertical="center"/>
    </xf>
    <xf numFmtId="2" fontId="1" fillId="0" borderId="32" xfId="5" applyNumberFormat="1" applyFont="1" applyBorder="1" applyAlignment="1">
      <alignment horizontal="center" vertical="center"/>
    </xf>
    <xf numFmtId="11" fontId="19" fillId="0" borderId="33" xfId="6" applyNumberFormat="1" applyFont="1" applyBorder="1" applyAlignment="1">
      <alignment horizontal="centerContinuous" vertical="center"/>
    </xf>
    <xf numFmtId="0" fontId="12" fillId="0" borderId="0" xfId="5" applyFont="1" applyAlignment="1">
      <alignment horizontal="right" vertical="center"/>
    </xf>
    <xf numFmtId="168" fontId="1" fillId="0" borderId="1" xfId="5" quotePrefix="1" applyNumberFormat="1" applyFont="1" applyBorder="1" applyAlignment="1">
      <alignment horizontal="center" vertical="center"/>
    </xf>
    <xf numFmtId="165" fontId="12" fillId="0" borderId="0" xfId="6" applyNumberFormat="1" applyFont="1" applyAlignment="1">
      <alignment horizontal="center" vertical="center"/>
    </xf>
    <xf numFmtId="0" fontId="16" fillId="0" borderId="0" xfId="6" applyFont="1" applyAlignment="1">
      <alignment horizontal="center" vertical="center"/>
    </xf>
    <xf numFmtId="0" fontId="1" fillId="0" borderId="15" xfId="5" applyFont="1" applyBorder="1" applyAlignment="1">
      <alignment horizontal="center" vertical="center"/>
    </xf>
    <xf numFmtId="168" fontId="1" fillId="0" borderId="1" xfId="6" applyNumberFormat="1" applyFont="1" applyBorder="1" applyAlignment="1">
      <alignment horizontal="centerContinuous" vertical="center"/>
    </xf>
    <xf numFmtId="11" fontId="1" fillId="0" borderId="7" xfId="6" quotePrefix="1" applyNumberFormat="1" applyFont="1" applyBorder="1" applyAlignment="1">
      <alignment horizontal="centerContinuous" vertical="center"/>
    </xf>
    <xf numFmtId="0" fontId="19" fillId="0" borderId="7" xfId="6" applyFont="1" applyBorder="1" applyAlignment="1">
      <alignment horizontal="centerContinuous" vertical="center"/>
    </xf>
    <xf numFmtId="11" fontId="19" fillId="0" borderId="7" xfId="6" applyNumberFormat="1" applyFont="1" applyBorder="1" applyAlignment="1">
      <alignment horizontal="centerContinuous" vertical="center"/>
    </xf>
    <xf numFmtId="0" fontId="3" fillId="0" borderId="8" xfId="5" applyFont="1" applyBorder="1" applyAlignment="1">
      <alignment horizontal="centerContinuous" vertical="center" wrapText="1"/>
    </xf>
    <xf numFmtId="0" fontId="3" fillId="0" borderId="10" xfId="5" applyFont="1" applyBorder="1" applyAlignment="1">
      <alignment horizontal="centerContinuous" vertical="center" wrapText="1"/>
    </xf>
    <xf numFmtId="0" fontId="1" fillId="0" borderId="7" xfId="5" applyFont="1" applyBorder="1" applyAlignment="1">
      <alignment horizontal="center" vertical="center"/>
    </xf>
    <xf numFmtId="168" fontId="1" fillId="0" borderId="1" xfId="5" applyNumberFormat="1" applyFont="1" applyBorder="1" applyAlignment="1">
      <alignment horizontal="center" vertical="center"/>
    </xf>
    <xf numFmtId="164" fontId="9" fillId="0" borderId="1" xfId="0" applyNumberFormat="1" applyFont="1" applyBorder="1" applyAlignment="1">
      <alignment horizontal="center" vertical="center"/>
    </xf>
    <xf numFmtId="0" fontId="12" fillId="4" borderId="0" xfId="5" applyFont="1" applyFill="1" applyAlignment="1">
      <alignment horizontal="left" vertical="center"/>
    </xf>
    <xf numFmtId="0" fontId="31" fillId="2" borderId="12" xfId="0" applyFont="1" applyFill="1" applyBorder="1" applyAlignment="1">
      <alignment horizontal="center" vertical="top"/>
    </xf>
    <xf numFmtId="168" fontId="25" fillId="0" borderId="1" xfId="5" applyNumberFormat="1" applyFont="1" applyBorder="1" applyAlignment="1">
      <alignment horizontal="centerContinuous" vertical="center"/>
    </xf>
    <xf numFmtId="168" fontId="25" fillId="0" borderId="1" xfId="0" applyNumberFormat="1" applyFont="1" applyBorder="1" applyAlignment="1">
      <alignment horizontal="centerContinuous" vertical="center"/>
    </xf>
    <xf numFmtId="168" fontId="25" fillId="0" borderId="7" xfId="0" applyNumberFormat="1" applyFont="1" applyBorder="1" applyAlignment="1">
      <alignment horizontal="centerContinuous" vertical="center"/>
    </xf>
    <xf numFmtId="1" fontId="25" fillId="0" borderId="7" xfId="0" applyNumberFormat="1" applyFont="1" applyBorder="1" applyAlignment="1">
      <alignment horizontal="centerContinuous" vertical="center"/>
    </xf>
    <xf numFmtId="168" fontId="25" fillId="0" borderId="31" xfId="0" applyNumberFormat="1" applyFont="1" applyBorder="1" applyAlignment="1">
      <alignment horizontal="centerContinuous" vertical="center"/>
    </xf>
    <xf numFmtId="11" fontId="1" fillId="0" borderId="7" xfId="6" applyNumberFormat="1" applyFont="1" applyBorder="1" applyAlignment="1">
      <alignment horizontal="center" vertical="center"/>
    </xf>
    <xf numFmtId="0" fontId="1" fillId="0" borderId="7" xfId="6" applyFont="1" applyBorder="1" applyAlignment="1">
      <alignment horizontal="center" vertical="center"/>
    </xf>
    <xf numFmtId="0" fontId="1" fillId="0" borderId="1" xfId="5" applyFont="1" applyBorder="1" applyAlignment="1">
      <alignment horizontal="center" vertical="center"/>
    </xf>
    <xf numFmtId="11" fontId="25" fillId="0" borderId="3" xfId="0" applyNumberFormat="1" applyFont="1" applyBorder="1" applyAlignment="1">
      <alignment horizontal="center" vertical="center"/>
    </xf>
    <xf numFmtId="3" fontId="9" fillId="0" borderId="1" xfId="0" quotePrefix="1" applyNumberFormat="1" applyFont="1" applyBorder="1" applyAlignment="1">
      <alignment horizontal="center" vertical="center"/>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35" fillId="0" borderId="7" xfId="0" applyFont="1" applyBorder="1" applyAlignment="1">
      <alignment vertical="center"/>
    </xf>
    <xf numFmtId="0" fontId="8" fillId="0" borderId="2" xfId="1" applyFont="1" applyBorder="1" applyAlignment="1">
      <alignment horizontal="center" vertical="center"/>
    </xf>
    <xf numFmtId="0" fontId="1" fillId="0" borderId="3" xfId="3" applyFont="1" applyBorder="1" applyAlignment="1">
      <alignment vertical="center"/>
    </xf>
    <xf numFmtId="0" fontId="3" fillId="5" borderId="1" xfId="3" applyFont="1" applyFill="1" applyBorder="1" applyAlignment="1">
      <alignment vertical="center"/>
    </xf>
    <xf numFmtId="0" fontId="1" fillId="5" borderId="7" xfId="3" applyFont="1" applyFill="1" applyBorder="1" applyAlignment="1">
      <alignment vertical="center"/>
    </xf>
    <xf numFmtId="0" fontId="1" fillId="5" borderId="2" xfId="3" applyFont="1" applyFill="1" applyBorder="1" applyAlignment="1">
      <alignment vertical="center"/>
    </xf>
    <xf numFmtId="0" fontId="3" fillId="0" borderId="16" xfId="5" applyFont="1" applyBorder="1" applyAlignment="1">
      <alignment horizontal="center" vertical="center"/>
    </xf>
    <xf numFmtId="0" fontId="3" fillId="0" borderId="17" xfId="5" applyFont="1" applyBorder="1" applyAlignment="1">
      <alignment horizontal="center" vertical="center"/>
    </xf>
    <xf numFmtId="0" fontId="3" fillId="0" borderId="21" xfId="5" applyFont="1" applyBorder="1" applyAlignment="1">
      <alignment horizontal="center" vertical="center"/>
    </xf>
    <xf numFmtId="0" fontId="3" fillId="0" borderId="3" xfId="5" applyFont="1" applyBorder="1" applyAlignment="1">
      <alignment horizontal="center" vertical="center"/>
    </xf>
    <xf numFmtId="0" fontId="3" fillId="0" borderId="3" xfId="5" applyFont="1" applyBorder="1" applyAlignment="1">
      <alignment horizontal="center" vertical="center" wrapText="1"/>
    </xf>
    <xf numFmtId="0" fontId="3" fillId="0" borderId="4" xfId="5" applyFont="1" applyBorder="1" applyAlignment="1">
      <alignment horizontal="center" vertical="center" wrapText="1"/>
    </xf>
    <xf numFmtId="0" fontId="3" fillId="0" borderId="6" xfId="5" applyFont="1" applyBorder="1" applyAlignment="1">
      <alignment horizontal="center" vertical="center" wrapText="1"/>
    </xf>
    <xf numFmtId="0" fontId="3" fillId="0" borderId="8" xfId="5" applyFont="1" applyBorder="1" applyAlignment="1">
      <alignment horizontal="center" vertical="center" wrapText="1"/>
    </xf>
    <xf numFmtId="0" fontId="3" fillId="0" borderId="10" xfId="5" applyFont="1" applyBorder="1" applyAlignment="1">
      <alignment horizontal="center" vertical="center" wrapText="1"/>
    </xf>
    <xf numFmtId="0" fontId="8" fillId="0" borderId="34" xfId="1" applyFont="1" applyBorder="1" applyAlignment="1">
      <alignment horizontal="center" vertical="center"/>
    </xf>
    <xf numFmtId="0" fontId="8" fillId="0" borderId="35" xfId="1" applyFont="1" applyBorder="1" applyAlignment="1">
      <alignment horizontal="center" vertical="center"/>
    </xf>
    <xf numFmtId="0" fontId="9" fillId="0" borderId="1" xfId="0" quotePrefix="1" applyFont="1" applyBorder="1" applyAlignment="1">
      <alignment horizontal="center" vertical="center"/>
    </xf>
    <xf numFmtId="0" fontId="9" fillId="0" borderId="2" xfId="0" quotePrefix="1" applyFont="1" applyBorder="1" applyAlignment="1">
      <alignment horizontal="center" vertical="center"/>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3" fillId="0" borderId="1" xfId="5" applyFont="1" applyBorder="1" applyAlignment="1">
      <alignment horizontal="center" vertical="center"/>
    </xf>
    <xf numFmtId="0" fontId="3" fillId="0" borderId="7" xfId="5" applyFont="1" applyBorder="1" applyAlignment="1">
      <alignment horizontal="center" vertical="center"/>
    </xf>
    <xf numFmtId="0" fontId="3" fillId="0" borderId="12" xfId="5" applyFont="1" applyBorder="1" applyAlignment="1">
      <alignment horizontal="center" vertical="center" wrapText="1"/>
    </xf>
    <xf numFmtId="0" fontId="3" fillId="0" borderId="13" xfId="5" applyFont="1" applyBorder="1" applyAlignment="1">
      <alignment horizontal="center" vertical="center" wrapText="1"/>
    </xf>
    <xf numFmtId="0" fontId="3" fillId="0" borderId="5" xfId="5" applyFont="1" applyBorder="1" applyAlignment="1">
      <alignment horizontal="center" vertical="center" wrapText="1"/>
    </xf>
    <xf numFmtId="0" fontId="3" fillId="0" borderId="9" xfId="5" applyFont="1" applyBorder="1" applyAlignment="1">
      <alignment horizontal="center" vertical="center" wrapText="1"/>
    </xf>
    <xf numFmtId="0" fontId="3" fillId="0" borderId="1" xfId="10" applyFont="1" applyBorder="1" applyAlignment="1">
      <alignment horizontal="right" vertical="center" indent="2"/>
    </xf>
    <xf numFmtId="0" fontId="3" fillId="0" borderId="11" xfId="5" applyFont="1" applyBorder="1" applyAlignment="1">
      <alignment horizontal="center" vertical="center" wrapText="1"/>
    </xf>
    <xf numFmtId="0" fontId="3" fillId="0" borderId="7" xfId="10" applyFont="1" applyBorder="1" applyAlignment="1">
      <alignment horizontal="right" vertical="center" indent="2"/>
    </xf>
    <xf numFmtId="0" fontId="3" fillId="0" borderId="14" xfId="5" applyFont="1" applyBorder="1" applyAlignment="1">
      <alignment horizontal="center" vertical="center" wrapText="1"/>
    </xf>
  </cellXfs>
  <cellStyles count="22">
    <cellStyle name="Comma 2" xfId="14" xr:uid="{F299711E-47B4-43C5-A6C0-18C568AD9268}"/>
    <cellStyle name="Normal" xfId="0" builtinId="0"/>
    <cellStyle name="Normal 10 10 2 2 2 2" xfId="3" xr:uid="{F44E6CDF-586E-4AE6-9DF5-69AD6EDCDAAB}"/>
    <cellStyle name="Normal 2" xfId="16" xr:uid="{34AA7833-B74A-47F3-B31E-1E7167614D9D}"/>
    <cellStyle name="Normal 2 10" xfId="7" xr:uid="{3DFAEA5B-C10B-40FB-A219-776468838948}"/>
    <cellStyle name="Normal 2 2 2 2" xfId="8" xr:uid="{B531AC87-57E7-4C95-BEB6-26402ECBEF31}"/>
    <cellStyle name="Normal 2 3 2 3" xfId="11" xr:uid="{17739503-8048-43C9-8699-E3953B90CFBA}"/>
    <cellStyle name="Normal 2 3 3" xfId="9" xr:uid="{CC428092-418D-4ACA-9B3C-6594B2B30D88}"/>
    <cellStyle name="Normal 2 4" xfId="1" xr:uid="{D8CF08D2-6313-47D7-8594-8E918AF24763}"/>
    <cellStyle name="Normal 3" xfId="17" xr:uid="{DC9A7F9E-99AC-45E4-A618-C288E64EB96F}"/>
    <cellStyle name="Normal 3 2" xfId="4" xr:uid="{54682C79-5A3D-4169-A5F5-11394D856E24}"/>
    <cellStyle name="Normal 3 2 2" xfId="10" xr:uid="{4807DAD7-DDFE-48AA-A515-6A91862D0296}"/>
    <cellStyle name="Normal 3 42" xfId="6" xr:uid="{A4A2CA17-E7C1-4542-9986-5122A8B0ABF6}"/>
    <cellStyle name="Normal 335" xfId="12" xr:uid="{B88F33D0-4157-429C-93DF-4C21D067AF4A}"/>
    <cellStyle name="Normal 4" xfId="18" xr:uid="{7BBD3AFD-4BB3-4C02-9D14-7CC6256DD4F5}"/>
    <cellStyle name="Normal 5" xfId="2" xr:uid="{A5D8949A-DC0F-4517-9007-D65DE2E8A0A6}"/>
    <cellStyle name="Normal 5 2" xfId="19" xr:uid="{F4F8A2EC-2858-484D-A7B1-8456E6186886}"/>
    <cellStyle name="Normal 6" xfId="20" xr:uid="{A2539D11-264D-4068-9BC7-6CCA18DBAA06}"/>
    <cellStyle name="Normal 7" xfId="13" xr:uid="{B4FB20DA-32F3-4860-8160-16F9FB03C064}"/>
    <cellStyle name="Normal 8 35" xfId="5" xr:uid="{1E7F2ECC-5CB8-47BD-B016-19B1B377AFEB}"/>
    <cellStyle name="Normal 8 35 2" xfId="21" xr:uid="{0777CFDA-EBCB-49D3-8C1B-DEB8AA350EE4}"/>
    <cellStyle name="Percent 2" xfId="15" xr:uid="{B72715E0-A259-450D-93CC-4266E20C9E92}"/>
  </cellStyles>
  <dxfs count="7278">
    <dxf>
      <numFmt numFmtId="165" formatCode="0.0E+00"/>
    </dxf>
    <dxf>
      <numFmt numFmtId="1" formatCode="0"/>
    </dxf>
    <dxf>
      <numFmt numFmtId="170" formatCode="0.000"/>
    </dxf>
    <dxf>
      <numFmt numFmtId="2" formatCode="0.00"/>
    </dxf>
    <dxf>
      <numFmt numFmtId="168" formatCode="0.0"/>
    </dxf>
    <dxf>
      <numFmt numFmtId="3" formatCode="#,##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3" formatCode="#,##0"/>
    </dxf>
    <dxf>
      <numFmt numFmtId="1" formatCode="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65" formatCode="0.0E+00"/>
    </dxf>
    <dxf>
      <numFmt numFmtId="3" formatCode="#,##0"/>
    </dxf>
    <dxf>
      <numFmt numFmtId="1" formatCode="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 formatCode="0"/>
    </dxf>
    <dxf>
      <numFmt numFmtId="2" formatCode="0.00"/>
    </dxf>
    <dxf>
      <numFmt numFmtId="165" formatCode="0.0E+00"/>
    </dxf>
    <dxf>
      <numFmt numFmtId="168" formatCode="0.0"/>
    </dxf>
    <dxf>
      <numFmt numFmtId="170" formatCode="0.000"/>
    </dxf>
    <dxf>
      <numFmt numFmtId="3" formatCode="#,##0"/>
    </dxf>
    <dxf>
      <numFmt numFmtId="168" formatCode="0.0"/>
    </dxf>
    <dxf>
      <numFmt numFmtId="170" formatCode="0.000"/>
    </dxf>
    <dxf>
      <numFmt numFmtId="2" formatCode="0.00"/>
    </dxf>
    <dxf>
      <numFmt numFmtId="2" formatCode="0.00"/>
    </dxf>
    <dxf>
      <numFmt numFmtId="168" formatCode="0.0"/>
    </dxf>
    <dxf>
      <numFmt numFmtId="165" formatCode="0.0E+00"/>
    </dxf>
    <dxf>
      <numFmt numFmtId="1" formatCode="0"/>
    </dxf>
    <dxf>
      <numFmt numFmtId="3" formatCode="#,##0"/>
    </dxf>
    <dxf>
      <numFmt numFmtId="170" formatCode="0.000"/>
    </dxf>
    <dxf>
      <numFmt numFmtId="2" formatCode="0.00"/>
    </dxf>
    <dxf>
      <numFmt numFmtId="168" formatCode="0.0"/>
    </dxf>
    <dxf>
      <numFmt numFmtId="1" formatCode="0"/>
    </dxf>
    <dxf>
      <numFmt numFmtId="165" formatCode="0.0E+00"/>
    </dxf>
    <dxf>
      <numFmt numFmtId="170" formatCode="0.000"/>
    </dxf>
    <dxf>
      <numFmt numFmtId="168" formatCode="0.0"/>
    </dxf>
    <dxf>
      <numFmt numFmtId="2" formatCode="0.00"/>
    </dxf>
    <dxf>
      <numFmt numFmtId="3" formatCode="#,##0"/>
    </dxf>
    <dxf>
      <numFmt numFmtId="3" formatCode="#,##0"/>
    </dxf>
    <dxf>
      <numFmt numFmtId="170" formatCode="0.000"/>
    </dxf>
    <dxf>
      <numFmt numFmtId="168" formatCode="0.0"/>
    </dxf>
    <dxf>
      <numFmt numFmtId="2" formatCode="0.00"/>
    </dxf>
    <dxf>
      <numFmt numFmtId="165" formatCode="0.0E+00"/>
    </dxf>
    <dxf>
      <numFmt numFmtId="1" formatCode="0"/>
    </dxf>
    <dxf>
      <numFmt numFmtId="2" formatCode="0.00"/>
    </dxf>
    <dxf>
      <numFmt numFmtId="168" formatCode="0.0"/>
    </dxf>
    <dxf>
      <numFmt numFmtId="3" formatCode="#,##0"/>
    </dxf>
    <dxf>
      <numFmt numFmtId="1" formatCode="0"/>
    </dxf>
    <dxf>
      <numFmt numFmtId="165" formatCode="0.0E+00"/>
    </dxf>
    <dxf>
      <numFmt numFmtId="170" formatCode="0.000"/>
    </dxf>
    <dxf>
      <numFmt numFmtId="1" formatCode="0"/>
    </dxf>
    <dxf>
      <numFmt numFmtId="3" formatCode="#,##0"/>
    </dxf>
    <dxf>
      <numFmt numFmtId="165" formatCode="0.0E+00"/>
    </dxf>
    <dxf>
      <numFmt numFmtId="170" formatCode="0.000"/>
    </dxf>
    <dxf>
      <numFmt numFmtId="2" formatCode="0.00"/>
    </dxf>
    <dxf>
      <numFmt numFmtId="168" formatCode="0.0"/>
    </dxf>
    <dxf>
      <numFmt numFmtId="2" formatCode="0.00"/>
    </dxf>
    <dxf>
      <numFmt numFmtId="168" formatCode="0.0"/>
    </dxf>
    <dxf>
      <numFmt numFmtId="170" formatCode="0.000"/>
    </dxf>
    <dxf>
      <numFmt numFmtId="165" formatCode="0.0E+00"/>
    </dxf>
    <dxf>
      <numFmt numFmtId="1" formatCode="0"/>
    </dxf>
    <dxf>
      <numFmt numFmtId="3" formatCode="#,##0"/>
    </dxf>
    <dxf>
      <numFmt numFmtId="1" formatCode="0"/>
    </dxf>
    <dxf>
      <numFmt numFmtId="165" formatCode="0.0E+00"/>
    </dxf>
    <dxf>
      <numFmt numFmtId="2" formatCode="0.00"/>
    </dxf>
    <dxf>
      <numFmt numFmtId="3" formatCode="#,##0"/>
    </dxf>
    <dxf>
      <numFmt numFmtId="165" formatCode="0.0E+00"/>
    </dxf>
    <dxf>
      <numFmt numFmtId="170" formatCode="0.000"/>
    </dxf>
    <dxf>
      <numFmt numFmtId="168" formatCode="0.0"/>
    </dxf>
    <dxf>
      <numFmt numFmtId="1" formatCode="0"/>
    </dxf>
    <dxf>
      <numFmt numFmtId="168" formatCode="0.0"/>
    </dxf>
    <dxf>
      <numFmt numFmtId="2" formatCode="0.00"/>
    </dxf>
    <dxf>
      <numFmt numFmtId="3" formatCode="#,##0"/>
    </dxf>
    <dxf>
      <numFmt numFmtId="170" formatCode="0.000"/>
    </dxf>
    <dxf>
      <numFmt numFmtId="165" formatCode="0.0E+00"/>
    </dxf>
    <dxf>
      <numFmt numFmtId="1" formatCode="0"/>
    </dxf>
    <dxf>
      <numFmt numFmtId="168" formatCode="0.0"/>
    </dxf>
    <dxf>
      <numFmt numFmtId="2" formatCode="0.00"/>
    </dxf>
    <dxf>
      <numFmt numFmtId="3" formatCode="#,##0"/>
    </dxf>
    <dxf>
      <numFmt numFmtId="1" formatCode="0"/>
    </dxf>
    <dxf>
      <numFmt numFmtId="165" formatCode="0.0E+00"/>
    </dxf>
    <dxf>
      <numFmt numFmtId="170" formatCode="0.000"/>
    </dxf>
    <dxf>
      <numFmt numFmtId="2" formatCode="0.00"/>
    </dxf>
    <dxf>
      <numFmt numFmtId="168" formatCode="0.0"/>
    </dxf>
    <dxf>
      <numFmt numFmtId="165" formatCode="0.0E+00"/>
    </dxf>
    <dxf>
      <numFmt numFmtId="170" formatCode="0.000"/>
    </dxf>
    <dxf>
      <numFmt numFmtId="1" formatCode="0"/>
    </dxf>
    <dxf>
      <numFmt numFmtId="3" formatCode="#,##0"/>
    </dxf>
    <dxf>
      <numFmt numFmtId="3" formatCode="#,##0"/>
    </dxf>
    <dxf>
      <numFmt numFmtId="2" formatCode="0.00"/>
    </dxf>
    <dxf>
      <numFmt numFmtId="1" formatCode="0"/>
    </dxf>
    <dxf>
      <numFmt numFmtId="165" formatCode="0.0E+00"/>
    </dxf>
    <dxf>
      <numFmt numFmtId="170" formatCode="0.000"/>
    </dxf>
    <dxf>
      <numFmt numFmtId="168" formatCode="0.0"/>
    </dxf>
    <dxf>
      <numFmt numFmtId="168" formatCode="0.0"/>
    </dxf>
    <dxf>
      <numFmt numFmtId="170" formatCode="0.000"/>
    </dxf>
    <dxf>
      <numFmt numFmtId="2" formatCode="0.00"/>
    </dxf>
    <dxf>
      <numFmt numFmtId="2" formatCode="0.00"/>
    </dxf>
    <dxf>
      <numFmt numFmtId="168" formatCode="0.0"/>
    </dxf>
    <dxf>
      <numFmt numFmtId="165" formatCode="0.0E+00"/>
    </dxf>
    <dxf>
      <numFmt numFmtId="1" formatCode="0"/>
    </dxf>
    <dxf>
      <numFmt numFmtId="3" formatCode="#,##0"/>
    </dxf>
    <dxf>
      <numFmt numFmtId="170" formatCode="0.000"/>
    </dxf>
    <dxf>
      <numFmt numFmtId="168" formatCode="0.0"/>
    </dxf>
    <dxf>
      <numFmt numFmtId="2" formatCode="0.00"/>
    </dxf>
    <dxf>
      <numFmt numFmtId="1" formatCode="0"/>
    </dxf>
    <dxf>
      <numFmt numFmtId="3" formatCode="#,##0"/>
    </dxf>
    <dxf>
      <numFmt numFmtId="170" formatCode="0.000"/>
    </dxf>
    <dxf>
      <numFmt numFmtId="170" formatCode="0.000"/>
    </dxf>
    <dxf>
      <numFmt numFmtId="2" formatCode="0.00"/>
    </dxf>
    <dxf>
      <numFmt numFmtId="168" formatCode="0.0"/>
    </dxf>
    <dxf>
      <numFmt numFmtId="3" formatCode="#,##0"/>
    </dxf>
    <dxf>
      <numFmt numFmtId="2" formatCode="0.00"/>
    </dxf>
    <dxf>
      <numFmt numFmtId="168" formatCode="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70" formatCode="0.000"/>
    </dxf>
    <dxf>
      <numFmt numFmtId="165" formatCode="0.0E+00"/>
    </dxf>
    <dxf>
      <numFmt numFmtId="3" formatCode="#,##0"/>
    </dxf>
    <dxf>
      <numFmt numFmtId="1" formatCode="0"/>
    </dxf>
    <dxf>
      <numFmt numFmtId="2" formatCode="0.00"/>
    </dxf>
    <dxf>
      <numFmt numFmtId="168" formatCode="0.0"/>
    </dxf>
    <dxf>
      <numFmt numFmtId="1" formatCode="0"/>
    </dxf>
    <dxf>
      <numFmt numFmtId="2" formatCode="0.00"/>
    </dxf>
    <dxf>
      <numFmt numFmtId="168" formatCode="0.0"/>
    </dxf>
    <dxf>
      <numFmt numFmtId="165" formatCode="0.0E+00"/>
    </dxf>
    <dxf>
      <numFmt numFmtId="3" formatCode="#,##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8" formatCode="0.0"/>
    </dxf>
    <dxf>
      <numFmt numFmtId="2" formatCode="0.00"/>
    </dxf>
    <dxf>
      <numFmt numFmtId="170" formatCode="0.000"/>
    </dxf>
    <dxf>
      <numFmt numFmtId="165" formatCode="0.0E+00"/>
    </dxf>
    <dxf>
      <numFmt numFmtId="1" formatCode="0"/>
    </dxf>
    <dxf>
      <numFmt numFmtId="1" formatCode="0"/>
    </dxf>
    <dxf>
      <numFmt numFmtId="165" formatCode="0.0E+00"/>
    </dxf>
    <dxf>
      <numFmt numFmtId="2" formatCode="0.00"/>
    </dxf>
    <dxf>
      <numFmt numFmtId="1" formatCode="0"/>
    </dxf>
    <dxf>
      <numFmt numFmtId="168" formatCode="0.0"/>
    </dxf>
    <dxf>
      <numFmt numFmtId="165" formatCode="0.0E+00"/>
    </dxf>
    <dxf>
      <numFmt numFmtId="3" formatCode="#,##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70" formatCode="0.000"/>
    </dxf>
    <dxf>
      <numFmt numFmtId="2" formatCode="0.00"/>
    </dxf>
    <dxf>
      <numFmt numFmtId="1" formatCode="0"/>
    </dxf>
    <dxf>
      <numFmt numFmtId="168" formatCode="0.0"/>
    </dxf>
    <dxf>
      <numFmt numFmtId="165" formatCode="0.0E+00"/>
    </dxf>
    <dxf>
      <numFmt numFmtId="3" formatCode="#,##0"/>
    </dxf>
    <dxf>
      <numFmt numFmtId="168" formatCode="0.0"/>
    </dxf>
    <dxf>
      <numFmt numFmtId="165" formatCode="0.0E+00"/>
    </dxf>
    <dxf>
      <numFmt numFmtId="1" formatCode="0"/>
    </dxf>
    <dxf>
      <numFmt numFmtId="2" formatCode="0.00"/>
    </dxf>
    <dxf>
      <numFmt numFmtId="170" formatCode="0.000"/>
    </dxf>
    <dxf>
      <numFmt numFmtId="3" formatCode="#,##0"/>
    </dxf>
    <dxf>
      <numFmt numFmtId="170" formatCode="0.000"/>
    </dxf>
    <dxf>
      <numFmt numFmtId="168" formatCode="0.0"/>
    </dxf>
    <dxf>
      <numFmt numFmtId="165" formatCode="0.0E+00"/>
    </dxf>
    <dxf>
      <numFmt numFmtId="1" formatCode="0"/>
    </dxf>
    <dxf>
      <numFmt numFmtId="3" formatCode="#,##0"/>
    </dxf>
    <dxf>
      <numFmt numFmtId="2" formatCode="0.00"/>
    </dxf>
    <dxf>
      <numFmt numFmtId="168" formatCode="0.0"/>
    </dxf>
    <dxf>
      <numFmt numFmtId="170" formatCode="0.000"/>
    </dxf>
    <dxf>
      <numFmt numFmtId="2" formatCode="0.00"/>
    </dxf>
    <dxf>
      <numFmt numFmtId="2" formatCode="0.00"/>
    </dxf>
    <dxf>
      <numFmt numFmtId="168" formatCode="0.0"/>
    </dxf>
    <dxf>
      <numFmt numFmtId="165" formatCode="0.0E+00"/>
    </dxf>
    <dxf>
      <numFmt numFmtId="1" formatCode="0"/>
    </dxf>
    <dxf>
      <numFmt numFmtId="3" formatCode="#,##0"/>
    </dxf>
    <dxf>
      <numFmt numFmtId="170" formatCode="0.000"/>
    </dxf>
    <dxf>
      <numFmt numFmtId="2" formatCode="0.00"/>
    </dxf>
    <dxf>
      <numFmt numFmtId="168" formatCode="0.0"/>
    </dxf>
    <dxf>
      <numFmt numFmtId="1" formatCode="0"/>
    </dxf>
    <dxf>
      <numFmt numFmtId="170" formatCode="0.000"/>
    </dxf>
    <dxf>
      <numFmt numFmtId="2" formatCode="0.00"/>
    </dxf>
    <dxf>
      <numFmt numFmtId="168" formatCode="0.0"/>
    </dxf>
    <dxf>
      <numFmt numFmtId="165" formatCode="0.0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65" formatCode="0.0E+00"/>
    </dxf>
    <dxf>
      <numFmt numFmtId="1" formatCode="0"/>
    </dxf>
    <dxf>
      <numFmt numFmtId="170" formatCode="0.000"/>
    </dxf>
    <dxf>
      <numFmt numFmtId="2" formatCode="0.00"/>
    </dxf>
    <dxf>
      <numFmt numFmtId="168" formatCode="0.0"/>
    </dxf>
    <dxf>
      <numFmt numFmtId="3" formatCode="#,##0"/>
    </dxf>
    <dxf>
      <numFmt numFmtId="165" formatCode="0.0E+00"/>
    </dxf>
    <dxf>
      <numFmt numFmtId="2" formatCode="0.00"/>
    </dxf>
    <dxf>
      <numFmt numFmtId="1" formatCode="0"/>
    </dxf>
    <dxf>
      <numFmt numFmtId="170" formatCode="0.000"/>
    </dxf>
    <dxf>
      <numFmt numFmtId="168" formatCode="0.0"/>
    </dxf>
    <dxf>
      <numFmt numFmtId="3" formatCode="#,##0"/>
    </dxf>
    <dxf>
      <numFmt numFmtId="3" formatCode="#,##0"/>
    </dxf>
    <dxf>
      <numFmt numFmtId="1" formatCode="0"/>
    </dxf>
    <dxf>
      <numFmt numFmtId="165" formatCode="0.0E+00"/>
    </dxf>
    <dxf>
      <numFmt numFmtId="170" formatCode="0.000"/>
    </dxf>
    <dxf>
      <numFmt numFmtId="168" formatCode="0.0"/>
    </dxf>
    <dxf>
      <numFmt numFmtId="2" formatCode="0.00"/>
    </dxf>
    <dxf>
      <numFmt numFmtId="1" formatCode="0"/>
    </dxf>
    <dxf>
      <numFmt numFmtId="165" formatCode="0.0E+00"/>
    </dxf>
    <dxf>
      <numFmt numFmtId="2" formatCode="0.00"/>
    </dxf>
    <dxf>
      <numFmt numFmtId="170" formatCode="0.000"/>
    </dxf>
    <dxf>
      <numFmt numFmtId="165" formatCode="0.0E+00"/>
    </dxf>
    <dxf>
      <numFmt numFmtId="1" formatCode="0"/>
    </dxf>
    <dxf>
      <numFmt numFmtId="3" formatCode="#,##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70" formatCode="0.000"/>
    </dxf>
    <dxf>
      <numFmt numFmtId="2" formatCode="0.00"/>
    </dxf>
    <dxf>
      <numFmt numFmtId="168" formatCode="0.0"/>
    </dxf>
    <dxf>
      <numFmt numFmtId="3" formatCode="#,##0"/>
    </dxf>
    <dxf>
      <numFmt numFmtId="1" formatCode="0"/>
    </dxf>
    <dxf>
      <numFmt numFmtId="165" formatCode="0.0E+00"/>
    </dxf>
    <dxf>
      <numFmt numFmtId="168" formatCode="0.0"/>
    </dxf>
    <dxf>
      <numFmt numFmtId="165" formatCode="0.0E+00"/>
    </dxf>
    <dxf>
      <numFmt numFmtId="3" formatCode="#,##0"/>
    </dxf>
    <dxf>
      <numFmt numFmtId="1" formatCode="0"/>
    </dxf>
    <dxf>
      <numFmt numFmtId="170" formatCode="0.000"/>
    </dxf>
    <dxf>
      <numFmt numFmtId="2" formatCode="0.00"/>
    </dxf>
    <dxf>
      <numFmt numFmtId="168" formatCode="0.0"/>
    </dxf>
    <dxf>
      <numFmt numFmtId="170" formatCode="0.000"/>
    </dxf>
    <dxf>
      <numFmt numFmtId="2" formatCode="0.00"/>
    </dxf>
    <dxf>
      <numFmt numFmtId="2" formatCode="0.00"/>
    </dxf>
    <dxf>
      <numFmt numFmtId="168" formatCode="0.0"/>
    </dxf>
    <dxf>
      <numFmt numFmtId="165" formatCode="0.0E+00"/>
    </dxf>
    <dxf>
      <numFmt numFmtId="1" formatCode="0"/>
    </dxf>
    <dxf>
      <numFmt numFmtId="3" formatCode="#,##0"/>
    </dxf>
    <dxf>
      <numFmt numFmtId="170" formatCode="0.000"/>
    </dxf>
    <dxf>
      <numFmt numFmtId="168" formatCode="0.0"/>
    </dxf>
    <dxf>
      <numFmt numFmtId="2" formatCode="0.00"/>
    </dxf>
    <dxf>
      <numFmt numFmtId="168" formatCode="0.0"/>
    </dxf>
    <dxf>
      <numFmt numFmtId="3" formatCode="#,##0"/>
    </dxf>
    <dxf>
      <numFmt numFmtId="170" formatCode="0.000"/>
    </dxf>
    <dxf>
      <numFmt numFmtId="2" formatCode="0.00"/>
    </dxf>
    <dxf>
      <numFmt numFmtId="168" formatCode="0.0"/>
    </dxf>
    <dxf>
      <numFmt numFmtId="1" formatCode="0"/>
    </dxf>
    <dxf>
      <numFmt numFmtId="3" formatCode="#,##0"/>
    </dxf>
    <dxf>
      <numFmt numFmtId="170" formatCode="0.000"/>
    </dxf>
    <dxf>
      <numFmt numFmtId="3" formatCode="#,##0"/>
    </dxf>
    <dxf>
      <numFmt numFmtId="2" formatCode="0.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70" formatCode="0.000"/>
    </dxf>
    <dxf>
      <numFmt numFmtId="168" formatCode="0.0"/>
    </dxf>
    <dxf>
      <numFmt numFmtId="2" formatCode="0.00"/>
    </dxf>
    <dxf>
      <numFmt numFmtId="165" formatCode="0.0E+00"/>
    </dxf>
    <dxf>
      <numFmt numFmtId="168" formatCode="0.0"/>
    </dxf>
    <dxf>
      <numFmt numFmtId="165" formatCode="0.0E+00"/>
    </dxf>
    <dxf>
      <numFmt numFmtId="1" formatCode="0"/>
    </dxf>
    <dxf>
      <numFmt numFmtId="2" formatCode="0.00"/>
    </dxf>
    <dxf>
      <numFmt numFmtId="170" formatCode="0.000"/>
    </dxf>
    <dxf>
      <numFmt numFmtId="3" formatCode="#,##0"/>
    </dxf>
    <dxf>
      <numFmt numFmtId="170" formatCode="0.000"/>
    </dxf>
    <dxf>
      <numFmt numFmtId="165" formatCode="0.0E+00"/>
    </dxf>
    <dxf>
      <numFmt numFmtId="1" formatCode="0"/>
    </dxf>
    <dxf>
      <numFmt numFmtId="3" formatCode="#,##0"/>
    </dxf>
    <dxf>
      <numFmt numFmtId="168" formatCode="0.0"/>
    </dxf>
    <dxf>
      <numFmt numFmtId="2" formatCode="0.00"/>
    </dxf>
    <dxf>
      <numFmt numFmtId="165" formatCode="0.0E+00"/>
    </dxf>
    <dxf>
      <numFmt numFmtId="1" formatCode="0"/>
    </dxf>
    <dxf>
      <numFmt numFmtId="3" formatCode="#,##0"/>
    </dxf>
    <dxf>
      <numFmt numFmtId="1" formatCode="0"/>
    </dxf>
    <dxf>
      <numFmt numFmtId="170" formatCode="0.000"/>
    </dxf>
    <dxf>
      <numFmt numFmtId="2" formatCode="0.00"/>
    </dxf>
    <dxf>
      <numFmt numFmtId="168" formatCode="0.0"/>
    </dxf>
    <dxf>
      <numFmt numFmtId="165" formatCode="0.0E+00"/>
    </dxf>
    <dxf>
      <numFmt numFmtId="3" formatCode="#,##0"/>
    </dxf>
    <dxf>
      <numFmt numFmtId="1" formatCode="0"/>
    </dxf>
    <dxf>
      <numFmt numFmtId="168" formatCode="0.0"/>
    </dxf>
    <dxf>
      <numFmt numFmtId="2" formatCode="0.00"/>
    </dxf>
    <dxf>
      <numFmt numFmtId="165" formatCode="0.0E+00"/>
    </dxf>
    <dxf>
      <numFmt numFmtId="170" formatCode="0.000"/>
    </dxf>
    <dxf>
      <numFmt numFmtId="170" formatCode="0.000"/>
    </dxf>
    <dxf>
      <numFmt numFmtId="2" formatCode="0.00"/>
    </dxf>
    <dxf>
      <numFmt numFmtId="168" formatCode="0.0"/>
    </dxf>
    <dxf>
      <numFmt numFmtId="1" formatCode="0"/>
    </dxf>
    <dxf>
      <numFmt numFmtId="165" formatCode="0.0E+00"/>
    </dxf>
    <dxf>
      <numFmt numFmtId="3" formatCode="#,##0"/>
    </dxf>
    <dxf>
      <numFmt numFmtId="1" formatCode="0"/>
    </dxf>
    <dxf>
      <numFmt numFmtId="165" formatCode="0.0E+00"/>
    </dxf>
    <dxf>
      <numFmt numFmtId="3" formatCode="#,##0"/>
    </dxf>
    <dxf>
      <numFmt numFmtId="170" formatCode="0.000"/>
    </dxf>
    <dxf>
      <numFmt numFmtId="2" formatCode="0.00"/>
    </dxf>
    <dxf>
      <numFmt numFmtId="168" formatCode="0.0"/>
    </dxf>
    <dxf>
      <numFmt numFmtId="170" formatCode="0.000"/>
    </dxf>
    <dxf>
      <numFmt numFmtId="3" formatCode="#,##0"/>
    </dxf>
    <dxf>
      <numFmt numFmtId="168" formatCode="0.0"/>
    </dxf>
    <dxf>
      <numFmt numFmtId="2" formatCode="0.00"/>
    </dxf>
    <dxf>
      <numFmt numFmtId="1" formatCode="0"/>
    </dxf>
    <dxf>
      <numFmt numFmtId="165" formatCode="0.0E+00"/>
    </dxf>
    <dxf>
      <numFmt numFmtId="168" formatCode="0.0"/>
    </dxf>
    <dxf>
      <numFmt numFmtId="170" formatCode="0.000"/>
    </dxf>
    <dxf>
      <numFmt numFmtId="2" formatCode="0.00"/>
    </dxf>
    <dxf>
      <numFmt numFmtId="2" formatCode="0.00"/>
    </dxf>
    <dxf>
      <numFmt numFmtId="168" formatCode="0.0"/>
    </dxf>
    <dxf>
      <numFmt numFmtId="1" formatCode="0"/>
    </dxf>
    <dxf>
      <numFmt numFmtId="165" formatCode="0.0E+00"/>
    </dxf>
    <dxf>
      <numFmt numFmtId="3" formatCode="#,##0"/>
    </dxf>
    <dxf>
      <numFmt numFmtId="170" formatCode="0.000"/>
    </dxf>
    <dxf>
      <numFmt numFmtId="2" formatCode="0.00"/>
    </dxf>
    <dxf>
      <numFmt numFmtId="168" formatCode="0.0"/>
    </dxf>
    <dxf>
      <numFmt numFmtId="168" formatCode="0.0"/>
    </dxf>
    <dxf>
      <numFmt numFmtId="2" formatCode="0.00"/>
    </dxf>
    <dxf>
      <numFmt numFmtId="170" formatCode="0.000"/>
    </dxf>
    <dxf>
      <numFmt numFmtId="3" formatCode="#,##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170" formatCode="0.000"/>
    </dxf>
    <dxf>
      <numFmt numFmtId="168" formatCode="0.0"/>
    </dxf>
    <dxf>
      <numFmt numFmtId="2" formatCode="0.00"/>
    </dxf>
    <dxf>
      <numFmt numFmtId="3" formatCode="#,##0"/>
    </dxf>
    <dxf>
      <numFmt numFmtId="1" formatCode="0"/>
    </dxf>
    <dxf>
      <numFmt numFmtId="165" formatCode="0.0E+00"/>
    </dxf>
    <dxf>
      <numFmt numFmtId="168" formatCode="0.0"/>
    </dxf>
    <dxf>
      <numFmt numFmtId="3" formatCode="#,##0"/>
    </dxf>
    <dxf>
      <numFmt numFmtId="2" formatCode="0.00"/>
    </dxf>
    <dxf>
      <numFmt numFmtId="170" formatCode="0.000"/>
    </dxf>
    <dxf>
      <numFmt numFmtId="165" formatCode="0.0E+00"/>
    </dxf>
    <dxf>
      <numFmt numFmtId="1" formatCode="0"/>
    </dxf>
    <dxf>
      <numFmt numFmtId="165" formatCode="0.0E+00"/>
    </dxf>
    <dxf>
      <numFmt numFmtId="3" formatCode="#,##0"/>
    </dxf>
    <dxf>
      <numFmt numFmtId="2" formatCode="0.00"/>
    </dxf>
    <dxf>
      <numFmt numFmtId="1" formatCode="0"/>
    </dxf>
    <dxf>
      <numFmt numFmtId="170" formatCode="0.000"/>
    </dxf>
    <dxf>
      <numFmt numFmtId="168" formatCode="0.0"/>
    </dxf>
    <dxf>
      <numFmt numFmtId="165" formatCode="0.0E+00"/>
    </dxf>
    <dxf>
      <numFmt numFmtId="1" formatCode="0"/>
    </dxf>
    <dxf>
      <numFmt numFmtId="168" formatCode="0.0"/>
    </dxf>
    <dxf>
      <numFmt numFmtId="3" formatCode="#,##0"/>
    </dxf>
    <dxf>
      <numFmt numFmtId="165" formatCode="0.0E+00"/>
    </dxf>
    <dxf>
      <numFmt numFmtId="170" formatCode="0.000"/>
    </dxf>
    <dxf>
      <numFmt numFmtId="1" formatCode="0"/>
    </dxf>
    <dxf>
      <numFmt numFmtId="2" formatCode="0.00"/>
    </dxf>
    <dxf>
      <numFmt numFmtId="3" formatCode="#,##0"/>
    </dxf>
    <dxf>
      <numFmt numFmtId="1" formatCode="0"/>
    </dxf>
    <dxf>
      <numFmt numFmtId="165" formatCode="0.0E+00"/>
    </dxf>
    <dxf>
      <numFmt numFmtId="2" formatCode="0.00"/>
    </dxf>
    <dxf>
      <numFmt numFmtId="170" formatCode="0.000"/>
    </dxf>
    <dxf>
      <numFmt numFmtId="168" formatCode="0.0"/>
    </dxf>
    <dxf>
      <numFmt numFmtId="2" formatCode="0.00"/>
    </dxf>
    <dxf>
      <numFmt numFmtId="168" formatCode="0.0"/>
    </dxf>
    <dxf>
      <numFmt numFmtId="165" formatCode="0.0E+00"/>
    </dxf>
    <dxf>
      <numFmt numFmtId="3" formatCode="#,##0"/>
    </dxf>
    <dxf>
      <numFmt numFmtId="170" formatCode="0.000"/>
    </dxf>
    <dxf>
      <numFmt numFmtId="1" formatCode="0"/>
    </dxf>
    <dxf>
      <numFmt numFmtId="168" formatCode="0.0"/>
    </dxf>
    <dxf>
      <numFmt numFmtId="3" formatCode="#,##0"/>
    </dxf>
    <dxf>
      <numFmt numFmtId="1" formatCode="0"/>
    </dxf>
    <dxf>
      <numFmt numFmtId="165" formatCode="0.0E+00"/>
    </dxf>
    <dxf>
      <numFmt numFmtId="170" formatCode="0.000"/>
    </dxf>
    <dxf>
      <numFmt numFmtId="2" formatCode="0.00"/>
    </dxf>
    <dxf>
      <numFmt numFmtId="2" formatCode="0.00"/>
    </dxf>
    <dxf>
      <numFmt numFmtId="168" formatCode="0.0"/>
    </dxf>
    <dxf>
      <numFmt numFmtId="3" formatCode="#,##0"/>
    </dxf>
    <dxf>
      <numFmt numFmtId="1" formatCode="0"/>
    </dxf>
    <dxf>
      <numFmt numFmtId="165" formatCode="0.0E+00"/>
    </dxf>
    <dxf>
      <numFmt numFmtId="170" formatCode="0.000"/>
    </dxf>
    <dxf>
      <numFmt numFmtId="168" formatCode="0.0"/>
    </dxf>
    <dxf>
      <numFmt numFmtId="170" formatCode="0.000"/>
    </dxf>
    <dxf>
      <numFmt numFmtId="2" formatCode="0.00"/>
    </dxf>
    <dxf>
      <numFmt numFmtId="2" formatCode="0.00"/>
    </dxf>
    <dxf>
      <numFmt numFmtId="168" formatCode="0.0"/>
    </dxf>
    <dxf>
      <numFmt numFmtId="1" formatCode="0"/>
    </dxf>
    <dxf>
      <numFmt numFmtId="165" formatCode="0.0E+00"/>
    </dxf>
    <dxf>
      <numFmt numFmtId="3" formatCode="#,##0"/>
    </dxf>
    <dxf>
      <numFmt numFmtId="170" formatCode="0.000"/>
    </dxf>
    <dxf>
      <numFmt numFmtId="2" formatCode="0.00"/>
    </dxf>
    <dxf>
      <numFmt numFmtId="168" formatCode="0.0"/>
    </dxf>
    <dxf>
      <numFmt numFmtId="1" formatCode="0"/>
    </dxf>
    <dxf>
      <numFmt numFmtId="165" formatCode="0.0E+00"/>
    </dxf>
    <dxf>
      <numFmt numFmtId="2" formatCode="0.00"/>
    </dxf>
    <dxf>
      <numFmt numFmtId="168" formatCode="0.0"/>
    </dxf>
    <dxf>
      <numFmt numFmtId="170" formatCode="0.000"/>
    </dxf>
    <dxf>
      <numFmt numFmtId="3" formatCode="#,##0"/>
    </dxf>
    <dxf>
      <numFmt numFmtId="165" formatCode="0.0E+00"/>
    </dxf>
    <dxf>
      <numFmt numFmtId="3" formatCode="#,##0"/>
    </dxf>
    <dxf>
      <numFmt numFmtId="1" formatCode="0"/>
    </dxf>
    <dxf>
      <numFmt numFmtId="170" formatCode="0.000"/>
    </dxf>
    <dxf>
      <numFmt numFmtId="2" formatCode="0.00"/>
    </dxf>
    <dxf>
      <numFmt numFmtId="168" formatCode="0.0"/>
    </dxf>
    <dxf>
      <numFmt numFmtId="3" formatCode="#,##0"/>
    </dxf>
    <dxf>
      <numFmt numFmtId="1" formatCode="0"/>
    </dxf>
    <dxf>
      <numFmt numFmtId="170" formatCode="0.000"/>
    </dxf>
    <dxf>
      <numFmt numFmtId="2" formatCode="0.00"/>
    </dxf>
    <dxf>
      <numFmt numFmtId="168" formatCode="0.0"/>
    </dxf>
    <dxf>
      <numFmt numFmtId="165" formatCode="0.0E+00"/>
    </dxf>
    <dxf>
      <numFmt numFmtId="2" formatCode="0.00"/>
    </dxf>
    <dxf>
      <numFmt numFmtId="3" formatCode="#,##0"/>
    </dxf>
    <dxf>
      <numFmt numFmtId="1" formatCode="0"/>
    </dxf>
    <dxf>
      <numFmt numFmtId="165" formatCode="0.0E+00"/>
    </dxf>
    <dxf>
      <numFmt numFmtId="170" formatCode="0.000"/>
    </dxf>
    <dxf>
      <numFmt numFmtId="168" formatCode="0.0"/>
    </dxf>
    <dxf>
      <numFmt numFmtId="2" formatCode="0.00"/>
    </dxf>
    <dxf>
      <numFmt numFmtId="168" formatCode="0.0"/>
    </dxf>
    <dxf>
      <numFmt numFmtId="170" formatCode="0.000"/>
    </dxf>
    <dxf>
      <numFmt numFmtId="3" formatCode="#,##0"/>
    </dxf>
    <dxf>
      <numFmt numFmtId="1" formatCode="0"/>
    </dxf>
    <dxf>
      <numFmt numFmtId="165" formatCode="0.0E+00"/>
    </dxf>
    <dxf>
      <numFmt numFmtId="165" formatCode="0.0E+00"/>
    </dxf>
    <dxf>
      <numFmt numFmtId="1" formatCode="0"/>
    </dxf>
    <dxf>
      <numFmt numFmtId="168" formatCode="0.0"/>
    </dxf>
    <dxf>
      <numFmt numFmtId="170" formatCode="0.000"/>
    </dxf>
    <dxf>
      <numFmt numFmtId="2" formatCode="0.00"/>
    </dxf>
    <dxf>
      <numFmt numFmtId="165" formatCode="0.0E+00"/>
    </dxf>
    <dxf>
      <numFmt numFmtId="3" formatCode="#,##0"/>
    </dxf>
    <dxf>
      <numFmt numFmtId="1" formatCode="0"/>
    </dxf>
    <dxf>
      <numFmt numFmtId="165" formatCode="0.0E+00"/>
    </dxf>
    <dxf>
      <numFmt numFmtId="168" formatCode="0.0"/>
    </dxf>
    <dxf>
      <numFmt numFmtId="2" formatCode="0.00"/>
    </dxf>
    <dxf>
      <numFmt numFmtId="170" formatCode="0.000"/>
    </dxf>
    <dxf>
      <numFmt numFmtId="3" formatCode="#,##0"/>
    </dxf>
    <dxf>
      <numFmt numFmtId="1" formatCode="0"/>
    </dxf>
    <dxf>
      <numFmt numFmtId="1" formatCode="0"/>
    </dxf>
    <dxf>
      <numFmt numFmtId="3" formatCode="#,##0"/>
    </dxf>
    <dxf>
      <numFmt numFmtId="165" formatCode="0.0E+00"/>
    </dxf>
    <dxf>
      <numFmt numFmtId="170" formatCode="0.000"/>
    </dxf>
    <dxf>
      <numFmt numFmtId="2" formatCode="0.00"/>
    </dxf>
    <dxf>
      <numFmt numFmtId="168" formatCode="0.0"/>
    </dxf>
    <dxf>
      <numFmt numFmtId="165" formatCode="0.0E+00"/>
    </dxf>
    <dxf>
      <numFmt numFmtId="170" formatCode="0.000"/>
    </dxf>
    <dxf>
      <numFmt numFmtId="2" formatCode="0.00"/>
    </dxf>
    <dxf>
      <numFmt numFmtId="168" formatCode="0.0"/>
    </dxf>
    <dxf>
      <numFmt numFmtId="3" formatCode="#,##0"/>
    </dxf>
    <dxf>
      <numFmt numFmtId="1" formatCode="0"/>
    </dxf>
    <dxf>
      <numFmt numFmtId="170" formatCode="0.000"/>
    </dxf>
    <dxf>
      <numFmt numFmtId="2" formatCode="0.00"/>
    </dxf>
    <dxf>
      <numFmt numFmtId="165" formatCode="0.0E+00"/>
    </dxf>
    <dxf>
      <numFmt numFmtId="1" formatCode="0"/>
    </dxf>
    <dxf>
      <numFmt numFmtId="168" formatCode="0.0"/>
    </dxf>
    <dxf>
      <numFmt numFmtId="3" formatCode="#,##0"/>
    </dxf>
    <dxf>
      <numFmt numFmtId="168" formatCode="0.0"/>
    </dxf>
    <dxf>
      <numFmt numFmtId="170" formatCode="0.000"/>
    </dxf>
    <dxf>
      <numFmt numFmtId="2" formatCode="0.00"/>
    </dxf>
    <dxf>
      <numFmt numFmtId="2" formatCode="0.00"/>
    </dxf>
    <dxf>
      <numFmt numFmtId="168" formatCode="0.0"/>
    </dxf>
    <dxf>
      <numFmt numFmtId="1" formatCode="0"/>
    </dxf>
    <dxf>
      <numFmt numFmtId="165" formatCode="0.0E+00"/>
    </dxf>
    <dxf>
      <numFmt numFmtId="3" formatCode="#,##0"/>
    </dxf>
    <dxf>
      <numFmt numFmtId="170" formatCode="0.000"/>
    </dxf>
    <dxf>
      <numFmt numFmtId="2" formatCode="0.00"/>
    </dxf>
    <dxf>
      <numFmt numFmtId="168" formatCode="0.0"/>
    </dxf>
    <dxf>
      <numFmt numFmtId="168" formatCode="0.0"/>
    </dxf>
    <dxf>
      <numFmt numFmtId="3" formatCode="#,##0"/>
    </dxf>
    <dxf>
      <numFmt numFmtId="1" formatCode="0"/>
    </dxf>
    <dxf>
      <numFmt numFmtId="3" formatCode="#,##0"/>
    </dxf>
    <dxf>
      <numFmt numFmtId="170" formatCode="0.000"/>
    </dxf>
    <dxf>
      <numFmt numFmtId="2" formatCode="0.00"/>
    </dxf>
    <dxf>
      <numFmt numFmtId="168" formatCode="0.0"/>
    </dxf>
    <dxf>
      <numFmt numFmtId="3" formatCode="#,##0"/>
    </dxf>
    <dxf>
      <numFmt numFmtId="170" formatCode="0.000"/>
    </dxf>
    <dxf>
      <numFmt numFmtId="2" formatCode="0.00"/>
    </dxf>
    <dxf>
      <numFmt numFmtId="2" formatCode="0.00"/>
    </dxf>
    <dxf>
      <numFmt numFmtId="3" formatCode="#,##0"/>
    </dxf>
    <dxf>
      <numFmt numFmtId="1" formatCode="0"/>
    </dxf>
    <dxf>
      <numFmt numFmtId="165" formatCode="0.0E+00"/>
    </dxf>
    <dxf>
      <numFmt numFmtId="170" formatCode="0.000"/>
    </dxf>
    <dxf>
      <numFmt numFmtId="168" formatCode="0.0"/>
    </dxf>
    <dxf>
      <numFmt numFmtId="1" formatCode="0"/>
    </dxf>
    <dxf>
      <numFmt numFmtId="168" formatCode="0.0"/>
    </dxf>
    <dxf>
      <numFmt numFmtId="170" formatCode="0.000"/>
    </dxf>
    <dxf>
      <numFmt numFmtId="2" formatCode="0.00"/>
    </dxf>
    <dxf>
      <numFmt numFmtId="165" formatCode="0.0E+00"/>
    </dxf>
    <dxf>
      <numFmt numFmtId="3" formatCode="#,##0"/>
    </dxf>
    <dxf>
      <numFmt numFmtId="165" formatCode="0.0E+00"/>
    </dxf>
    <dxf>
      <numFmt numFmtId="170" formatCode="0.000"/>
    </dxf>
    <dxf>
      <numFmt numFmtId="168" formatCode="0.0"/>
    </dxf>
    <dxf>
      <numFmt numFmtId="2" formatCode="0.00"/>
    </dxf>
    <dxf>
      <numFmt numFmtId="3" formatCode="#,##0"/>
    </dxf>
    <dxf>
      <numFmt numFmtId="1" formatCode="0"/>
    </dxf>
    <dxf>
      <numFmt numFmtId="170" formatCode="0.000"/>
    </dxf>
    <dxf>
      <numFmt numFmtId="165" formatCode="0.0E+00"/>
    </dxf>
    <dxf>
      <numFmt numFmtId="1" formatCode="0"/>
    </dxf>
    <dxf>
      <numFmt numFmtId="3" formatCode="#,##0"/>
    </dxf>
    <dxf>
      <numFmt numFmtId="168" formatCode="0.0"/>
    </dxf>
    <dxf>
      <numFmt numFmtId="2" formatCode="0.00"/>
    </dxf>
    <dxf>
      <numFmt numFmtId="3" formatCode="#,##0"/>
    </dxf>
    <dxf>
      <numFmt numFmtId="168" formatCode="0.0"/>
    </dxf>
    <dxf>
      <numFmt numFmtId="2" formatCode="0.00"/>
    </dxf>
    <dxf>
      <numFmt numFmtId="170" formatCode="0.000"/>
    </dxf>
    <dxf>
      <numFmt numFmtId="165" formatCode="0.0E+00"/>
    </dxf>
    <dxf>
      <numFmt numFmtId="1" formatCode="0"/>
    </dxf>
    <dxf>
      <numFmt numFmtId="165" formatCode="0.0E+00"/>
    </dxf>
    <dxf>
      <numFmt numFmtId="1" formatCode="0"/>
    </dxf>
    <dxf>
      <numFmt numFmtId="168" formatCode="0.0"/>
    </dxf>
    <dxf>
      <numFmt numFmtId="165" formatCode="0.0E+00"/>
    </dxf>
    <dxf>
      <numFmt numFmtId="170" formatCode="0.000"/>
    </dxf>
    <dxf>
      <numFmt numFmtId="1" formatCode="0"/>
    </dxf>
    <dxf>
      <numFmt numFmtId="2" formatCode="0.00"/>
    </dxf>
    <dxf>
      <numFmt numFmtId="3" formatCode="#,##0"/>
    </dxf>
    <dxf>
      <numFmt numFmtId="3" formatCode="#,##0"/>
    </dxf>
    <dxf>
      <numFmt numFmtId="1" formatCode="0"/>
    </dxf>
    <dxf>
      <numFmt numFmtId="165" formatCode="0.0E+00"/>
    </dxf>
    <dxf>
      <numFmt numFmtId="168" formatCode="0.0"/>
    </dxf>
    <dxf>
      <numFmt numFmtId="170" formatCode="0.000"/>
    </dxf>
    <dxf>
      <numFmt numFmtId="2" formatCode="0.00"/>
    </dxf>
    <dxf>
      <numFmt numFmtId="168" formatCode="0.0"/>
    </dxf>
    <dxf>
      <numFmt numFmtId="170" formatCode="0.000"/>
    </dxf>
    <dxf>
      <numFmt numFmtId="165" formatCode="0.0E+00"/>
    </dxf>
    <dxf>
      <numFmt numFmtId="1" formatCode="0"/>
    </dxf>
    <dxf>
      <numFmt numFmtId="3" formatCode="#,##0"/>
    </dxf>
    <dxf>
      <numFmt numFmtId="2" formatCode="0.00"/>
    </dxf>
    <dxf>
      <numFmt numFmtId="3" formatCode="#,##0"/>
    </dxf>
    <dxf>
      <numFmt numFmtId="165" formatCode="0.0E+00"/>
    </dxf>
    <dxf>
      <numFmt numFmtId="1" formatCode="0"/>
    </dxf>
    <dxf>
      <numFmt numFmtId="2" formatCode="0.00"/>
    </dxf>
    <dxf>
      <numFmt numFmtId="168" formatCode="0.0"/>
    </dxf>
    <dxf>
      <numFmt numFmtId="170" formatCode="0.00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170" formatCode="0.000"/>
    </dxf>
    <dxf>
      <numFmt numFmtId="2" formatCode="0.00"/>
    </dxf>
    <dxf>
      <numFmt numFmtId="2" formatCode="0.00"/>
    </dxf>
    <dxf>
      <numFmt numFmtId="168" formatCode="0.0"/>
    </dxf>
    <dxf>
      <numFmt numFmtId="1" formatCode="0"/>
    </dxf>
    <dxf>
      <numFmt numFmtId="165" formatCode="0.0E+00"/>
    </dxf>
    <dxf>
      <numFmt numFmtId="3" formatCode="#,##0"/>
    </dxf>
    <dxf>
      <numFmt numFmtId="170" formatCode="0.000"/>
    </dxf>
    <dxf>
      <numFmt numFmtId="2" formatCode="0.00"/>
    </dxf>
    <dxf>
      <numFmt numFmtId="168" formatCode="0.0"/>
    </dxf>
    <dxf>
      <numFmt numFmtId="1" formatCode="0"/>
    </dxf>
    <dxf>
      <numFmt numFmtId="3" formatCode="#,##0"/>
    </dxf>
    <dxf>
      <numFmt numFmtId="168" formatCode="0.0"/>
    </dxf>
    <dxf>
      <numFmt numFmtId="2" formatCode="0.00"/>
    </dxf>
    <dxf>
      <numFmt numFmtId="170" formatCode="0.000"/>
    </dxf>
    <dxf>
      <numFmt numFmtId="165" formatCode="0.0E+00"/>
    </dxf>
    <dxf>
      <numFmt numFmtId="2" formatCode="0.00"/>
    </dxf>
    <dxf>
      <numFmt numFmtId="168" formatCode="0.0"/>
    </dxf>
    <dxf>
      <numFmt numFmtId="1" formatCode="0"/>
    </dxf>
    <dxf>
      <numFmt numFmtId="165" formatCode="0.0E+00"/>
    </dxf>
    <dxf>
      <numFmt numFmtId="170" formatCode="0.000"/>
    </dxf>
    <dxf>
      <numFmt numFmtId="3" formatCode="#,##0"/>
    </dxf>
    <dxf>
      <numFmt numFmtId="2" formatCode="0.00"/>
    </dxf>
    <dxf>
      <numFmt numFmtId="3" formatCode="#,##0"/>
    </dxf>
    <dxf>
      <numFmt numFmtId="168" formatCode="0.0"/>
    </dxf>
    <dxf>
      <numFmt numFmtId="1" formatCode="0"/>
    </dxf>
    <dxf>
      <numFmt numFmtId="165" formatCode="0.0E+00"/>
    </dxf>
    <dxf>
      <numFmt numFmtId="170" formatCode="0.000"/>
    </dxf>
    <dxf>
      <numFmt numFmtId="165" formatCode="0.0E+00"/>
    </dxf>
    <dxf>
      <numFmt numFmtId="168" formatCode="0.0"/>
    </dxf>
    <dxf>
      <numFmt numFmtId="170" formatCode="0.000"/>
    </dxf>
    <dxf>
      <numFmt numFmtId="2" formatCode="0.00"/>
    </dxf>
    <dxf>
      <numFmt numFmtId="1" formatCode="0"/>
    </dxf>
    <dxf>
      <numFmt numFmtId="3" formatCode="#,##0"/>
    </dxf>
    <dxf>
      <numFmt numFmtId="3" formatCode="#,##0"/>
    </dxf>
    <dxf>
      <numFmt numFmtId="2" formatCode="0.00"/>
    </dxf>
    <dxf>
      <numFmt numFmtId="168" formatCode="0.0"/>
    </dxf>
    <dxf>
      <numFmt numFmtId="170" formatCode="0.000"/>
    </dxf>
    <dxf>
      <numFmt numFmtId="165" formatCode="0.0E+00"/>
    </dxf>
    <dxf>
      <numFmt numFmtId="1" formatCode="0"/>
    </dxf>
    <dxf>
      <numFmt numFmtId="1"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3" formatCode="#,##0"/>
    </dxf>
    <dxf>
      <numFmt numFmtId="170" formatCode="0.000"/>
    </dxf>
    <dxf>
      <numFmt numFmtId="2" formatCode="0.00"/>
    </dxf>
    <dxf>
      <numFmt numFmtId="168" formatCode="0.0"/>
    </dxf>
    <dxf>
      <numFmt numFmtId="2" formatCode="0.00"/>
    </dxf>
    <dxf>
      <numFmt numFmtId="168" formatCode="0.0"/>
    </dxf>
    <dxf>
      <numFmt numFmtId="1" formatCode="0"/>
    </dxf>
    <dxf>
      <numFmt numFmtId="3" formatCode="#,##0"/>
    </dxf>
    <dxf>
      <numFmt numFmtId="165" formatCode="0.0E+00"/>
    </dxf>
    <dxf>
      <numFmt numFmtId="170" formatCode="0.000"/>
    </dxf>
    <dxf>
      <numFmt numFmtId="168" formatCode="0.0"/>
    </dxf>
    <dxf>
      <numFmt numFmtId="2" formatCode="0.00"/>
    </dxf>
    <dxf>
      <numFmt numFmtId="165" formatCode="0.0E+00"/>
    </dxf>
    <dxf>
      <numFmt numFmtId="1" formatCode="0"/>
    </dxf>
    <dxf>
      <numFmt numFmtId="3" formatCode="#,##0"/>
    </dxf>
    <dxf>
      <numFmt numFmtId="170" formatCode="0.000"/>
    </dxf>
    <dxf>
      <numFmt numFmtId="165" formatCode="0.0E+00"/>
    </dxf>
    <dxf>
      <numFmt numFmtId="3" formatCode="#,##0"/>
    </dxf>
    <dxf>
      <numFmt numFmtId="1" formatCode="0"/>
    </dxf>
    <dxf>
      <numFmt numFmtId="170" formatCode="0.000"/>
    </dxf>
    <dxf>
      <numFmt numFmtId="2" formatCode="0.00"/>
    </dxf>
    <dxf>
      <numFmt numFmtId="168" formatCode="0.0"/>
    </dxf>
    <dxf>
      <numFmt numFmtId="168" formatCode="0.0"/>
    </dxf>
    <dxf>
      <numFmt numFmtId="170" formatCode="0.000"/>
    </dxf>
    <dxf>
      <numFmt numFmtId="2" formatCode="0.00"/>
    </dxf>
    <dxf>
      <numFmt numFmtId="2" formatCode="0.00"/>
    </dxf>
    <dxf>
      <numFmt numFmtId="168" formatCode="0.0"/>
    </dxf>
    <dxf>
      <numFmt numFmtId="1" formatCode="0"/>
    </dxf>
    <dxf>
      <numFmt numFmtId="165" formatCode="0.0E+00"/>
    </dxf>
    <dxf>
      <numFmt numFmtId="3" formatCode="#,##0"/>
    </dxf>
    <dxf>
      <numFmt numFmtId="170" formatCode="0.000"/>
    </dxf>
    <dxf>
      <numFmt numFmtId="168" formatCode="0.0"/>
    </dxf>
    <dxf>
      <numFmt numFmtId="2" formatCode="0.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68" formatCode="0.0"/>
    </dxf>
    <dxf>
      <numFmt numFmtId="2" formatCode="0.00"/>
    </dxf>
    <dxf>
      <numFmt numFmtId="170" formatCode="0.000"/>
    </dxf>
    <dxf>
      <numFmt numFmtId="165" formatCode="0.0E+00"/>
    </dxf>
    <dxf>
      <numFmt numFmtId="2" formatCode="0.00"/>
    </dxf>
    <dxf>
      <numFmt numFmtId="1" formatCode="0"/>
    </dxf>
    <dxf>
      <numFmt numFmtId="3" formatCode="#,##0"/>
    </dxf>
    <dxf>
      <numFmt numFmtId="170" formatCode="0.000"/>
    </dxf>
    <dxf>
      <numFmt numFmtId="168" formatCode="0.0"/>
    </dxf>
    <dxf>
      <numFmt numFmtId="2" formatCode="0.00"/>
    </dxf>
    <dxf>
      <numFmt numFmtId="1" formatCode="0"/>
    </dxf>
    <dxf>
      <numFmt numFmtId="165" formatCode="0.0E+00"/>
    </dxf>
    <dxf>
      <numFmt numFmtId="170" formatCode="0.000"/>
    </dxf>
    <dxf>
      <numFmt numFmtId="168" formatCode="0.0"/>
    </dxf>
    <dxf>
      <numFmt numFmtId="3" formatCode="#,##0"/>
    </dxf>
    <dxf>
      <numFmt numFmtId="2" formatCode="0.00"/>
    </dxf>
    <dxf>
      <numFmt numFmtId="1" formatCode="0"/>
    </dxf>
    <dxf>
      <numFmt numFmtId="3" formatCode="#,##0"/>
    </dxf>
    <dxf>
      <numFmt numFmtId="168" formatCode="0.0"/>
    </dxf>
    <dxf>
      <numFmt numFmtId="170" formatCode="0.000"/>
    </dxf>
    <dxf>
      <numFmt numFmtId="165" formatCode="0.0E+00"/>
    </dxf>
    <dxf>
      <numFmt numFmtId="165" formatCode="0.0E+00"/>
    </dxf>
    <dxf>
      <numFmt numFmtId="1" formatCode="0"/>
    </dxf>
    <dxf>
      <numFmt numFmtId="168" formatCode="0.0"/>
    </dxf>
    <dxf>
      <numFmt numFmtId="2" formatCode="0.00"/>
    </dxf>
    <dxf>
      <numFmt numFmtId="1" formatCode="0"/>
    </dxf>
    <dxf>
      <numFmt numFmtId="3"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70" formatCode="0.000"/>
    </dxf>
    <dxf>
      <numFmt numFmtId="2" formatCode="0.00"/>
    </dxf>
    <dxf>
      <numFmt numFmtId="168" formatCode="0.0"/>
    </dxf>
    <dxf>
      <numFmt numFmtId="1" formatCode="0"/>
    </dxf>
    <dxf>
      <numFmt numFmtId="3" formatCode="#,##0"/>
    </dxf>
    <dxf>
      <numFmt numFmtId="165" formatCode="0.0E+00"/>
    </dxf>
    <dxf>
      <numFmt numFmtId="2" formatCode="0.00"/>
    </dxf>
    <dxf>
      <numFmt numFmtId="3" formatCode="#,##0"/>
    </dxf>
    <dxf>
      <numFmt numFmtId="1" formatCode="0"/>
    </dxf>
    <dxf>
      <numFmt numFmtId="165" formatCode="0.0E+00"/>
    </dxf>
    <dxf>
      <numFmt numFmtId="170" formatCode="0.000"/>
    </dxf>
    <dxf>
      <numFmt numFmtId="168" formatCode="0.0"/>
    </dxf>
    <dxf>
      <numFmt numFmtId="168" formatCode="0.0"/>
    </dxf>
    <dxf>
      <numFmt numFmtId="170" formatCode="0.000"/>
    </dxf>
    <dxf>
      <numFmt numFmtId="2" formatCode="0.00"/>
    </dxf>
    <dxf>
      <numFmt numFmtId="2" formatCode="0.00"/>
    </dxf>
    <dxf>
      <numFmt numFmtId="168" formatCode="0.0"/>
    </dxf>
    <dxf>
      <numFmt numFmtId="165" formatCode="0.0E+00"/>
    </dxf>
    <dxf>
      <numFmt numFmtId="1" formatCode="0"/>
    </dxf>
    <dxf>
      <numFmt numFmtId="3" formatCode="#,##0"/>
    </dxf>
    <dxf>
      <numFmt numFmtId="170" formatCode="0.000"/>
    </dxf>
    <dxf>
      <numFmt numFmtId="2" formatCode="0.00"/>
    </dxf>
    <dxf>
      <numFmt numFmtId="168" formatCode="0.0"/>
    </dxf>
    <dxf>
      <numFmt numFmtId="1" formatCode="0"/>
    </dxf>
    <dxf>
      <numFmt numFmtId="3" formatCode="#,##0"/>
    </dxf>
    <dxf>
      <numFmt numFmtId="170" formatCode="0.000"/>
    </dxf>
    <dxf>
      <numFmt numFmtId="3" formatCode="#,##0"/>
    </dxf>
    <dxf>
      <numFmt numFmtId="168" formatCode="0.0"/>
    </dxf>
    <dxf>
      <numFmt numFmtId="2" formatCode="0.00"/>
    </dxf>
    <dxf>
      <numFmt numFmtId="170" formatCode="0.000"/>
    </dxf>
    <dxf>
      <numFmt numFmtId="3" formatCode="#,##0"/>
    </dxf>
    <dxf>
      <numFmt numFmtId="2" formatCode="0.00"/>
    </dxf>
    <dxf>
      <numFmt numFmtId="168" formatCode="0.0"/>
    </dxf>
    <dxf>
      <numFmt numFmtId="168" formatCode="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 formatCode="0"/>
    </dxf>
    <dxf>
      <numFmt numFmtId="165" formatCode="0.0E+00"/>
    </dxf>
    <dxf>
      <numFmt numFmtId="170" formatCode="0.000"/>
    </dxf>
    <dxf>
      <numFmt numFmtId="168" formatCode="0.0"/>
    </dxf>
    <dxf>
      <numFmt numFmtId="2" formatCode="0.00"/>
    </dxf>
    <dxf>
      <numFmt numFmtId="3"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 formatCode="0"/>
    </dxf>
    <dxf>
      <numFmt numFmtId="165" formatCode="0.0E+00"/>
    </dxf>
    <dxf>
      <numFmt numFmtId="168" formatCode="0.0"/>
    </dxf>
    <dxf>
      <numFmt numFmtId="2" formatCode="0.00"/>
    </dxf>
    <dxf>
      <numFmt numFmtId="170" formatCode="0.000"/>
    </dxf>
    <dxf>
      <numFmt numFmtId="1" formatCode="0"/>
    </dxf>
    <dxf>
      <numFmt numFmtId="3" formatCode="#,##0"/>
    </dxf>
    <dxf>
      <numFmt numFmtId="170" formatCode="0.000"/>
    </dxf>
    <dxf>
      <numFmt numFmtId="165" formatCode="0.0E+00"/>
    </dxf>
    <dxf>
      <numFmt numFmtId="1" formatCode="0"/>
    </dxf>
    <dxf>
      <numFmt numFmtId="3" formatCode="#,##0"/>
    </dxf>
    <dxf>
      <numFmt numFmtId="168" formatCode="0.0"/>
    </dxf>
    <dxf>
      <numFmt numFmtId="2" formatCode="0.00"/>
    </dxf>
    <dxf>
      <numFmt numFmtId="2" formatCode="0.00"/>
    </dxf>
    <dxf>
      <numFmt numFmtId="168" formatCode="0.0"/>
    </dxf>
    <dxf>
      <numFmt numFmtId="170" formatCode="0.000"/>
    </dxf>
    <dxf>
      <numFmt numFmtId="1" formatCode="0"/>
    </dxf>
    <dxf>
      <numFmt numFmtId="165" formatCode="0.0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65" formatCode="0.0E+00"/>
    </dxf>
    <dxf>
      <numFmt numFmtId="170" formatCode="0.000"/>
    </dxf>
    <dxf>
      <numFmt numFmtId="2" formatCode="0.00"/>
    </dxf>
    <dxf>
      <numFmt numFmtId="3" formatCode="#,##0"/>
    </dxf>
    <dxf>
      <numFmt numFmtId="168" formatCode="0.0"/>
    </dxf>
    <dxf>
      <numFmt numFmtId="1" formatCode="0"/>
    </dxf>
    <dxf>
      <numFmt numFmtId="168" formatCode="0.0"/>
    </dxf>
    <dxf>
      <numFmt numFmtId="170" formatCode="0.000"/>
    </dxf>
    <dxf>
      <numFmt numFmtId="2" formatCode="0.00"/>
    </dxf>
    <dxf>
      <numFmt numFmtId="2" formatCode="0.00"/>
    </dxf>
    <dxf>
      <numFmt numFmtId="168" formatCode="0.0"/>
    </dxf>
    <dxf>
      <numFmt numFmtId="165" formatCode="0.0E+00"/>
    </dxf>
    <dxf>
      <numFmt numFmtId="1" formatCode="0"/>
    </dxf>
    <dxf>
      <numFmt numFmtId="3" formatCode="#,##0"/>
    </dxf>
    <dxf>
      <numFmt numFmtId="170" formatCode="0.000"/>
    </dxf>
    <dxf>
      <numFmt numFmtId="168" formatCode="0.0"/>
    </dxf>
    <dxf>
      <numFmt numFmtId="2" formatCode="0.00"/>
    </dxf>
    <dxf>
      <numFmt numFmtId="170" formatCode="0.000"/>
    </dxf>
    <dxf>
      <numFmt numFmtId="2" formatCode="0.00"/>
    </dxf>
    <dxf>
      <numFmt numFmtId="168" formatCode="0.0"/>
    </dxf>
    <dxf>
      <numFmt numFmtId="165" formatCode="0.0E+00"/>
    </dxf>
    <dxf>
      <numFmt numFmtId="1" formatCode="0"/>
    </dxf>
    <dxf>
      <numFmt numFmtId="3" formatCode="#,##0"/>
    </dxf>
    <dxf>
      <numFmt numFmtId="170" formatCode="0.000"/>
    </dxf>
    <dxf>
      <numFmt numFmtId="168" formatCode="0.0"/>
    </dxf>
    <dxf>
      <numFmt numFmtId="2" formatCode="0.00"/>
    </dxf>
    <dxf>
      <numFmt numFmtId="165" formatCode="0.0E+00"/>
    </dxf>
    <dxf>
      <numFmt numFmtId="1" formatCode="0"/>
    </dxf>
    <dxf>
      <numFmt numFmtId="3" formatCode="#,##0"/>
    </dxf>
    <dxf>
      <numFmt numFmtId="3" formatCode="#,##0"/>
    </dxf>
    <dxf>
      <numFmt numFmtId="1" formatCode="0"/>
    </dxf>
    <dxf>
      <numFmt numFmtId="168" formatCode="0.0"/>
    </dxf>
    <dxf>
      <numFmt numFmtId="2" formatCode="0.00"/>
    </dxf>
    <dxf>
      <numFmt numFmtId="170" formatCode="0.000"/>
    </dxf>
    <dxf>
      <numFmt numFmtId="165" formatCode="0.0E+00"/>
    </dxf>
    <dxf>
      <numFmt numFmtId="1" formatCode="0"/>
    </dxf>
    <dxf>
      <numFmt numFmtId="165" formatCode="0.0E+00"/>
    </dxf>
    <dxf>
      <numFmt numFmtId="170" formatCode="0.000"/>
    </dxf>
    <dxf>
      <numFmt numFmtId="3" formatCode="#,##0"/>
    </dxf>
    <dxf>
      <numFmt numFmtId="2" formatCode="0.00"/>
    </dxf>
    <dxf>
      <numFmt numFmtId="168" formatCode="0.0"/>
    </dxf>
    <dxf>
      <numFmt numFmtId="1" formatCode="0"/>
    </dxf>
    <dxf>
      <numFmt numFmtId="165" formatCode="0.0E+00"/>
    </dxf>
    <dxf>
      <numFmt numFmtId="2" formatCode="0.00"/>
    </dxf>
    <dxf>
      <numFmt numFmtId="168" formatCode="0.0"/>
    </dxf>
    <dxf>
      <numFmt numFmtId="170" formatCode="0.000"/>
    </dxf>
    <dxf>
      <numFmt numFmtId="3" formatCode="#,##0"/>
    </dxf>
    <dxf>
      <numFmt numFmtId="165" formatCode="0.0E+00"/>
    </dxf>
    <dxf>
      <numFmt numFmtId="1" formatCode="0"/>
    </dxf>
    <dxf>
      <numFmt numFmtId="2" formatCode="0.00"/>
    </dxf>
    <dxf>
      <numFmt numFmtId="165" formatCode="0.0E+00"/>
    </dxf>
    <dxf>
      <numFmt numFmtId="170" formatCode="0.000"/>
    </dxf>
    <dxf>
      <numFmt numFmtId="168" formatCode="0.0"/>
    </dxf>
    <dxf>
      <numFmt numFmtId="3" formatCode="#,##0"/>
    </dxf>
    <dxf>
      <numFmt numFmtId="1" formatCode="0"/>
    </dxf>
    <dxf>
      <numFmt numFmtId="170" formatCode="0.000"/>
    </dxf>
    <dxf>
      <numFmt numFmtId="168" formatCode="0.0"/>
    </dxf>
    <dxf>
      <numFmt numFmtId="2" formatCode="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70" formatCode="0.000"/>
    </dxf>
    <dxf>
      <numFmt numFmtId="2" formatCode="0.00"/>
    </dxf>
    <dxf>
      <numFmt numFmtId="2" formatCode="0.00"/>
    </dxf>
    <dxf>
      <numFmt numFmtId="168" formatCode="0.0"/>
    </dxf>
    <dxf>
      <numFmt numFmtId="165" formatCode="0.0E+00"/>
    </dxf>
    <dxf>
      <numFmt numFmtId="1" formatCode="0"/>
    </dxf>
    <dxf>
      <numFmt numFmtId="3" formatCode="#,##0"/>
    </dxf>
    <dxf>
      <numFmt numFmtId="170" formatCode="0.000"/>
    </dxf>
    <dxf>
      <numFmt numFmtId="2" formatCode="0.0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2" formatCode="0.00"/>
    </dxf>
    <dxf>
      <numFmt numFmtId="3" formatCode="#,##0"/>
    </dxf>
    <dxf>
      <numFmt numFmtId="170" formatCode="0.000"/>
    </dxf>
    <dxf>
      <numFmt numFmtId="168" formatCode="0.0"/>
    </dxf>
    <dxf>
      <numFmt numFmtId="165" formatCode="0.0E+00"/>
    </dxf>
    <dxf>
      <numFmt numFmtId="1" formatCode="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170" formatCode="0.000"/>
    </dxf>
    <dxf>
      <numFmt numFmtId="165" formatCode="0.0E+00"/>
    </dxf>
    <dxf>
      <numFmt numFmtId="1" formatCode="0"/>
    </dxf>
    <dxf>
      <numFmt numFmtId="3" formatCode="#,##0"/>
    </dxf>
    <dxf>
      <numFmt numFmtId="2" formatCode="0.00"/>
    </dxf>
    <dxf>
      <numFmt numFmtId="1" formatCode="0"/>
    </dxf>
    <dxf>
      <numFmt numFmtId="168" formatCode="0.0"/>
    </dxf>
    <dxf>
      <numFmt numFmtId="2" formatCode="0.00"/>
    </dxf>
    <dxf>
      <numFmt numFmtId="170" formatCode="0.000"/>
    </dxf>
    <dxf>
      <numFmt numFmtId="165" formatCode="0.0E+00"/>
    </dxf>
    <dxf>
      <numFmt numFmtId="3" formatCode="#,##0"/>
    </dxf>
    <dxf>
      <numFmt numFmtId="1" formatCode="0"/>
    </dxf>
    <dxf>
      <numFmt numFmtId="165" formatCode="0.0E+00"/>
    </dxf>
    <dxf>
      <numFmt numFmtId="165" formatCode="0.0E+00"/>
    </dxf>
    <dxf>
      <numFmt numFmtId="2" formatCode="0.00"/>
    </dxf>
    <dxf>
      <numFmt numFmtId="1" formatCode="0"/>
    </dxf>
    <dxf>
      <numFmt numFmtId="168" formatCode="0.0"/>
    </dxf>
    <dxf>
      <numFmt numFmtId="3" formatCode="#,##0"/>
    </dxf>
    <dxf>
      <numFmt numFmtId="170" formatCode="0.000"/>
    </dxf>
    <dxf>
      <numFmt numFmtId="1" formatCode="0"/>
    </dxf>
    <dxf>
      <numFmt numFmtId="165" formatCode="0.0E+00"/>
    </dxf>
    <dxf>
      <numFmt numFmtId="170" formatCode="0.000"/>
    </dxf>
    <dxf>
      <numFmt numFmtId="2" formatCode="0.00"/>
    </dxf>
    <dxf>
      <numFmt numFmtId="168" formatCode="0.0"/>
    </dxf>
    <dxf>
      <numFmt numFmtId="3" formatCode="#,##0"/>
    </dxf>
    <dxf>
      <numFmt numFmtId="168" formatCode="0.0"/>
    </dxf>
    <dxf>
      <numFmt numFmtId="1" formatCode="0"/>
    </dxf>
    <dxf>
      <numFmt numFmtId="3" formatCode="#,##0"/>
    </dxf>
    <dxf>
      <numFmt numFmtId="165" formatCode="0.0E+00"/>
    </dxf>
    <dxf>
      <numFmt numFmtId="170" formatCode="0.000"/>
    </dxf>
    <dxf>
      <numFmt numFmtId="2" formatCode="0.0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2" formatCode="0.00"/>
    </dxf>
    <dxf>
      <numFmt numFmtId="168" formatCode="0.0"/>
    </dxf>
    <dxf>
      <numFmt numFmtId="170" formatCode="0.000"/>
    </dxf>
    <dxf>
      <numFmt numFmtId="165" formatCode="0.0E+00"/>
    </dxf>
    <dxf>
      <numFmt numFmtId="1" formatCode="0"/>
    </dxf>
    <dxf>
      <numFmt numFmtId="168" formatCode="0.0"/>
    </dxf>
    <dxf>
      <numFmt numFmtId="170" formatCode="0.000"/>
    </dxf>
    <dxf>
      <numFmt numFmtId="2" formatCode="0.00"/>
    </dxf>
    <dxf>
      <numFmt numFmtId="2" formatCode="0.00"/>
    </dxf>
    <dxf>
      <numFmt numFmtId="168" formatCode="0.0"/>
    </dxf>
    <dxf>
      <numFmt numFmtId="1" formatCode="0"/>
    </dxf>
    <dxf>
      <numFmt numFmtId="165" formatCode="0.0E+00"/>
    </dxf>
    <dxf>
      <numFmt numFmtId="3" formatCode="#,##0"/>
    </dxf>
    <dxf>
      <numFmt numFmtId="170" formatCode="0.000"/>
    </dxf>
    <dxf>
      <numFmt numFmtId="168" formatCode="0.0"/>
    </dxf>
    <dxf>
      <numFmt numFmtId="2" formatCode="0.00"/>
    </dxf>
    <dxf>
      <numFmt numFmtId="3" formatCode="#,##0"/>
    </dxf>
    <dxf>
      <numFmt numFmtId="170" formatCode="0.000"/>
    </dxf>
    <dxf>
      <numFmt numFmtId="2" formatCode="0.00"/>
    </dxf>
    <dxf>
      <numFmt numFmtId="168" formatCode="0.0"/>
    </dxf>
    <dxf>
      <numFmt numFmtId="3" formatCode="#,##0"/>
    </dxf>
    <dxf>
      <numFmt numFmtId="1" formatCode="0"/>
    </dxf>
    <dxf>
      <numFmt numFmtId="3" formatCode="#,##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168" formatCode="0.0"/>
    </dxf>
    <dxf>
      <numFmt numFmtId="2" formatCode="0.00"/>
    </dxf>
    <dxf>
      <numFmt numFmtId="2" formatCode="0.00"/>
    </dxf>
    <dxf>
      <numFmt numFmtId="170" formatCode="0.000"/>
    </dxf>
    <dxf>
      <numFmt numFmtId="165" formatCode="0.0E+00"/>
    </dxf>
    <dxf>
      <numFmt numFmtId="1" formatCode="0"/>
    </dxf>
    <dxf>
      <numFmt numFmtId="3" formatCode="#,##0"/>
    </dxf>
    <dxf>
      <numFmt numFmtId="168" formatCode="0.0"/>
    </dxf>
    <dxf>
      <numFmt numFmtId="165" formatCode="0.0E+00"/>
    </dxf>
    <dxf>
      <numFmt numFmtId="2" formatCode="0.00"/>
    </dxf>
    <dxf>
      <numFmt numFmtId="168" formatCode="0.0"/>
    </dxf>
    <dxf>
      <numFmt numFmtId="1" formatCode="0"/>
    </dxf>
    <dxf>
      <numFmt numFmtId="3" formatCode="#,##0"/>
    </dxf>
    <dxf>
      <numFmt numFmtId="170" formatCode="0.000"/>
    </dxf>
    <dxf>
      <numFmt numFmtId="170" formatCode="0.000"/>
    </dxf>
    <dxf>
      <numFmt numFmtId="165" formatCode="0.0E+00"/>
    </dxf>
    <dxf>
      <numFmt numFmtId="1" formatCode="0"/>
    </dxf>
    <dxf>
      <numFmt numFmtId="2" formatCode="0.00"/>
    </dxf>
    <dxf>
      <numFmt numFmtId="3" formatCode="#,##0"/>
    </dxf>
    <dxf>
      <numFmt numFmtId="168" formatCode="0.0"/>
    </dxf>
    <dxf>
      <numFmt numFmtId="168" formatCode="0.0"/>
    </dxf>
    <dxf>
      <numFmt numFmtId="165" formatCode="0.0E+00"/>
    </dxf>
    <dxf>
      <numFmt numFmtId="1" formatCode="0"/>
    </dxf>
    <dxf>
      <numFmt numFmtId="2" formatCode="0.00"/>
    </dxf>
    <dxf>
      <numFmt numFmtId="170" formatCode="0.000"/>
    </dxf>
    <dxf>
      <numFmt numFmtId="3" formatCode="#,##0"/>
    </dxf>
    <dxf>
      <numFmt numFmtId="1" formatCode="0"/>
    </dxf>
    <dxf>
      <numFmt numFmtId="165" formatCode="0.0E+00"/>
    </dxf>
    <dxf>
      <numFmt numFmtId="3" formatCode="#,##0"/>
    </dxf>
    <dxf>
      <numFmt numFmtId="165" formatCode="0.0E+00"/>
    </dxf>
    <dxf>
      <numFmt numFmtId="170" formatCode="0.000"/>
    </dxf>
    <dxf>
      <numFmt numFmtId="2" formatCode="0.00"/>
    </dxf>
    <dxf>
      <numFmt numFmtId="168" formatCode="0.0"/>
    </dxf>
    <dxf>
      <numFmt numFmtId="1" formatCode="0"/>
    </dxf>
    <dxf>
      <numFmt numFmtId="3" formatCode="#,##0"/>
    </dxf>
    <dxf>
      <numFmt numFmtId="1" formatCode="0"/>
    </dxf>
    <dxf>
      <numFmt numFmtId="170" formatCode="0.000"/>
    </dxf>
    <dxf>
      <numFmt numFmtId="2" formatCode="0.00"/>
    </dxf>
    <dxf>
      <numFmt numFmtId="168" formatCode="0.0"/>
    </dxf>
    <dxf>
      <numFmt numFmtId="165" formatCode="0.0E+00"/>
    </dxf>
    <dxf>
      <numFmt numFmtId="165" formatCode="0.0E+00"/>
    </dxf>
    <dxf>
      <numFmt numFmtId="170" formatCode="0.000"/>
    </dxf>
    <dxf>
      <numFmt numFmtId="2" formatCode="0.00"/>
    </dxf>
    <dxf>
      <numFmt numFmtId="168" formatCode="0.0"/>
    </dxf>
    <dxf>
      <numFmt numFmtId="3" formatCode="#,##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 formatCode="0"/>
    </dxf>
    <dxf>
      <numFmt numFmtId="3" formatCode="#,##0"/>
    </dxf>
    <dxf>
      <numFmt numFmtId="165" formatCode="0.0E+00"/>
    </dxf>
    <dxf>
      <numFmt numFmtId="168" formatCode="0.0"/>
    </dxf>
    <dxf>
      <numFmt numFmtId="2" formatCode="0.00"/>
    </dxf>
    <dxf>
      <numFmt numFmtId="170" formatCode="0.000"/>
    </dxf>
    <dxf>
      <numFmt numFmtId="168" formatCode="0.0"/>
    </dxf>
    <dxf>
      <numFmt numFmtId="170" formatCode="0.000"/>
    </dxf>
    <dxf>
      <numFmt numFmtId="2" formatCode="0.00"/>
    </dxf>
    <dxf>
      <numFmt numFmtId="2" formatCode="0.00"/>
    </dxf>
    <dxf>
      <numFmt numFmtId="168" formatCode="0.0"/>
    </dxf>
    <dxf>
      <numFmt numFmtId="1" formatCode="0"/>
    </dxf>
    <dxf>
      <numFmt numFmtId="165" formatCode="0.0E+00"/>
    </dxf>
    <dxf>
      <numFmt numFmtId="3" formatCode="#,##0"/>
    </dxf>
    <dxf>
      <numFmt numFmtId="170" formatCode="0.000"/>
    </dxf>
    <dxf>
      <numFmt numFmtId="168" formatCode="0.0"/>
    </dxf>
    <dxf>
      <numFmt numFmtId="2" formatCode="0.00"/>
    </dxf>
    <dxf>
      <numFmt numFmtId="1" formatCode="0"/>
    </dxf>
    <dxf>
      <numFmt numFmtId="3" formatCode="#,##0"/>
    </dxf>
    <dxf>
      <numFmt numFmtId="170" formatCode="0.000"/>
    </dxf>
    <dxf>
      <numFmt numFmtId="2" formatCode="0.00"/>
    </dxf>
    <dxf>
      <numFmt numFmtId="168" formatCode="0.0"/>
    </dxf>
    <dxf>
      <numFmt numFmtId="165" formatCode="0.0E+00"/>
    </dxf>
    <dxf>
      <numFmt numFmtId="3" formatCode="#,##0"/>
    </dxf>
    <dxf>
      <numFmt numFmtId="1" formatCode="0"/>
    </dxf>
    <dxf>
      <numFmt numFmtId="165" formatCode="0.0E+00"/>
    </dxf>
    <dxf>
      <numFmt numFmtId="168" formatCode="0.0"/>
    </dxf>
    <dxf>
      <numFmt numFmtId="170" formatCode="0.000"/>
    </dxf>
    <dxf>
      <numFmt numFmtId="2" formatCode="0.00"/>
    </dxf>
    <dxf>
      <numFmt numFmtId="1" formatCode="0"/>
    </dxf>
    <dxf>
      <numFmt numFmtId="3" formatCode="#,##0"/>
    </dxf>
    <dxf>
      <numFmt numFmtId="165" formatCode="0.0E+00"/>
    </dxf>
    <dxf>
      <numFmt numFmtId="168" formatCode="0.0"/>
    </dxf>
    <dxf>
      <numFmt numFmtId="2" formatCode="0.00"/>
    </dxf>
    <dxf>
      <numFmt numFmtId="170" formatCode="0.000"/>
    </dxf>
    <dxf>
      <numFmt numFmtId="1" formatCode="0"/>
    </dxf>
    <dxf>
      <numFmt numFmtId="168" formatCode="0.0"/>
    </dxf>
    <dxf>
      <numFmt numFmtId="2" formatCode="0.00"/>
    </dxf>
    <dxf>
      <numFmt numFmtId="170" formatCode="0.000"/>
    </dxf>
    <dxf>
      <numFmt numFmtId="3" formatCode="#,##0"/>
    </dxf>
    <dxf>
      <numFmt numFmtId="165" formatCode="0.0E+00"/>
    </dxf>
    <dxf>
      <numFmt numFmtId="3" formatCode="#,##0"/>
    </dxf>
    <dxf>
      <numFmt numFmtId="1" formatCode="0"/>
    </dxf>
    <dxf>
      <numFmt numFmtId="165" formatCode="0.0E+00"/>
    </dxf>
    <dxf>
      <numFmt numFmtId="170" formatCode="0.000"/>
    </dxf>
    <dxf>
      <numFmt numFmtId="2" formatCode="0.00"/>
    </dxf>
    <dxf>
      <numFmt numFmtId="168" formatCode="0.0"/>
    </dxf>
    <dxf>
      <numFmt numFmtId="165" formatCode="0.0E+00"/>
    </dxf>
    <dxf>
      <numFmt numFmtId="1" formatCode="0"/>
    </dxf>
    <dxf>
      <numFmt numFmtId="3" formatCode="#,##0"/>
    </dxf>
    <dxf>
      <numFmt numFmtId="170" formatCode="0.000"/>
    </dxf>
    <dxf>
      <numFmt numFmtId="2" formatCode="0.00"/>
    </dxf>
    <dxf>
      <numFmt numFmtId="168" formatCode="0.0"/>
    </dxf>
    <dxf>
      <numFmt numFmtId="1" formatCode="0"/>
    </dxf>
    <dxf>
      <numFmt numFmtId="165" formatCode="0.0E+00"/>
    </dxf>
    <dxf>
      <numFmt numFmtId="2" formatCode="0.00"/>
    </dxf>
    <dxf>
      <numFmt numFmtId="165" formatCode="0.0E+00"/>
    </dxf>
    <dxf>
      <numFmt numFmtId="170" formatCode="0.000"/>
    </dxf>
    <dxf>
      <numFmt numFmtId="168" formatCode="0.0"/>
    </dxf>
    <dxf>
      <numFmt numFmtId="3" formatCode="#,##0"/>
    </dxf>
    <dxf>
      <numFmt numFmtId="1" formatCode="0"/>
    </dxf>
    <dxf>
      <numFmt numFmtId="3" formatCode="#,##0"/>
    </dxf>
    <dxf>
      <numFmt numFmtId="1" formatCode="0"/>
    </dxf>
    <dxf>
      <numFmt numFmtId="165" formatCode="0.0E+00"/>
    </dxf>
    <dxf>
      <numFmt numFmtId="170" formatCode="0.000"/>
    </dxf>
    <dxf>
      <numFmt numFmtId="2" formatCode="0.00"/>
    </dxf>
    <dxf>
      <numFmt numFmtId="168" formatCode="0.0"/>
    </dxf>
    <dxf>
      <numFmt numFmtId="1" formatCode="0"/>
    </dxf>
    <dxf>
      <numFmt numFmtId="3"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170" formatCode="0.000"/>
    </dxf>
    <dxf>
      <numFmt numFmtId="2" formatCode="0.00"/>
    </dxf>
    <dxf>
      <numFmt numFmtId="2" formatCode="0.00"/>
    </dxf>
    <dxf>
      <numFmt numFmtId="168" formatCode="0.0"/>
    </dxf>
    <dxf>
      <numFmt numFmtId="165" formatCode="0.0E+00"/>
    </dxf>
    <dxf>
      <numFmt numFmtId="1" formatCode="0"/>
    </dxf>
    <dxf>
      <numFmt numFmtId="3" formatCode="#,##0"/>
    </dxf>
    <dxf>
      <numFmt numFmtId="170" formatCode="0.000"/>
    </dxf>
    <dxf>
      <numFmt numFmtId="168" formatCode="0.0"/>
    </dxf>
    <dxf>
      <numFmt numFmtId="2" formatCode="0.00"/>
    </dxf>
    <dxf>
      <numFmt numFmtId="168" formatCode="0.0"/>
    </dxf>
    <dxf>
      <numFmt numFmtId="2" formatCode="0.00"/>
    </dxf>
    <dxf>
      <numFmt numFmtId="170" formatCode="0.000"/>
    </dxf>
    <dxf>
      <numFmt numFmtId="165" formatCode="0.0E+00"/>
    </dxf>
    <dxf>
      <numFmt numFmtId="3" formatCode="#,##0"/>
    </dxf>
    <dxf>
      <numFmt numFmtId="1" formatCode="0"/>
    </dxf>
    <dxf>
      <numFmt numFmtId="168" formatCode="0.0"/>
    </dxf>
    <dxf>
      <numFmt numFmtId="2" formatCode="0.00"/>
    </dxf>
    <dxf>
      <numFmt numFmtId="165" formatCode="0.0E+00"/>
    </dxf>
    <dxf>
      <numFmt numFmtId="170" formatCode="0.000"/>
    </dxf>
    <dxf>
      <numFmt numFmtId="3" formatCode="#,##0"/>
    </dxf>
    <dxf>
      <numFmt numFmtId="1" formatCode="0"/>
    </dxf>
    <dxf>
      <numFmt numFmtId="2" formatCode="0.00"/>
    </dxf>
    <dxf>
      <numFmt numFmtId="168" formatCode="0.0"/>
    </dxf>
    <dxf>
      <numFmt numFmtId="3" formatCode="#,##0"/>
    </dxf>
    <dxf>
      <numFmt numFmtId="1" formatCode="0"/>
    </dxf>
    <dxf>
      <numFmt numFmtId="165" formatCode="0.0E+00"/>
    </dxf>
    <dxf>
      <numFmt numFmtId="170" formatCode="0.000"/>
    </dxf>
    <dxf>
      <numFmt numFmtId="1" formatCode="0"/>
    </dxf>
    <dxf>
      <numFmt numFmtId="2" formatCode="0.00"/>
    </dxf>
    <dxf>
      <numFmt numFmtId="165" formatCode="0.0E+00"/>
    </dxf>
    <dxf>
      <numFmt numFmtId="3" formatCode="#,##0"/>
    </dxf>
    <dxf>
      <numFmt numFmtId="170" formatCode="0.000"/>
    </dxf>
    <dxf>
      <numFmt numFmtId="168" formatCode="0.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8" formatCode="0.0"/>
    </dxf>
    <dxf>
      <numFmt numFmtId="3" formatCode="#,##0"/>
    </dxf>
    <dxf>
      <numFmt numFmtId="1" formatCode="0"/>
    </dxf>
    <dxf>
      <numFmt numFmtId="2" formatCode="0.00"/>
    </dxf>
    <dxf>
      <numFmt numFmtId="165" formatCode="0.0E+00"/>
    </dxf>
    <dxf>
      <numFmt numFmtId="170" formatCode="0.000"/>
    </dxf>
    <dxf>
      <numFmt numFmtId="3" formatCode="#,##0"/>
    </dxf>
    <dxf>
      <numFmt numFmtId="165" formatCode="0.0E+00"/>
    </dxf>
    <dxf>
      <numFmt numFmtId="168" formatCode="0.0"/>
    </dxf>
    <dxf>
      <numFmt numFmtId="2" formatCode="0.00"/>
    </dxf>
    <dxf>
      <numFmt numFmtId="170" formatCode="0.000"/>
    </dxf>
    <dxf>
      <numFmt numFmtId="1" formatCode="0"/>
    </dxf>
    <dxf>
      <numFmt numFmtId="168" formatCode="0.0"/>
    </dxf>
    <dxf>
      <numFmt numFmtId="2" formatCode="0.00"/>
    </dxf>
    <dxf>
      <numFmt numFmtId="165" formatCode="0.0E+00"/>
    </dxf>
    <dxf>
      <numFmt numFmtId="1" formatCode="0"/>
    </dxf>
    <dxf>
      <numFmt numFmtId="3" formatCode="#,##0"/>
    </dxf>
    <dxf>
      <numFmt numFmtId="170" formatCode="0.000"/>
    </dxf>
    <dxf>
      <numFmt numFmtId="2" formatCode="0.00"/>
    </dxf>
    <dxf>
      <numFmt numFmtId="168" formatCode="0.0"/>
    </dxf>
    <dxf>
      <numFmt numFmtId="170" formatCode="0.000"/>
    </dxf>
    <dxf>
      <numFmt numFmtId="165" formatCode="0.0E+00"/>
    </dxf>
    <dxf>
      <numFmt numFmtId="1" formatCode="0"/>
    </dxf>
    <dxf>
      <numFmt numFmtId="3" formatCode="#,##0"/>
    </dxf>
    <dxf>
      <numFmt numFmtId="168" formatCode="0.0"/>
    </dxf>
    <dxf>
      <numFmt numFmtId="170" formatCode="0.000"/>
    </dxf>
    <dxf>
      <numFmt numFmtId="2" formatCode="0.00"/>
    </dxf>
    <dxf>
      <numFmt numFmtId="2" formatCode="0.00"/>
    </dxf>
    <dxf>
      <numFmt numFmtId="168" formatCode="0.0"/>
    </dxf>
    <dxf>
      <numFmt numFmtId="1" formatCode="0"/>
    </dxf>
    <dxf>
      <numFmt numFmtId="165" formatCode="0.0E+00"/>
    </dxf>
    <dxf>
      <numFmt numFmtId="3" formatCode="#,##0"/>
    </dxf>
    <dxf>
      <numFmt numFmtId="170" formatCode="0.000"/>
    </dxf>
    <dxf>
      <numFmt numFmtId="2" formatCode="0.00"/>
    </dxf>
    <dxf>
      <numFmt numFmtId="168" formatCode="0.0"/>
    </dxf>
    <dxf>
      <numFmt numFmtId="3" formatCode="#,##0"/>
    </dxf>
    <dxf>
      <numFmt numFmtId="1" formatCode="0"/>
    </dxf>
    <dxf>
      <numFmt numFmtId="3" formatCode="#,##0"/>
    </dxf>
    <dxf>
      <numFmt numFmtId="168" formatCode="0.0"/>
    </dxf>
    <dxf>
      <numFmt numFmtId="170" formatCode="0.000"/>
    </dxf>
    <dxf>
      <numFmt numFmtId="3" formatCode="#,##0"/>
    </dxf>
    <dxf>
      <numFmt numFmtId="168" formatCode="0.0"/>
    </dxf>
    <dxf>
      <numFmt numFmtId="2" formatCode="0.00"/>
    </dxf>
    <dxf>
      <numFmt numFmtId="2" formatCode="0.00"/>
    </dxf>
    <dxf>
      <numFmt numFmtId="170" formatCode="0.000"/>
    </dxf>
    <dxf>
      <numFmt numFmtId="165" formatCode="0.0E+00"/>
    </dxf>
    <dxf>
      <numFmt numFmtId="170" formatCode="0.000"/>
    </dxf>
    <dxf>
      <numFmt numFmtId="3" formatCode="#,##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2" formatCode="0.00"/>
    </dxf>
    <dxf>
      <numFmt numFmtId="168" formatCode="0.0"/>
    </dxf>
    <dxf>
      <numFmt numFmtId="1" formatCode="0"/>
    </dxf>
    <dxf>
      <numFmt numFmtId="3" formatCode="#,##0"/>
    </dxf>
    <dxf>
      <numFmt numFmtId="165" formatCode="0.0E+00"/>
    </dxf>
    <dxf>
      <numFmt numFmtId="170" formatCode="0.000"/>
    </dxf>
    <dxf>
      <numFmt numFmtId="3" formatCode="#,##0"/>
    </dxf>
    <dxf>
      <numFmt numFmtId="165" formatCode="0.0E+00"/>
    </dxf>
    <dxf>
      <numFmt numFmtId="2" formatCode="0.00"/>
    </dxf>
    <dxf>
      <numFmt numFmtId="168" formatCode="0.0"/>
    </dxf>
    <dxf>
      <numFmt numFmtId="1" formatCode="0"/>
    </dxf>
    <dxf>
      <numFmt numFmtId="170" formatCode="0.000"/>
    </dxf>
    <dxf>
      <numFmt numFmtId="3" formatCode="#,##0"/>
    </dxf>
    <dxf>
      <numFmt numFmtId="1" formatCode="0"/>
    </dxf>
    <dxf>
      <numFmt numFmtId="165" formatCode="0.0E+00"/>
    </dxf>
    <dxf>
      <numFmt numFmtId="170" formatCode="0.000"/>
    </dxf>
    <dxf>
      <numFmt numFmtId="168" formatCode="0.0"/>
    </dxf>
    <dxf>
      <numFmt numFmtId="2" formatCode="0.00"/>
    </dxf>
    <dxf>
      <numFmt numFmtId="1" formatCode="0"/>
    </dxf>
    <dxf>
      <numFmt numFmtId="165" formatCode="0.0E+00"/>
    </dxf>
    <dxf>
      <numFmt numFmtId="2" formatCode="0.00"/>
    </dxf>
    <dxf>
      <numFmt numFmtId="168" formatCode="0.0"/>
    </dxf>
    <dxf>
      <numFmt numFmtId="1" formatCode="0"/>
    </dxf>
    <dxf>
      <numFmt numFmtId="3" formatCode="#,##0"/>
    </dxf>
    <dxf>
      <numFmt numFmtId="165" formatCode="0.0E+00"/>
    </dxf>
    <dxf>
      <numFmt numFmtId="170" formatCode="0.000"/>
    </dxf>
    <dxf>
      <numFmt numFmtId="3" formatCode="#,##0"/>
    </dxf>
    <dxf>
      <numFmt numFmtId="1" formatCode="0"/>
    </dxf>
    <dxf>
      <numFmt numFmtId="165" formatCode="0.0E+00"/>
    </dxf>
    <dxf>
      <numFmt numFmtId="2" formatCode="0.00"/>
    </dxf>
    <dxf>
      <numFmt numFmtId="168" formatCode="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3" formatCode="#,##0"/>
    </dxf>
    <dxf>
      <numFmt numFmtId="1" formatCode="0"/>
    </dxf>
    <dxf>
      <numFmt numFmtId="165" formatCode="0.0E+00"/>
    </dxf>
    <dxf>
      <numFmt numFmtId="170" formatCode="0.000"/>
    </dxf>
    <dxf>
      <numFmt numFmtId="2" formatCode="0.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170" formatCode="0.000"/>
    </dxf>
    <dxf>
      <numFmt numFmtId="2" formatCode="0.00"/>
    </dxf>
    <dxf>
      <numFmt numFmtId="2" formatCode="0.00"/>
    </dxf>
    <dxf>
      <numFmt numFmtId="168" formatCode="0.0"/>
    </dxf>
    <dxf>
      <numFmt numFmtId="165" formatCode="0.0E+00"/>
    </dxf>
    <dxf>
      <numFmt numFmtId="1" formatCode="0"/>
    </dxf>
    <dxf>
      <numFmt numFmtId="3" formatCode="#,##0"/>
    </dxf>
    <dxf>
      <numFmt numFmtId="170" formatCode="0.000"/>
    </dxf>
    <dxf>
      <numFmt numFmtId="2" formatCode="0.00"/>
    </dxf>
    <dxf>
      <numFmt numFmtId="168" formatCode="0.0"/>
    </dxf>
    <dxf>
      <numFmt numFmtId="2" formatCode="0.00"/>
    </dxf>
    <dxf>
      <numFmt numFmtId="170" formatCode="0.000"/>
    </dxf>
    <dxf>
      <numFmt numFmtId="1" formatCode="0"/>
    </dxf>
    <dxf>
      <numFmt numFmtId="3" formatCode="#,##0"/>
    </dxf>
    <dxf>
      <numFmt numFmtId="165" formatCode="0.0E+00"/>
    </dxf>
    <dxf>
      <numFmt numFmtId="168" formatCode="0.0"/>
    </dxf>
    <dxf>
      <numFmt numFmtId="3" formatCode="#,##0"/>
    </dxf>
    <dxf>
      <numFmt numFmtId="165" formatCode="0.0E+00"/>
    </dxf>
    <dxf>
      <numFmt numFmtId="168" formatCode="0.0"/>
    </dxf>
    <dxf>
      <numFmt numFmtId="170" formatCode="0.000"/>
    </dxf>
    <dxf>
      <numFmt numFmtId="2" formatCode="0.00"/>
    </dxf>
    <dxf>
      <numFmt numFmtId="1" formatCode="0"/>
    </dxf>
    <dxf>
      <numFmt numFmtId="168" formatCode="0.0"/>
    </dxf>
    <dxf>
      <numFmt numFmtId="170" formatCode="0.000"/>
    </dxf>
    <dxf>
      <numFmt numFmtId="3" formatCode="#,##0"/>
    </dxf>
    <dxf>
      <numFmt numFmtId="1" formatCode="0"/>
    </dxf>
    <dxf>
      <numFmt numFmtId="165" formatCode="0.0E+00"/>
    </dxf>
    <dxf>
      <numFmt numFmtId="2" formatCode="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1" formatCode="0"/>
    </dxf>
    <dxf>
      <numFmt numFmtId="165" formatCode="0.0E+00"/>
    </dxf>
    <dxf>
      <numFmt numFmtId="1" formatCode="0"/>
    </dxf>
    <dxf>
      <numFmt numFmtId="165" formatCode="0.0E+00"/>
    </dxf>
    <dxf>
      <numFmt numFmtId="170" formatCode="0.000"/>
    </dxf>
    <dxf>
      <numFmt numFmtId="2" formatCode="0.00"/>
    </dxf>
    <dxf>
      <numFmt numFmtId="168" formatCode="0.0"/>
    </dxf>
    <dxf>
      <numFmt numFmtId="3" formatCode="#,##0"/>
    </dxf>
    <dxf>
      <numFmt numFmtId="170" formatCode="0.000"/>
    </dxf>
    <dxf>
      <numFmt numFmtId="2" formatCode="0.00"/>
    </dxf>
    <dxf>
      <numFmt numFmtId="168" formatCode="0.0"/>
    </dxf>
    <dxf>
      <numFmt numFmtId="3" formatCode="#,##0"/>
    </dxf>
    <dxf>
      <numFmt numFmtId="1"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165" formatCode="0.0E+00"/>
    </dxf>
    <dxf>
      <numFmt numFmtId="2" formatCode="0.00"/>
    </dxf>
    <dxf>
      <numFmt numFmtId="170" formatCode="0.000"/>
    </dxf>
    <dxf>
      <numFmt numFmtId="1" formatCode="0"/>
    </dxf>
    <dxf>
      <numFmt numFmtId="3" formatCode="#,##0"/>
    </dxf>
    <dxf>
      <numFmt numFmtId="170" formatCode="0.000"/>
    </dxf>
    <dxf>
      <numFmt numFmtId="2" formatCode="0.00"/>
    </dxf>
    <dxf>
      <numFmt numFmtId="1" formatCode="0"/>
    </dxf>
    <dxf>
      <numFmt numFmtId="3" formatCode="#,##0"/>
    </dxf>
    <dxf>
      <numFmt numFmtId="168" formatCode="0.0"/>
    </dxf>
    <dxf>
      <numFmt numFmtId="165" formatCode="0.0E+00"/>
    </dxf>
    <dxf>
      <numFmt numFmtId="168" formatCode="0.0"/>
    </dxf>
    <dxf>
      <numFmt numFmtId="170" formatCode="0.000"/>
    </dxf>
    <dxf>
      <numFmt numFmtId="2" formatCode="0.00"/>
    </dxf>
    <dxf>
      <numFmt numFmtId="2" formatCode="0.00"/>
    </dxf>
    <dxf>
      <numFmt numFmtId="168" formatCode="0.0"/>
    </dxf>
    <dxf>
      <numFmt numFmtId="1" formatCode="0"/>
    </dxf>
    <dxf>
      <numFmt numFmtId="165" formatCode="0.0E+00"/>
    </dxf>
    <dxf>
      <numFmt numFmtId="3" formatCode="#,##0"/>
    </dxf>
    <dxf>
      <numFmt numFmtId="170" formatCode="0.000"/>
    </dxf>
    <dxf>
      <numFmt numFmtId="2" formatCode="0.00"/>
    </dxf>
    <dxf>
      <numFmt numFmtId="168" formatCode="0.0"/>
    </dxf>
    <dxf>
      <numFmt numFmtId="3" formatCode="#,##0"/>
    </dxf>
    <dxf>
      <numFmt numFmtId="165" formatCode="0.0E+00"/>
    </dxf>
    <dxf>
      <numFmt numFmtId="170" formatCode="0.000"/>
    </dxf>
    <dxf>
      <numFmt numFmtId="2" formatCode="0.00"/>
    </dxf>
    <dxf>
      <numFmt numFmtId="1" formatCode="0"/>
    </dxf>
    <dxf>
      <numFmt numFmtId="168" formatCode="0.0"/>
    </dxf>
    <dxf>
      <numFmt numFmtId="165" formatCode="0.0E+00"/>
    </dxf>
    <dxf>
      <numFmt numFmtId="2" formatCode="0.00"/>
    </dxf>
    <dxf>
      <numFmt numFmtId="168" formatCode="0.0"/>
    </dxf>
    <dxf>
      <numFmt numFmtId="170" formatCode="0.0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165" formatCode="0.0E+00"/>
    </dxf>
    <dxf>
      <numFmt numFmtId="1" formatCode="0"/>
    </dxf>
    <dxf>
      <numFmt numFmtId="170" formatCode="0.000"/>
    </dxf>
    <dxf>
      <numFmt numFmtId="168" formatCode="0.0"/>
    </dxf>
    <dxf>
      <numFmt numFmtId="2" formatCode="0.00"/>
    </dxf>
    <dxf>
      <numFmt numFmtId="3" formatCode="#,##0"/>
    </dxf>
    <dxf>
      <numFmt numFmtId="1" formatCode="0"/>
    </dxf>
    <dxf>
      <numFmt numFmtId="165" formatCode="0.0E+00"/>
    </dxf>
    <dxf>
      <numFmt numFmtId="1" formatCode="0"/>
    </dxf>
    <dxf>
      <numFmt numFmtId="3" formatCode="#,##0"/>
    </dxf>
    <dxf>
      <numFmt numFmtId="165" formatCode="0.0E+00"/>
    </dxf>
    <dxf>
      <numFmt numFmtId="170" formatCode="0.000"/>
    </dxf>
    <dxf>
      <numFmt numFmtId="2" formatCode="0.00"/>
    </dxf>
    <dxf>
      <numFmt numFmtId="168" formatCode="0.0"/>
    </dxf>
    <dxf>
      <numFmt numFmtId="1" formatCode="0"/>
    </dxf>
    <dxf>
      <numFmt numFmtId="168" formatCode="0.0"/>
    </dxf>
    <dxf>
      <numFmt numFmtId="2" formatCode="0.00"/>
    </dxf>
    <dxf>
      <numFmt numFmtId="170" formatCode="0.000"/>
    </dxf>
    <dxf>
      <numFmt numFmtId="165" formatCode="0.0E+00"/>
    </dxf>
    <dxf>
      <numFmt numFmtId="3" formatCode="#,##0"/>
    </dxf>
    <dxf>
      <numFmt numFmtId="3" formatCode="#,##0"/>
    </dxf>
    <dxf>
      <numFmt numFmtId="1" formatCode="0"/>
    </dxf>
    <dxf>
      <numFmt numFmtId="168" formatCode="0.0"/>
    </dxf>
    <dxf>
      <numFmt numFmtId="170" formatCode="0.000"/>
    </dxf>
    <dxf>
      <numFmt numFmtId="2" formatCode="0.00"/>
    </dxf>
    <dxf>
      <numFmt numFmtId="165" formatCode="0.0E+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70" formatCode="0.000"/>
    </dxf>
    <dxf>
      <numFmt numFmtId="2" formatCode="0.00"/>
    </dxf>
    <dxf>
      <numFmt numFmtId="2" formatCode="0.00"/>
    </dxf>
    <dxf>
      <numFmt numFmtId="168" formatCode="0.0"/>
    </dxf>
    <dxf>
      <numFmt numFmtId="165" formatCode="0.0E+00"/>
    </dxf>
    <dxf>
      <numFmt numFmtId="1" formatCode="0"/>
    </dxf>
    <dxf>
      <numFmt numFmtId="3" formatCode="#,##0"/>
    </dxf>
    <dxf>
      <numFmt numFmtId="170" formatCode="0.000"/>
    </dxf>
    <dxf>
      <numFmt numFmtId="168" formatCode="0.0"/>
    </dxf>
    <dxf>
      <numFmt numFmtId="2" formatCode="0.00"/>
    </dxf>
    <dxf>
      <numFmt numFmtId="1" formatCode="0"/>
    </dxf>
    <dxf>
      <numFmt numFmtId="3" formatCode="#,##0"/>
    </dxf>
    <dxf>
      <numFmt numFmtId="165" formatCode="0.0E+00"/>
    </dxf>
    <dxf>
      <numFmt numFmtId="170" formatCode="0.000"/>
    </dxf>
    <dxf>
      <numFmt numFmtId="2" formatCode="0.00"/>
    </dxf>
    <dxf>
      <numFmt numFmtId="168" formatCode="0.0"/>
    </dxf>
    <dxf>
      <numFmt numFmtId="3" formatCode="#,##0"/>
    </dxf>
    <dxf>
      <numFmt numFmtId="168" formatCode="0.0"/>
    </dxf>
    <dxf>
      <numFmt numFmtId="2" formatCode="0.00"/>
    </dxf>
    <dxf>
      <numFmt numFmtId="170" formatCode="0.000"/>
    </dxf>
    <dxf>
      <numFmt numFmtId="1" formatCode="0"/>
    </dxf>
    <dxf>
      <numFmt numFmtId="165" formatCode="0.0E+00"/>
    </dxf>
    <dxf>
      <numFmt numFmtId="165" formatCode="0.0E+00"/>
    </dxf>
    <dxf>
      <numFmt numFmtId="170" formatCode="0.000"/>
    </dxf>
    <dxf>
      <numFmt numFmtId="2" formatCode="0.00"/>
    </dxf>
    <dxf>
      <numFmt numFmtId="168" formatCode="0.0"/>
    </dxf>
    <dxf>
      <numFmt numFmtId="1" formatCode="0"/>
    </dxf>
    <dxf>
      <numFmt numFmtId="3" formatCode="#,##0"/>
    </dxf>
    <dxf>
      <numFmt numFmtId="165" formatCode="0.0E+00"/>
    </dxf>
    <dxf>
      <numFmt numFmtId="3" formatCode="#,##0"/>
    </dxf>
    <dxf>
      <numFmt numFmtId="170" formatCode="0.000"/>
    </dxf>
    <dxf>
      <numFmt numFmtId="2" formatCode="0.00"/>
    </dxf>
    <dxf>
      <numFmt numFmtId="168" formatCode="0.0"/>
    </dxf>
    <dxf>
      <numFmt numFmtId="1" formatCode="0"/>
    </dxf>
    <dxf>
      <numFmt numFmtId="168" formatCode="0.0"/>
    </dxf>
    <dxf>
      <numFmt numFmtId="3" formatCode="#,##0"/>
    </dxf>
    <dxf>
      <numFmt numFmtId="1" formatCode="0"/>
    </dxf>
    <dxf>
      <numFmt numFmtId="165" formatCode="0.0E+00"/>
    </dxf>
    <dxf>
      <numFmt numFmtId="170" formatCode="0.000"/>
    </dxf>
    <dxf>
      <numFmt numFmtId="2" formatCode="0.00"/>
    </dxf>
    <dxf>
      <numFmt numFmtId="1" formatCode="0"/>
    </dxf>
    <dxf>
      <numFmt numFmtId="165" formatCode="0.0E+00"/>
    </dxf>
    <dxf>
      <numFmt numFmtId="3" formatCode="#,##0"/>
    </dxf>
    <dxf>
      <numFmt numFmtId="1" formatCode="0"/>
    </dxf>
    <dxf>
      <numFmt numFmtId="165" formatCode="0.0E+00"/>
    </dxf>
    <dxf>
      <numFmt numFmtId="170" formatCode="0.000"/>
    </dxf>
    <dxf>
      <numFmt numFmtId="2" formatCode="0.00"/>
    </dxf>
    <dxf>
      <numFmt numFmtId="168" formatCode="0.0"/>
    </dxf>
    <dxf>
      <numFmt numFmtId="2" formatCode="0.00"/>
    </dxf>
    <dxf>
      <numFmt numFmtId="3" formatCode="#,##0"/>
    </dxf>
    <dxf>
      <numFmt numFmtId="1" formatCode="0"/>
    </dxf>
    <dxf>
      <numFmt numFmtId="165" formatCode="0.0E+00"/>
    </dxf>
    <dxf>
      <numFmt numFmtId="170" formatCode="0.000"/>
    </dxf>
    <dxf>
      <numFmt numFmtId="168" formatCode="0.0"/>
    </dxf>
    <dxf>
      <numFmt numFmtId="1" formatCode="0"/>
    </dxf>
    <dxf>
      <numFmt numFmtId="168" formatCode="0.0"/>
    </dxf>
    <dxf>
      <numFmt numFmtId="2" formatCode="0.00"/>
    </dxf>
    <dxf>
      <numFmt numFmtId="170" formatCode="0.000"/>
    </dxf>
    <dxf>
      <numFmt numFmtId="3"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170" formatCode="0.000"/>
    </dxf>
    <dxf>
      <numFmt numFmtId="2" formatCode="0.00"/>
    </dxf>
    <dxf>
      <numFmt numFmtId="2" formatCode="0.00"/>
    </dxf>
    <dxf>
      <numFmt numFmtId="168" formatCode="0.0"/>
    </dxf>
    <dxf>
      <numFmt numFmtId="165" formatCode="0.0E+00"/>
    </dxf>
    <dxf>
      <numFmt numFmtId="1" formatCode="0"/>
    </dxf>
    <dxf>
      <numFmt numFmtId="3" formatCode="#,##0"/>
    </dxf>
    <dxf>
      <numFmt numFmtId="170" formatCode="0.000"/>
    </dxf>
    <dxf>
      <numFmt numFmtId="2" formatCode="0.00"/>
    </dxf>
    <dxf>
      <numFmt numFmtId="168" formatCode="0.0"/>
    </dxf>
    <dxf>
      <numFmt numFmtId="3" formatCode="#,##0"/>
    </dxf>
    <dxf>
      <numFmt numFmtId="168" formatCode="0.0"/>
    </dxf>
    <dxf>
      <numFmt numFmtId="2" formatCode="0.00"/>
    </dxf>
    <dxf>
      <numFmt numFmtId="170" formatCode="0.000"/>
    </dxf>
    <dxf>
      <numFmt numFmtId="168" formatCode="0.0"/>
    </dxf>
    <dxf>
      <numFmt numFmtId="2" formatCode="0.00"/>
    </dxf>
    <dxf>
      <numFmt numFmtId="3" formatCode="#,##0"/>
    </dxf>
    <dxf>
      <numFmt numFmtId="1" formatCode="0"/>
    </dxf>
    <dxf>
      <numFmt numFmtId="3" formatCode="#,##0"/>
    </dxf>
    <dxf>
      <numFmt numFmtId="170" formatCode="0.000"/>
    </dxf>
    <dxf>
      <numFmt numFmtId="3" formatCode="#,##0"/>
    </dxf>
    <dxf>
      <numFmt numFmtId="1" formatCode="0"/>
    </dxf>
    <dxf>
      <numFmt numFmtId="2" formatCode="0.00"/>
    </dxf>
    <dxf>
      <numFmt numFmtId="168" formatCode="0.0"/>
    </dxf>
    <dxf>
      <numFmt numFmtId="165" formatCode="0.0E+00"/>
    </dxf>
    <dxf>
      <numFmt numFmtId="170" formatCode="0.000"/>
    </dxf>
    <dxf>
      <numFmt numFmtId="1" formatCode="0"/>
    </dxf>
    <dxf>
      <numFmt numFmtId="168" formatCode="0.0"/>
    </dxf>
    <dxf>
      <numFmt numFmtId="2" formatCode="0.00"/>
    </dxf>
    <dxf>
      <numFmt numFmtId="170" formatCode="0.000"/>
    </dxf>
    <dxf>
      <numFmt numFmtId="165" formatCode="0.0E+00"/>
    </dxf>
    <dxf>
      <numFmt numFmtId="3" formatCode="#,##0"/>
    </dxf>
    <dxf>
      <numFmt numFmtId="1" formatCode="0"/>
    </dxf>
    <dxf>
      <numFmt numFmtId="2" formatCode="0.00"/>
    </dxf>
    <dxf>
      <numFmt numFmtId="168" formatCode="0.0"/>
    </dxf>
    <dxf>
      <numFmt numFmtId="170" formatCode="0.000"/>
    </dxf>
    <dxf>
      <numFmt numFmtId="165" formatCode="0.0E+00"/>
    </dxf>
    <dxf>
      <numFmt numFmtId="3" formatCode="#,##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165" formatCode="0.0E+00"/>
    </dxf>
    <dxf>
      <numFmt numFmtId="2" formatCode="0.00"/>
    </dxf>
    <dxf>
      <numFmt numFmtId="170" formatCode="0.000"/>
    </dxf>
    <dxf>
      <numFmt numFmtId="1" formatCode="0"/>
    </dxf>
    <dxf>
      <numFmt numFmtId="3" formatCode="#,##0"/>
    </dxf>
    <dxf>
      <numFmt numFmtId="168" formatCode="0.0"/>
    </dxf>
    <dxf>
      <numFmt numFmtId="1" formatCode="0"/>
    </dxf>
    <dxf>
      <numFmt numFmtId="165" formatCode="0.0E+00"/>
    </dxf>
    <dxf>
      <numFmt numFmtId="170" formatCode="0.000"/>
    </dxf>
    <dxf>
      <numFmt numFmtId="2" formatCode="0.00"/>
    </dxf>
    <dxf>
      <numFmt numFmtId="168" formatCode="0.0"/>
    </dxf>
    <dxf>
      <numFmt numFmtId="2" formatCode="0.00"/>
    </dxf>
    <dxf>
      <numFmt numFmtId="168" formatCode="0.0"/>
    </dxf>
    <dxf>
      <numFmt numFmtId="1" formatCode="0"/>
    </dxf>
    <dxf>
      <numFmt numFmtId="165" formatCode="0.0E+00"/>
    </dxf>
    <dxf>
      <numFmt numFmtId="170" formatCode="0.000"/>
    </dxf>
    <dxf>
      <numFmt numFmtId="170" formatCode="0.000"/>
    </dxf>
    <dxf>
      <numFmt numFmtId="1" formatCode="0"/>
    </dxf>
    <dxf>
      <numFmt numFmtId="165" formatCode="0.0E+00"/>
    </dxf>
    <dxf>
      <numFmt numFmtId="170" formatCode="0.000"/>
    </dxf>
    <dxf>
      <numFmt numFmtId="1" formatCode="0"/>
    </dxf>
    <dxf>
      <numFmt numFmtId="3" formatCode="#,##0"/>
    </dxf>
    <dxf>
      <numFmt numFmtId="165" formatCode="0.0E+00"/>
    </dxf>
    <dxf>
      <numFmt numFmtId="2" formatCode="0.00"/>
    </dxf>
    <dxf>
      <numFmt numFmtId="168" formatCode="0.0"/>
    </dxf>
    <dxf>
      <numFmt numFmtId="1" formatCode="0"/>
    </dxf>
    <dxf>
      <numFmt numFmtId="3" formatCode="#,##0"/>
    </dxf>
    <dxf>
      <numFmt numFmtId="2" formatCode="0.00"/>
    </dxf>
    <dxf>
      <numFmt numFmtId="170" formatCode="0.000"/>
    </dxf>
    <dxf>
      <numFmt numFmtId="165" formatCode="0.0E+00"/>
    </dxf>
    <dxf>
      <numFmt numFmtId="1" formatCode="0"/>
    </dxf>
    <dxf>
      <numFmt numFmtId="170" formatCode="0.000"/>
    </dxf>
    <dxf>
      <numFmt numFmtId="2" formatCode="0.00"/>
    </dxf>
    <dxf>
      <numFmt numFmtId="3" formatCode="#,##0"/>
    </dxf>
    <dxf>
      <numFmt numFmtId="165" formatCode="0.0E+00"/>
    </dxf>
    <dxf>
      <numFmt numFmtId="3" formatCode="#,##0"/>
    </dxf>
    <dxf>
      <numFmt numFmtId="165" formatCode="0.0E+00"/>
    </dxf>
    <dxf>
      <numFmt numFmtId="168" formatCode="0.0"/>
    </dxf>
    <dxf>
      <numFmt numFmtId="1" formatCode="0"/>
    </dxf>
    <dxf>
      <numFmt numFmtId="170" formatCode="0.000"/>
    </dxf>
    <dxf>
      <numFmt numFmtId="2" formatCode="0.0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168" formatCode="0.0"/>
    </dxf>
    <dxf>
      <numFmt numFmtId="168" formatCode="0.0"/>
    </dxf>
    <dxf>
      <numFmt numFmtId="170" formatCode="0.000"/>
    </dxf>
    <dxf>
      <numFmt numFmtId="168" formatCode="0.0"/>
    </dxf>
    <dxf>
      <numFmt numFmtId="2" formatCode="0.00"/>
    </dxf>
    <dxf>
      <numFmt numFmtId="2" formatCode="0.00"/>
    </dxf>
    <dxf>
      <numFmt numFmtId="168" formatCode="0.0"/>
    </dxf>
    <dxf>
      <numFmt numFmtId="2" formatCode="0.00"/>
    </dxf>
    <dxf>
      <numFmt numFmtId="1" formatCode="0"/>
    </dxf>
    <dxf>
      <numFmt numFmtId="165" formatCode="0.0E+00"/>
    </dxf>
    <dxf>
      <numFmt numFmtId="3" formatCode="#,##0"/>
    </dxf>
    <dxf>
      <numFmt numFmtId="170" formatCode="0.000"/>
    </dxf>
    <dxf>
      <numFmt numFmtId="2" formatCode="0.00"/>
    </dxf>
    <dxf>
      <numFmt numFmtId="168" formatCode="0.0"/>
    </dxf>
    <dxf>
      <numFmt numFmtId="170" formatCode="0.000"/>
    </dxf>
    <dxf>
      <numFmt numFmtId="2" formatCode="0.00"/>
    </dxf>
    <dxf>
      <numFmt numFmtId="168" formatCode="0.0"/>
    </dxf>
    <dxf>
      <numFmt numFmtId="168" formatCode="0.0"/>
    </dxf>
    <dxf>
      <numFmt numFmtId="1" formatCode="0"/>
    </dxf>
    <dxf>
      <numFmt numFmtId="3" formatCode="#,##0"/>
    </dxf>
    <dxf>
      <numFmt numFmtId="3" formatCode="#,##0"/>
    </dxf>
    <dxf>
      <numFmt numFmtId="3" formatCode="#,##0"/>
    </dxf>
    <dxf>
      <numFmt numFmtId="2" formatCode="0.00"/>
    </dxf>
    <dxf>
      <numFmt numFmtId="170" formatCode="0.000"/>
    </dxf>
    <dxf>
      <numFmt numFmtId="3" formatCode="#,##0"/>
    </dxf>
    <dxf>
      <numFmt numFmtId="1" formatCode="0"/>
    </dxf>
    <dxf>
      <numFmt numFmtId="170" formatCode="0.000"/>
    </dxf>
    <dxf>
      <numFmt numFmtId="2" formatCode="0.00"/>
    </dxf>
    <dxf>
      <numFmt numFmtId="168" formatCode="0.0"/>
    </dxf>
    <dxf>
      <numFmt numFmtId="165" formatCode="0.0E+00"/>
    </dxf>
    <dxf>
      <numFmt numFmtId="3" formatCode="#,##0"/>
    </dxf>
    <dxf>
      <numFmt numFmtId="170" formatCode="0.000"/>
    </dxf>
    <dxf>
      <numFmt numFmtId="2" formatCode="0.00"/>
    </dxf>
    <dxf>
      <numFmt numFmtId="165" formatCode="0.0E+00"/>
    </dxf>
    <dxf>
      <numFmt numFmtId="1" formatCode="0"/>
    </dxf>
    <dxf>
      <numFmt numFmtId="168" formatCode="0.0"/>
    </dxf>
    <dxf>
      <numFmt numFmtId="3" formatCode="#,##0"/>
    </dxf>
    <dxf>
      <numFmt numFmtId="168" formatCode="0.0"/>
    </dxf>
    <dxf>
      <numFmt numFmtId="2" formatCode="0.00"/>
    </dxf>
    <dxf>
      <numFmt numFmtId="170" formatCode="0.000"/>
    </dxf>
    <dxf>
      <numFmt numFmtId="165" formatCode="0.0E+00"/>
    </dxf>
    <dxf>
      <numFmt numFmtId="1" formatCode="0"/>
    </dxf>
    <dxf>
      <numFmt numFmtId="1" formatCode="0"/>
    </dxf>
    <dxf>
      <numFmt numFmtId="168" formatCode="0.0"/>
    </dxf>
    <dxf>
      <numFmt numFmtId="2" formatCode="0.00"/>
    </dxf>
    <dxf>
      <numFmt numFmtId="170" formatCode="0.000"/>
    </dxf>
    <dxf>
      <numFmt numFmtId="3"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70" formatCode="0.000"/>
    </dxf>
    <dxf>
      <numFmt numFmtId="165" formatCode="0.0E+00"/>
    </dxf>
    <dxf>
      <numFmt numFmtId="3" formatCode="#,##0"/>
    </dxf>
    <dxf>
      <numFmt numFmtId="168" formatCode="0.0"/>
    </dxf>
    <dxf>
      <numFmt numFmtId="2" formatCode="0.00"/>
    </dxf>
    <dxf>
      <numFmt numFmtId="1" formatCode="0"/>
    </dxf>
    <dxf>
      <numFmt numFmtId="170" formatCode="0.000"/>
    </dxf>
    <dxf>
      <numFmt numFmtId="168" formatCode="0.0"/>
    </dxf>
    <dxf>
      <numFmt numFmtId="3" formatCode="#,##0"/>
    </dxf>
    <dxf>
      <numFmt numFmtId="1" formatCode="0"/>
    </dxf>
    <dxf>
      <numFmt numFmtId="2" formatCode="0.00"/>
    </dxf>
    <dxf>
      <numFmt numFmtId="15" formatCode="0.00E+00"/>
    </dxf>
    <dxf>
      <numFmt numFmtId="3" formatCode="#,##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8" formatCode="0.0"/>
    </dxf>
    <dxf>
      <numFmt numFmtId="2" formatCode="0.00"/>
    </dxf>
    <dxf>
      <numFmt numFmtId="170" formatCode="0.00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68" formatCode="0.0"/>
    </dxf>
    <dxf>
      <numFmt numFmtId="170" formatCode="0.000"/>
    </dxf>
    <dxf>
      <numFmt numFmtId="165" formatCode="0.0E+00"/>
    </dxf>
    <dxf>
      <numFmt numFmtId="1" formatCode="0"/>
    </dxf>
    <dxf>
      <numFmt numFmtId="3" formatCode="#,##0"/>
    </dxf>
    <dxf>
      <numFmt numFmtId="168" formatCode="0.0"/>
    </dxf>
    <dxf>
      <numFmt numFmtId="168" formatCode="0.0"/>
    </dxf>
    <dxf>
      <numFmt numFmtId="1" formatCode="0"/>
    </dxf>
    <dxf>
      <numFmt numFmtId="2" formatCode="0.00"/>
    </dxf>
    <dxf>
      <numFmt numFmtId="3" formatCode="#,##0"/>
    </dxf>
    <dxf>
      <numFmt numFmtId="170" formatCode="0.000"/>
    </dxf>
    <dxf>
      <numFmt numFmtId="165" formatCode="0.0E+00"/>
    </dxf>
    <dxf>
      <numFmt numFmtId="168" formatCode="0.0"/>
    </dxf>
    <dxf>
      <numFmt numFmtId="165" formatCode="0.0E+00"/>
    </dxf>
    <dxf>
      <numFmt numFmtId="168" formatCode="0.0"/>
    </dxf>
    <dxf>
      <numFmt numFmtId="2" formatCode="0.00"/>
    </dxf>
    <dxf>
      <numFmt numFmtId="170" formatCode="0.000"/>
    </dxf>
    <dxf>
      <numFmt numFmtId="1" formatCode="0"/>
    </dxf>
    <dxf>
      <numFmt numFmtId="3" formatCode="#,##0"/>
    </dxf>
    <dxf>
      <numFmt numFmtId="2" formatCode="0.00"/>
    </dxf>
    <dxf>
      <numFmt numFmtId="168" formatCode="0.0"/>
    </dxf>
    <dxf>
      <numFmt numFmtId="170" formatCode="0.000"/>
    </dxf>
    <dxf>
      <numFmt numFmtId="165" formatCode="0.0E+00"/>
    </dxf>
    <dxf>
      <numFmt numFmtId="1" formatCode="0"/>
    </dxf>
    <dxf>
      <numFmt numFmtId="3" formatCode="#,##0"/>
    </dxf>
    <dxf>
      <numFmt numFmtId="3" formatCode="#,##0"/>
    </dxf>
    <dxf>
      <numFmt numFmtId="165" formatCode="0.0E+00"/>
    </dxf>
    <dxf>
      <numFmt numFmtId="170" formatCode="0.000"/>
    </dxf>
    <dxf>
      <numFmt numFmtId="2" formatCode="0.00"/>
    </dxf>
    <dxf>
      <numFmt numFmtId="168" formatCode="0.0"/>
    </dxf>
    <dxf>
      <numFmt numFmtId="1" formatCode="0"/>
    </dxf>
    <dxf>
      <numFmt numFmtId="165" formatCode="0.0E+00"/>
    </dxf>
    <dxf>
      <numFmt numFmtId="1" formatCode="0"/>
    </dxf>
    <dxf>
      <numFmt numFmtId="170" formatCode="0.000"/>
    </dxf>
    <dxf>
      <numFmt numFmtId="3" formatCode="#,##0"/>
    </dxf>
    <dxf>
      <numFmt numFmtId="168" formatCode="0.0"/>
    </dxf>
    <dxf>
      <numFmt numFmtId="2" formatCode="0.00"/>
    </dxf>
    <dxf>
      <numFmt numFmtId="170" formatCode="0.000"/>
    </dxf>
    <dxf>
      <numFmt numFmtId="3" formatCode="#,##0"/>
    </dxf>
    <dxf>
      <numFmt numFmtId="2" formatCode="0.00"/>
    </dxf>
    <dxf>
      <numFmt numFmtId="168" formatCode="0.0"/>
    </dxf>
    <dxf>
      <numFmt numFmtId="1" formatCode="0"/>
    </dxf>
    <dxf>
      <numFmt numFmtId="165" formatCode="0.0E+00"/>
    </dxf>
    <dxf>
      <numFmt numFmtId="168" formatCode="0.0"/>
    </dxf>
    <dxf>
      <numFmt numFmtId="170" formatCode="0.000"/>
    </dxf>
    <dxf>
      <numFmt numFmtId="168" formatCode="0.0"/>
    </dxf>
    <dxf>
      <numFmt numFmtId="2" formatCode="0.00"/>
    </dxf>
    <dxf>
      <numFmt numFmtId="168" formatCode="0.0"/>
    </dxf>
    <dxf>
      <numFmt numFmtId="168" formatCode="0.0"/>
    </dxf>
    <dxf>
      <numFmt numFmtId="170" formatCode="0.000"/>
    </dxf>
    <dxf>
      <numFmt numFmtId="2" formatCode="0.00"/>
    </dxf>
    <dxf>
      <numFmt numFmtId="1" formatCode="0"/>
    </dxf>
    <dxf>
      <numFmt numFmtId="170" formatCode="0.000"/>
    </dxf>
    <dxf>
      <numFmt numFmtId="3" formatCode="#,##0"/>
    </dxf>
    <dxf>
      <numFmt numFmtId="2" formatCode="0.00"/>
    </dxf>
    <dxf>
      <numFmt numFmtId="165" formatCode="0.0E+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70" formatCode="0.000"/>
    </dxf>
    <dxf>
      <numFmt numFmtId="2" formatCode="0.00"/>
    </dxf>
    <dxf>
      <numFmt numFmtId="168" formatCode="0.0"/>
    </dxf>
    <dxf>
      <numFmt numFmtId="165" formatCode="0.0E+00"/>
    </dxf>
    <dxf>
      <numFmt numFmtId="3" formatCode="#,##0"/>
    </dxf>
    <dxf>
      <numFmt numFmtId="1" formatCode="0"/>
    </dxf>
    <dxf>
      <numFmt numFmtId="165" formatCode="0.0E+00"/>
    </dxf>
    <dxf>
      <numFmt numFmtId="2" formatCode="0.00"/>
    </dxf>
    <dxf>
      <numFmt numFmtId="168" formatCode="0.0"/>
    </dxf>
    <dxf>
      <numFmt numFmtId="170" formatCode="0.000"/>
    </dxf>
    <dxf>
      <numFmt numFmtId="168" formatCode="0.0"/>
    </dxf>
    <dxf>
      <numFmt numFmtId="165" formatCode="0.0E+00"/>
    </dxf>
    <dxf>
      <numFmt numFmtId="170" formatCode="0.000"/>
    </dxf>
    <dxf>
      <numFmt numFmtId="2" formatCode="0.00"/>
    </dxf>
    <dxf>
      <numFmt numFmtId="1" formatCode="0"/>
    </dxf>
    <dxf>
      <numFmt numFmtId="3" formatCode="#,##0"/>
    </dxf>
    <dxf>
      <numFmt numFmtId="3" formatCode="#,##0"/>
    </dxf>
    <dxf>
      <numFmt numFmtId="168" formatCode="0.0"/>
    </dxf>
    <dxf>
      <numFmt numFmtId="2" formatCode="0.00"/>
    </dxf>
    <dxf>
      <numFmt numFmtId="170" formatCode="0.000"/>
    </dxf>
    <dxf>
      <numFmt numFmtId="165" formatCode="0.0E+00"/>
    </dxf>
    <dxf>
      <numFmt numFmtId="1" formatCode="0"/>
    </dxf>
    <dxf>
      <numFmt numFmtId="2" formatCode="0.00"/>
    </dxf>
    <dxf>
      <numFmt numFmtId="3" formatCode="#,##0"/>
    </dxf>
    <dxf>
      <numFmt numFmtId="165" formatCode="0.0E+00"/>
    </dxf>
    <dxf>
      <numFmt numFmtId="1" formatCode="0"/>
    </dxf>
    <dxf>
      <numFmt numFmtId="170" formatCode="0.000"/>
    </dxf>
    <dxf>
      <numFmt numFmtId="168" formatCode="0.0"/>
    </dxf>
    <dxf>
      <numFmt numFmtId="170" formatCode="0.000"/>
    </dxf>
    <dxf>
      <numFmt numFmtId="2" formatCode="0.00"/>
    </dxf>
    <dxf>
      <numFmt numFmtId="168" formatCode="0.0"/>
    </dxf>
    <dxf>
      <numFmt numFmtId="3" formatCode="#,##0"/>
    </dxf>
    <dxf>
      <numFmt numFmtId="1"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170" formatCode="0.000"/>
    </dxf>
    <dxf>
      <numFmt numFmtId="1" formatCode="0"/>
    </dxf>
    <dxf>
      <numFmt numFmtId="3" formatCode="#,##0"/>
    </dxf>
    <dxf>
      <numFmt numFmtId="2" formatCode="0.00"/>
    </dxf>
    <dxf>
      <numFmt numFmtId="165" formatCode="0.0E+00"/>
    </dxf>
    <dxf>
      <numFmt numFmtId="1" formatCode="0"/>
    </dxf>
    <dxf>
      <numFmt numFmtId="165" formatCode="0.0E+00"/>
    </dxf>
    <dxf>
      <numFmt numFmtId="3" formatCode="#,##0"/>
    </dxf>
    <dxf>
      <numFmt numFmtId="170" formatCode="0.000"/>
    </dxf>
    <dxf>
      <numFmt numFmtId="2" formatCode="0.00"/>
    </dxf>
    <dxf>
      <numFmt numFmtId="168" formatCode="0.0"/>
    </dxf>
    <dxf>
      <numFmt numFmtId="168" formatCode="0.0"/>
    </dxf>
    <dxf>
      <numFmt numFmtId="1" formatCode="0"/>
    </dxf>
    <dxf>
      <numFmt numFmtId="165" formatCode="0.0E+00"/>
    </dxf>
    <dxf>
      <numFmt numFmtId="2" formatCode="0.00"/>
    </dxf>
    <dxf>
      <numFmt numFmtId="170" formatCode="0.000"/>
    </dxf>
    <dxf>
      <numFmt numFmtId="3" formatCode="#,##0"/>
    </dxf>
    <dxf>
      <numFmt numFmtId="168" formatCode="0.0"/>
    </dxf>
    <dxf>
      <numFmt numFmtId="168" formatCode="0.0"/>
    </dxf>
    <dxf>
      <numFmt numFmtId="2" formatCode="0.00"/>
    </dxf>
    <dxf>
      <numFmt numFmtId="170" formatCode="0.000"/>
    </dxf>
    <dxf>
      <numFmt numFmtId="168" formatCode="0.0"/>
    </dxf>
    <dxf>
      <numFmt numFmtId="168" formatCode="0.0"/>
    </dxf>
    <dxf>
      <numFmt numFmtId="2" formatCode="0.00"/>
    </dxf>
    <dxf>
      <numFmt numFmtId="170" formatCode="0.000"/>
    </dxf>
    <dxf>
      <numFmt numFmtId="2" formatCode="0.00"/>
    </dxf>
    <dxf>
      <numFmt numFmtId="3" formatCode="#,##0"/>
    </dxf>
    <dxf>
      <numFmt numFmtId="170" formatCode="0.000"/>
    </dxf>
    <dxf>
      <numFmt numFmtId="165" formatCode="0.0E+00"/>
    </dxf>
    <dxf>
      <numFmt numFmtId="1" formatCode="0"/>
    </dxf>
    <dxf>
      <numFmt numFmtId="168" formatCode="0.0"/>
    </dxf>
    <dxf>
      <numFmt numFmtId="168" formatCode="0.0"/>
    </dxf>
    <dxf>
      <numFmt numFmtId="2" formatCode="0.00"/>
    </dxf>
    <dxf>
      <numFmt numFmtId="170" formatCode="0.000"/>
    </dxf>
    <dxf>
      <numFmt numFmtId="3" formatCode="#,##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 formatCode="0"/>
    </dxf>
    <dxf>
      <numFmt numFmtId="3" formatCode="#,##0"/>
    </dxf>
    <dxf>
      <numFmt numFmtId="165" formatCode="0.0E+00"/>
    </dxf>
    <dxf>
      <numFmt numFmtId="170" formatCode="0.000"/>
    </dxf>
    <dxf>
      <numFmt numFmtId="3" formatCode="#,##0"/>
    </dxf>
    <dxf>
      <numFmt numFmtId="165" formatCode="0.0E+00"/>
    </dxf>
    <dxf>
      <numFmt numFmtId="1" formatCode="0"/>
    </dxf>
    <dxf>
      <numFmt numFmtId="168" formatCode="0.0"/>
    </dxf>
    <dxf>
      <numFmt numFmtId="2" formatCode="0.00"/>
    </dxf>
    <dxf>
      <numFmt numFmtId="2" formatCode="0.00"/>
    </dxf>
    <dxf>
      <numFmt numFmtId="168" formatCode="0.0"/>
    </dxf>
    <dxf>
      <numFmt numFmtId="170" formatCode="0.000"/>
    </dxf>
    <dxf>
      <numFmt numFmtId="165" formatCode="0.0E+00"/>
    </dxf>
    <dxf>
      <numFmt numFmtId="1" formatCode="0"/>
    </dxf>
    <dxf>
      <numFmt numFmtId="3" formatCode="#,##0"/>
    </dxf>
    <dxf>
      <numFmt numFmtId="1" formatCode="0"/>
    </dxf>
    <dxf>
      <numFmt numFmtId="2" formatCode="0.00"/>
    </dxf>
    <dxf>
      <numFmt numFmtId="3" formatCode="#,##0"/>
    </dxf>
    <dxf>
      <numFmt numFmtId="170" formatCode="0.000"/>
    </dxf>
    <dxf>
      <numFmt numFmtId="165" formatCode="0.0E+00"/>
    </dxf>
    <dxf>
      <numFmt numFmtId="168" formatCode="0.0"/>
    </dxf>
    <dxf>
      <numFmt numFmtId="165" formatCode="0.0E+00"/>
    </dxf>
    <dxf>
      <numFmt numFmtId="168" formatCode="0.0"/>
    </dxf>
    <dxf>
      <numFmt numFmtId="2" formatCode="0.00"/>
    </dxf>
    <dxf>
      <numFmt numFmtId="170" formatCode="0.000"/>
    </dxf>
    <dxf>
      <numFmt numFmtId="1" formatCode="0"/>
    </dxf>
    <dxf>
      <numFmt numFmtId="3" formatCode="#,##0"/>
    </dxf>
    <dxf>
      <numFmt numFmtId="165" formatCode="0.0E+00"/>
    </dxf>
    <dxf>
      <numFmt numFmtId="170" formatCode="0.000"/>
    </dxf>
    <dxf>
      <numFmt numFmtId="168" formatCode="0.0"/>
    </dxf>
    <dxf>
      <numFmt numFmtId="3" formatCode="#,##0"/>
    </dxf>
    <dxf>
      <numFmt numFmtId="2" formatCode="0.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2" formatCode="0.00"/>
    </dxf>
    <dxf>
      <numFmt numFmtId="1" formatCode="0"/>
    </dxf>
    <dxf>
      <numFmt numFmtId="3" formatCode="#,##0"/>
    </dxf>
    <dxf>
      <numFmt numFmtId="170" formatCode="0.000"/>
    </dxf>
    <dxf>
      <numFmt numFmtId="168" formatCode="0.0"/>
    </dxf>
    <dxf>
      <numFmt numFmtId="165" formatCode="0.0E+00"/>
    </dxf>
    <dxf>
      <numFmt numFmtId="3" formatCode="#,##0"/>
    </dxf>
    <dxf>
      <numFmt numFmtId="1" formatCode="0"/>
    </dxf>
    <dxf>
      <numFmt numFmtId="165" formatCode="0.0E+00"/>
    </dxf>
    <dxf>
      <numFmt numFmtId="2" formatCode="0.00"/>
    </dxf>
    <dxf>
      <numFmt numFmtId="170" formatCode="0.000"/>
    </dxf>
    <dxf>
      <numFmt numFmtId="168" formatCode="0.0"/>
    </dxf>
    <dxf>
      <numFmt numFmtId="168" formatCode="0.0"/>
    </dxf>
    <dxf>
      <numFmt numFmtId="2" formatCode="0.00"/>
    </dxf>
    <dxf>
      <numFmt numFmtId="168" formatCode="0.0"/>
    </dxf>
    <dxf>
      <numFmt numFmtId="170" formatCode="0.000"/>
    </dxf>
    <dxf>
      <numFmt numFmtId="168" formatCode="0.0"/>
    </dxf>
    <dxf>
      <numFmt numFmtId="2" formatCode="0.00"/>
    </dxf>
    <dxf>
      <numFmt numFmtId="170" formatCode="0.000"/>
    </dxf>
    <dxf>
      <numFmt numFmtId="168" formatCode="0.0"/>
    </dxf>
    <dxf>
      <numFmt numFmtId="1" formatCode="0"/>
    </dxf>
    <dxf>
      <numFmt numFmtId="3" formatCode="#,##0"/>
    </dxf>
    <dxf>
      <numFmt numFmtId="165" formatCode="0.0E+00"/>
    </dxf>
    <dxf>
      <numFmt numFmtId="170" formatCode="0.000"/>
    </dxf>
    <dxf>
      <numFmt numFmtId="2" formatCode="0.00"/>
    </dxf>
    <dxf>
      <numFmt numFmtId="168" formatCode="0.0"/>
    </dxf>
    <dxf>
      <numFmt numFmtId="168" formatCode="0.0"/>
    </dxf>
    <dxf>
      <numFmt numFmtId="2" formatCode="0.00"/>
    </dxf>
    <dxf>
      <numFmt numFmtId="170" formatCode="0.000"/>
    </dxf>
    <dxf>
      <numFmt numFmtId="3" formatCode="#,##0"/>
    </dxf>
    <dxf>
      <numFmt numFmtId="165" formatCode="0.0E+00"/>
    </dxf>
    <dxf>
      <numFmt numFmtId="1" formatCode="0"/>
    </dxf>
    <dxf>
      <numFmt numFmtId="170" formatCode="0.000"/>
    </dxf>
    <dxf>
      <numFmt numFmtId="165" formatCode="0.0E+00"/>
    </dxf>
    <dxf>
      <numFmt numFmtId="1" formatCode="0"/>
    </dxf>
    <dxf>
      <numFmt numFmtId="3" formatCode="#,##0"/>
    </dxf>
    <dxf>
      <numFmt numFmtId="168" formatCode="0.0"/>
    </dxf>
    <dxf>
      <numFmt numFmtId="2" formatCode="0.00"/>
    </dxf>
    <dxf>
      <numFmt numFmtId="1" formatCode="0"/>
    </dxf>
    <dxf>
      <numFmt numFmtId="3" formatCode="#,##0"/>
    </dxf>
    <dxf>
      <numFmt numFmtId="165" formatCode="0.0E+0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3" formatCode="#,##0"/>
    </dxf>
    <dxf>
      <numFmt numFmtId="1" formatCode="0"/>
    </dxf>
    <dxf>
      <numFmt numFmtId="170" formatCode="0.000"/>
    </dxf>
    <dxf>
      <numFmt numFmtId="2" formatCode="0.00"/>
    </dxf>
    <dxf>
      <numFmt numFmtId="165" formatCode="0.0E+00"/>
    </dxf>
    <dxf>
      <numFmt numFmtId="170" formatCode="0.000"/>
    </dxf>
    <dxf>
      <numFmt numFmtId="3" formatCode="#,##0"/>
    </dxf>
    <dxf>
      <numFmt numFmtId="2" formatCode="0.00"/>
    </dxf>
    <dxf>
      <numFmt numFmtId="1" formatCode="0"/>
    </dxf>
    <dxf>
      <numFmt numFmtId="165" formatCode="0.0E+00"/>
    </dxf>
    <dxf>
      <numFmt numFmtId="168" formatCode="0.0"/>
    </dxf>
    <dxf>
      <numFmt numFmtId="1" formatCode="0"/>
    </dxf>
    <dxf>
      <numFmt numFmtId="165" formatCode="0.0E+00"/>
    </dxf>
    <dxf>
      <numFmt numFmtId="170" formatCode="0.000"/>
    </dxf>
    <dxf>
      <numFmt numFmtId="168" formatCode="0.0"/>
    </dxf>
    <dxf>
      <numFmt numFmtId="3" formatCode="#,##0"/>
    </dxf>
    <dxf>
      <numFmt numFmtId="2" formatCode="0.00"/>
    </dxf>
    <dxf>
      <numFmt numFmtId="3" formatCode="#,##0"/>
    </dxf>
    <dxf>
      <numFmt numFmtId="1" formatCode="0"/>
    </dxf>
    <dxf>
      <numFmt numFmtId="165" formatCode="0.0E+00"/>
    </dxf>
    <dxf>
      <numFmt numFmtId="170" formatCode="0.000"/>
    </dxf>
    <dxf>
      <numFmt numFmtId="168" formatCode="0.0"/>
    </dxf>
    <dxf>
      <numFmt numFmtId="2" formatCode="0.00"/>
    </dxf>
    <dxf>
      <numFmt numFmtId="170" formatCode="0.000"/>
    </dxf>
    <dxf>
      <numFmt numFmtId="168" formatCode="0.0"/>
    </dxf>
    <dxf>
      <numFmt numFmtId="2" formatCode="0.00"/>
    </dxf>
    <dxf>
      <numFmt numFmtId="165" formatCode="0.0E+00"/>
    </dxf>
    <dxf>
      <numFmt numFmtId="1" formatCode="0"/>
    </dxf>
    <dxf>
      <numFmt numFmtId="3" formatCode="#,##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70" formatCode="0.000"/>
    </dxf>
    <dxf>
      <numFmt numFmtId="168" formatCode="0.0"/>
    </dxf>
    <dxf>
      <numFmt numFmtId="2" formatCode="0.00"/>
    </dxf>
    <dxf>
      <numFmt numFmtId="3" formatCode="#,##0"/>
    </dxf>
    <dxf>
      <numFmt numFmtId="1" formatCode="0"/>
    </dxf>
    <dxf>
      <numFmt numFmtId="168" formatCode="0.0"/>
    </dxf>
    <dxf>
      <numFmt numFmtId="170" formatCode="0.000"/>
    </dxf>
    <dxf>
      <numFmt numFmtId="168" formatCode="0.0"/>
    </dxf>
    <dxf>
      <numFmt numFmtId="2" formatCode="0.00"/>
    </dxf>
    <dxf>
      <numFmt numFmtId="168" formatCode="0.0"/>
    </dxf>
    <dxf>
      <numFmt numFmtId="170" formatCode="0.000"/>
    </dxf>
    <dxf>
      <numFmt numFmtId="168" formatCode="0.0"/>
    </dxf>
    <dxf>
      <numFmt numFmtId="2" formatCode="0.00"/>
    </dxf>
    <dxf>
      <numFmt numFmtId="3" formatCode="#,##0"/>
    </dxf>
    <dxf>
      <numFmt numFmtId="2" formatCode="0.00"/>
    </dxf>
    <dxf>
      <numFmt numFmtId="170" formatCode="0.000"/>
    </dxf>
    <dxf>
      <numFmt numFmtId="165" formatCode="0.0E+00"/>
    </dxf>
    <dxf>
      <numFmt numFmtId="1" formatCode="0"/>
    </dxf>
    <dxf>
      <numFmt numFmtId="168" formatCode="0.0"/>
    </dxf>
    <dxf>
      <numFmt numFmtId="1" formatCode="0"/>
    </dxf>
    <dxf>
      <numFmt numFmtId="168" formatCode="0.0"/>
    </dxf>
    <dxf>
      <numFmt numFmtId="2" formatCode="0.00"/>
    </dxf>
    <dxf>
      <numFmt numFmtId="170" formatCode="0.000"/>
    </dxf>
    <dxf>
      <numFmt numFmtId="165" formatCode="0.0E+00"/>
    </dxf>
    <dxf>
      <numFmt numFmtId="3" formatCode="#,##0"/>
    </dxf>
    <dxf>
      <numFmt numFmtId="2" formatCode="0.00"/>
    </dxf>
    <dxf>
      <numFmt numFmtId="168" formatCode="0.0"/>
    </dxf>
    <dxf>
      <numFmt numFmtId="170" formatCode="0.000"/>
    </dxf>
    <dxf>
      <numFmt numFmtId="165" formatCode="0.0E+00"/>
    </dxf>
    <dxf>
      <numFmt numFmtId="3" formatCode="#,##0"/>
    </dxf>
    <dxf>
      <numFmt numFmtId="1" formatCode="0"/>
    </dxf>
    <dxf>
      <numFmt numFmtId="2" formatCode="0.00"/>
    </dxf>
    <dxf>
      <numFmt numFmtId="165" formatCode="0.0E+00"/>
    </dxf>
    <dxf>
      <numFmt numFmtId="168" formatCode="0.0"/>
    </dxf>
    <dxf>
      <numFmt numFmtId="1" formatCode="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3" formatCode="#,##0"/>
    </dxf>
    <dxf>
      <numFmt numFmtId="2" formatCode="0.00"/>
    </dxf>
    <dxf>
      <numFmt numFmtId="170" formatCode="0.000"/>
    </dxf>
    <dxf>
      <numFmt numFmtId="165" formatCode="0.0E+00"/>
    </dxf>
    <dxf>
      <numFmt numFmtId="1" formatCode="0"/>
    </dxf>
    <dxf>
      <numFmt numFmtId="1" formatCode="0"/>
    </dxf>
    <dxf>
      <numFmt numFmtId="165" formatCode="0.0E+00"/>
    </dxf>
    <dxf>
      <numFmt numFmtId="170" formatCode="0.000"/>
    </dxf>
    <dxf>
      <numFmt numFmtId="3" formatCode="#,##0"/>
    </dxf>
    <dxf>
      <numFmt numFmtId="2" formatCode="0.00"/>
    </dxf>
    <dxf>
      <numFmt numFmtId="168" formatCode="0.0"/>
    </dxf>
    <dxf>
      <numFmt numFmtId="2" formatCode="0.00"/>
    </dxf>
    <dxf>
      <numFmt numFmtId="165" formatCode="0.0E+00"/>
    </dxf>
    <dxf>
      <numFmt numFmtId="168" formatCode="0.0"/>
    </dxf>
    <dxf>
      <numFmt numFmtId="3" formatCode="#,##0"/>
    </dxf>
    <dxf>
      <numFmt numFmtId="1" formatCode="0"/>
    </dxf>
    <dxf>
      <numFmt numFmtId="170" formatCode="0.000"/>
    </dxf>
    <dxf>
      <numFmt numFmtId="1" formatCode="0"/>
    </dxf>
    <dxf>
      <numFmt numFmtId="3" formatCode="#,##0"/>
    </dxf>
    <dxf>
      <numFmt numFmtId="165" formatCode="0.0E+00"/>
    </dxf>
    <dxf>
      <numFmt numFmtId="170" formatCode="0.000"/>
    </dxf>
    <dxf>
      <numFmt numFmtId="2" formatCode="0.00"/>
    </dxf>
    <dxf>
      <numFmt numFmtId="168" formatCode="0.0"/>
    </dxf>
    <dxf>
      <numFmt numFmtId="1" formatCode="0"/>
    </dxf>
    <dxf>
      <numFmt numFmtId="165" formatCode="0.0E+00"/>
    </dxf>
    <dxf>
      <numFmt numFmtId="170" formatCode="0.000"/>
    </dxf>
    <dxf>
      <numFmt numFmtId="168" formatCode="0.0"/>
    </dxf>
    <dxf>
      <numFmt numFmtId="2" formatCode="0.00"/>
    </dxf>
    <dxf>
      <numFmt numFmtId="3" formatCode="#,##0"/>
    </dxf>
    <dxf>
      <numFmt numFmtId="165" formatCode="0.0E+00"/>
    </dxf>
    <dxf>
      <numFmt numFmtId="1" formatCode="0"/>
    </dxf>
    <dxf>
      <numFmt numFmtId="3" formatCode="#,##0"/>
    </dxf>
    <dxf>
      <numFmt numFmtId="168" formatCode="0.0"/>
    </dxf>
    <dxf>
      <numFmt numFmtId="2" formatCode="0.00"/>
    </dxf>
    <dxf>
      <numFmt numFmtId="170" formatCode="0.000"/>
    </dxf>
    <dxf>
      <numFmt numFmtId="3" formatCode="#,##0"/>
    </dxf>
    <dxf>
      <numFmt numFmtId="1" formatCode="0"/>
    </dxf>
    <dxf>
      <numFmt numFmtId="168" formatCode="0.0"/>
    </dxf>
    <dxf>
      <numFmt numFmtId="2" formatCode="0.00"/>
    </dxf>
    <dxf>
      <numFmt numFmtId="170" formatCode="0.000"/>
    </dxf>
    <dxf>
      <numFmt numFmtId="165" formatCode="0.0E+00"/>
    </dxf>
    <dxf>
      <numFmt numFmtId="168" formatCode="0.0"/>
    </dxf>
    <dxf>
      <numFmt numFmtId="170" formatCode="0.000"/>
    </dxf>
    <dxf>
      <numFmt numFmtId="2" formatCode="0.00"/>
    </dxf>
    <dxf>
      <numFmt numFmtId="168" formatCode="0.0"/>
    </dxf>
    <dxf>
      <numFmt numFmtId="168" formatCode="0.0"/>
    </dxf>
    <dxf>
      <numFmt numFmtId="170" formatCode="0.000"/>
    </dxf>
    <dxf>
      <numFmt numFmtId="2" formatCode="0.00"/>
    </dxf>
    <dxf>
      <numFmt numFmtId="168" formatCode="0.0"/>
    </dxf>
    <dxf>
      <numFmt numFmtId="1" formatCode="0"/>
    </dxf>
    <dxf>
      <numFmt numFmtId="165" formatCode="0.0E+00"/>
    </dxf>
    <dxf>
      <numFmt numFmtId="170" formatCode="0.000"/>
    </dxf>
    <dxf>
      <numFmt numFmtId="3" formatCode="#,##0"/>
    </dxf>
    <dxf>
      <numFmt numFmtId="2" formatCode="0.00"/>
    </dxf>
    <dxf>
      <numFmt numFmtId="168" formatCode="0.0"/>
    </dxf>
    <dxf>
      <numFmt numFmtId="165" formatCode="0.0E+00"/>
    </dxf>
    <dxf>
      <numFmt numFmtId="168" formatCode="0.0"/>
    </dxf>
    <dxf>
      <numFmt numFmtId="2" formatCode="0.00"/>
    </dxf>
    <dxf>
      <numFmt numFmtId="170" formatCode="0.000"/>
    </dxf>
    <dxf>
      <numFmt numFmtId="3" formatCode="#,##0"/>
    </dxf>
    <dxf>
      <numFmt numFmtId="1" formatCode="0"/>
    </dxf>
    <dxf>
      <numFmt numFmtId="1" formatCode="0"/>
    </dxf>
    <dxf>
      <numFmt numFmtId="3" formatCode="#,##0"/>
    </dxf>
    <dxf>
      <numFmt numFmtId="168" formatCode="0.0"/>
    </dxf>
    <dxf>
      <numFmt numFmtId="2" formatCode="0.00"/>
    </dxf>
    <dxf>
      <numFmt numFmtId="170" formatCode="0.000"/>
    </dxf>
    <dxf>
      <numFmt numFmtId="165" formatCode="0.0E+00"/>
    </dxf>
    <dxf>
      <numFmt numFmtId="3" formatCode="#,##0"/>
    </dxf>
    <dxf>
      <numFmt numFmtId="168" formatCode="0.0"/>
    </dxf>
    <dxf>
      <numFmt numFmtId="2" formatCode="0.00"/>
    </dxf>
    <dxf>
      <numFmt numFmtId="170" formatCode="0.000"/>
    </dxf>
    <dxf>
      <numFmt numFmtId="165" formatCode="0.0E+00"/>
    </dxf>
    <dxf>
      <numFmt numFmtId="1" formatCode="0"/>
    </dxf>
    <dxf>
      <numFmt numFmtId="165" formatCode="0.0E+00"/>
    </dxf>
    <dxf>
      <numFmt numFmtId="168" formatCode="0.0"/>
    </dxf>
    <dxf>
      <numFmt numFmtId="2" formatCode="0.00"/>
    </dxf>
    <dxf>
      <numFmt numFmtId="170" formatCode="0.0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65" formatCode="0.0E+00"/>
    </dxf>
    <dxf>
      <numFmt numFmtId="3" formatCode="#,##0"/>
    </dxf>
    <dxf>
      <numFmt numFmtId="170" formatCode="0.000"/>
    </dxf>
    <dxf>
      <numFmt numFmtId="1" formatCode="0"/>
    </dxf>
    <dxf>
      <numFmt numFmtId="168" formatCode="0.0"/>
    </dxf>
    <dxf>
      <numFmt numFmtId="165" formatCode="0.0E+00"/>
    </dxf>
    <dxf>
      <numFmt numFmtId="170" formatCode="0.000"/>
    </dxf>
    <dxf>
      <numFmt numFmtId="2" formatCode="0.00"/>
    </dxf>
    <dxf>
      <numFmt numFmtId="168" formatCode="0.0"/>
    </dxf>
    <dxf>
      <numFmt numFmtId="3" formatCode="#,##0"/>
    </dxf>
    <dxf>
      <numFmt numFmtId="1" formatCode="0"/>
    </dxf>
    <dxf>
      <numFmt numFmtId="1" formatCode="0"/>
    </dxf>
    <dxf>
      <numFmt numFmtId="165" formatCode="0.0E+00"/>
    </dxf>
    <dxf>
      <numFmt numFmtId="170" formatCode="0.000"/>
    </dxf>
    <dxf>
      <numFmt numFmtId="2" formatCode="0.00"/>
    </dxf>
    <dxf>
      <numFmt numFmtId="168" formatCode="0.0"/>
    </dxf>
    <dxf>
      <numFmt numFmtId="3" formatCode="#,##0"/>
    </dxf>
    <dxf>
      <numFmt numFmtId="2" formatCode="0.00"/>
    </dxf>
    <dxf>
      <numFmt numFmtId="1" formatCode="0"/>
    </dxf>
    <dxf>
      <numFmt numFmtId="165" formatCode="0.0E+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3" formatCode="#,##0"/>
    </dxf>
    <dxf>
      <numFmt numFmtId="3" formatCode="#,##0"/>
    </dxf>
    <dxf>
      <numFmt numFmtId="170" formatCode="0.000"/>
    </dxf>
    <dxf>
      <numFmt numFmtId="2" formatCode="0.00"/>
    </dxf>
    <dxf>
      <numFmt numFmtId="165" formatCode="0.0E+00"/>
    </dxf>
    <dxf>
      <numFmt numFmtId="1" formatCode="0"/>
    </dxf>
    <dxf>
      <numFmt numFmtId="168" formatCode="0.0"/>
    </dxf>
    <dxf>
      <numFmt numFmtId="168" formatCode="0.0"/>
    </dxf>
    <dxf>
      <numFmt numFmtId="170" formatCode="0.000"/>
    </dxf>
    <dxf>
      <numFmt numFmtId="2" formatCode="0.00"/>
    </dxf>
    <dxf>
      <numFmt numFmtId="168" formatCode="0.0"/>
    </dxf>
    <dxf>
      <numFmt numFmtId="168" formatCode="0.0"/>
    </dxf>
    <dxf>
      <numFmt numFmtId="170" formatCode="0.000"/>
    </dxf>
    <dxf>
      <numFmt numFmtId="2" formatCode="0.00"/>
    </dxf>
    <dxf>
      <numFmt numFmtId="168" formatCode="0.0"/>
    </dxf>
    <dxf>
      <numFmt numFmtId="165" formatCode="0.0E+00"/>
    </dxf>
    <dxf>
      <numFmt numFmtId="1" formatCode="0"/>
    </dxf>
    <dxf>
      <numFmt numFmtId="2" formatCode="0.00"/>
    </dxf>
    <dxf>
      <numFmt numFmtId="3" formatCode="#,##0"/>
    </dxf>
    <dxf>
      <numFmt numFmtId="170" formatCode="0.000"/>
    </dxf>
    <dxf>
      <numFmt numFmtId="168" formatCode="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170" formatCode="0.000"/>
    </dxf>
    <dxf>
      <numFmt numFmtId="165" formatCode="0.0E+00"/>
    </dxf>
    <dxf>
      <numFmt numFmtId="1" formatCode="0"/>
    </dxf>
    <dxf>
      <numFmt numFmtId="2" formatCode="0.00"/>
    </dxf>
    <dxf>
      <numFmt numFmtId="1" formatCode="0"/>
    </dxf>
    <dxf>
      <numFmt numFmtId="3" formatCode="#,##0"/>
    </dxf>
    <dxf>
      <numFmt numFmtId="168" formatCode="0.0"/>
    </dxf>
    <dxf>
      <numFmt numFmtId="165" formatCode="0.0E+00"/>
    </dxf>
    <dxf>
      <numFmt numFmtId="2" formatCode="0.00"/>
    </dxf>
    <dxf>
      <numFmt numFmtId="170" formatCode="0.000"/>
    </dxf>
    <dxf>
      <numFmt numFmtId="2" formatCode="0.00"/>
    </dxf>
    <dxf>
      <numFmt numFmtId="170" formatCode="0.000"/>
    </dxf>
    <dxf>
      <numFmt numFmtId="165" formatCode="0.0E+00"/>
    </dxf>
    <dxf>
      <numFmt numFmtId="1" formatCode="0"/>
    </dxf>
    <dxf>
      <numFmt numFmtId="3" formatCode="#,##0"/>
    </dxf>
    <dxf>
      <numFmt numFmtId="168" formatCode="0.0"/>
    </dxf>
    <dxf>
      <numFmt numFmtId="170" formatCode="0.000"/>
    </dxf>
    <dxf>
      <numFmt numFmtId="1" formatCode="0"/>
    </dxf>
    <dxf>
      <numFmt numFmtId="165" formatCode="0.0E+00"/>
    </dxf>
    <dxf>
      <numFmt numFmtId="2" formatCode="0.00"/>
    </dxf>
    <dxf>
      <numFmt numFmtId="168" formatCode="0.0"/>
    </dxf>
    <dxf>
      <numFmt numFmtId="3" formatCode="#,##0"/>
    </dxf>
    <dxf>
      <numFmt numFmtId="165" formatCode="0.0E+00"/>
    </dxf>
    <dxf>
      <numFmt numFmtId="1" formatCode="0"/>
    </dxf>
    <dxf>
      <numFmt numFmtId="1" formatCode="0"/>
    </dxf>
    <dxf>
      <numFmt numFmtId="165" formatCode="0.0E+00"/>
    </dxf>
    <dxf>
      <numFmt numFmtId="3" formatCode="#,##0"/>
    </dxf>
    <dxf>
      <numFmt numFmtId="2" formatCode="0.00"/>
    </dxf>
    <dxf>
      <numFmt numFmtId="170" formatCode="0.000"/>
    </dxf>
    <dxf>
      <numFmt numFmtId="1" formatCode="0"/>
    </dxf>
    <dxf>
      <numFmt numFmtId="165" formatCode="0.0E+00"/>
    </dxf>
    <dxf>
      <numFmt numFmtId="168" formatCode="0.0"/>
    </dxf>
    <dxf>
      <numFmt numFmtId="165" formatCode="0.0E+00"/>
    </dxf>
    <dxf>
      <numFmt numFmtId="170" formatCode="0.000"/>
    </dxf>
    <dxf>
      <numFmt numFmtId="2" formatCode="0.00"/>
    </dxf>
    <dxf>
      <numFmt numFmtId="168" formatCode="0.0"/>
    </dxf>
    <dxf>
      <numFmt numFmtId="3" formatCode="#,##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 formatCode="0"/>
    </dxf>
    <dxf>
      <numFmt numFmtId="3"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3" formatCode="#,##0"/>
    </dxf>
    <dxf>
      <numFmt numFmtId="1" formatCode="0"/>
    </dxf>
    <dxf>
      <numFmt numFmtId="165" formatCode="0.0E+00"/>
    </dxf>
    <dxf>
      <numFmt numFmtId="170" formatCode="0.000"/>
    </dxf>
    <dxf>
      <numFmt numFmtId="168" formatCode="0.0"/>
    </dxf>
    <dxf>
      <numFmt numFmtId="2" formatCode="0.00"/>
    </dxf>
    <dxf>
      <numFmt numFmtId="168" formatCode="0.0"/>
    </dxf>
    <dxf>
      <numFmt numFmtId="170" formatCode="0.000"/>
    </dxf>
    <dxf>
      <numFmt numFmtId="2" formatCode="0.00"/>
    </dxf>
    <dxf>
      <numFmt numFmtId="168" formatCode="0.0"/>
    </dxf>
    <dxf>
      <numFmt numFmtId="168" formatCode="0.0"/>
    </dxf>
    <dxf>
      <numFmt numFmtId="170" formatCode="0.000"/>
    </dxf>
    <dxf>
      <numFmt numFmtId="168" formatCode="0.0"/>
    </dxf>
    <dxf>
      <numFmt numFmtId="2" formatCode="0.00"/>
    </dxf>
    <dxf>
      <numFmt numFmtId="170" formatCode="0.000"/>
    </dxf>
    <dxf>
      <numFmt numFmtId="168" formatCode="0.0"/>
    </dxf>
    <dxf>
      <numFmt numFmtId="2" formatCode="0.00"/>
    </dxf>
    <dxf>
      <numFmt numFmtId="1" formatCode="0"/>
    </dxf>
    <dxf>
      <numFmt numFmtId="2" formatCode="0.00"/>
    </dxf>
    <dxf>
      <numFmt numFmtId="165" formatCode="0.0E+00"/>
    </dxf>
    <dxf>
      <numFmt numFmtId="170" formatCode="0.000"/>
    </dxf>
    <dxf>
      <numFmt numFmtId="3" formatCode="#,##0"/>
    </dxf>
    <dxf>
      <numFmt numFmtId="168" formatCode="0.0"/>
    </dxf>
    <dxf>
      <numFmt numFmtId="2" formatCode="0.00"/>
    </dxf>
    <dxf>
      <numFmt numFmtId="168" formatCode="0.0"/>
    </dxf>
    <dxf>
      <numFmt numFmtId="3" formatCode="#,##0"/>
    </dxf>
    <dxf>
      <numFmt numFmtId="170" formatCode="0.000"/>
    </dxf>
    <dxf>
      <numFmt numFmtId="2" formatCode="0.00"/>
    </dxf>
    <dxf>
      <numFmt numFmtId="168" formatCode="0.0"/>
    </dxf>
    <dxf>
      <numFmt numFmtId="1" formatCode="0"/>
    </dxf>
    <dxf>
      <numFmt numFmtId="3" formatCode="#,##0"/>
    </dxf>
    <dxf>
      <numFmt numFmtId="170" formatCode="0.000"/>
    </dxf>
    <dxf>
      <numFmt numFmtId="3" formatCode="#,##0"/>
    </dxf>
    <dxf>
      <numFmt numFmtId="168" formatCode="0.0"/>
    </dxf>
    <dxf>
      <numFmt numFmtId="3" formatCode="#,##0"/>
    </dxf>
    <dxf>
      <numFmt numFmtId="1" formatCode="0"/>
    </dxf>
    <dxf>
      <numFmt numFmtId="165" formatCode="0.0E+00"/>
    </dxf>
    <dxf>
      <numFmt numFmtId="170" formatCode="0.000"/>
    </dxf>
    <dxf>
      <numFmt numFmtId="2" formatCode="0.00"/>
    </dxf>
    <dxf>
      <numFmt numFmtId="3" formatCode="#,##0"/>
    </dxf>
    <dxf>
      <numFmt numFmtId="1" formatCode="0"/>
    </dxf>
    <dxf>
      <numFmt numFmtId="168" formatCode="0.0"/>
    </dxf>
    <dxf>
      <numFmt numFmtId="170" formatCode="0.000"/>
    </dxf>
    <dxf>
      <numFmt numFmtId="165" formatCode="0.0E+00"/>
    </dxf>
    <dxf>
      <numFmt numFmtId="2" formatCode="0.00"/>
    </dxf>
    <dxf>
      <numFmt numFmtId="2" formatCode="0.00"/>
    </dxf>
    <dxf>
      <numFmt numFmtId="170" formatCode="0.000"/>
    </dxf>
    <dxf>
      <numFmt numFmtId="165" formatCode="0.0E+00"/>
    </dxf>
    <dxf>
      <numFmt numFmtId="1" formatCode="0"/>
    </dxf>
    <dxf>
      <numFmt numFmtId="3" formatCode="#,##0"/>
    </dxf>
    <dxf>
      <numFmt numFmtId="168" formatCode="0.0"/>
    </dxf>
    <dxf>
      <numFmt numFmtId="1" formatCode="0"/>
    </dxf>
    <dxf>
      <numFmt numFmtId="3" formatCode="#,##0"/>
    </dxf>
    <dxf>
      <numFmt numFmtId="165" formatCode="0.0E+00"/>
    </dxf>
    <dxf>
      <numFmt numFmtId="170" formatCode="0.000"/>
    </dxf>
    <dxf>
      <numFmt numFmtId="2" formatCode="0.00"/>
    </dxf>
    <dxf>
      <numFmt numFmtId="168" formatCode="0.0"/>
    </dxf>
    <dxf>
      <numFmt numFmtId="165" formatCode="0.0E+00"/>
    </dxf>
    <dxf>
      <numFmt numFmtId="2" formatCode="0.00"/>
    </dxf>
    <dxf>
      <numFmt numFmtId="170" formatCode="0.000"/>
    </dxf>
    <dxf>
      <numFmt numFmtId="168" formatCode="0.0"/>
    </dxf>
    <dxf>
      <numFmt numFmtId="3" formatCode="#,##0"/>
    </dxf>
    <dxf>
      <numFmt numFmtId="1" formatCode="0"/>
    </dxf>
    <dxf>
      <numFmt numFmtId="165" formatCode="0.0E+00"/>
    </dxf>
    <dxf>
      <numFmt numFmtId="1" formatCode="0"/>
    </dxf>
    <dxf>
      <numFmt numFmtId="2" formatCode="0.00"/>
    </dxf>
    <dxf>
      <numFmt numFmtId="3" formatCode="#,##0"/>
    </dxf>
    <dxf>
      <numFmt numFmtId="170" formatCode="0.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70" formatCode="0.000"/>
    </dxf>
    <dxf>
      <numFmt numFmtId="2" formatCode="0.00"/>
    </dxf>
    <dxf>
      <numFmt numFmtId="168" formatCode="0.0"/>
    </dxf>
    <dxf>
      <numFmt numFmtId="165" formatCode="0.0E+00"/>
    </dxf>
    <dxf>
      <numFmt numFmtId="1" formatCode="0"/>
    </dxf>
    <dxf>
      <numFmt numFmtId="3" formatCode="#,##0"/>
    </dxf>
    <dxf>
      <numFmt numFmtId="3" formatCode="#,##0"/>
    </dxf>
    <dxf>
      <numFmt numFmtId="165" formatCode="0.0E+00"/>
    </dxf>
    <dxf>
      <numFmt numFmtId="1" formatCode="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168" formatCode="0.0"/>
    </dxf>
    <dxf>
      <numFmt numFmtId="2" formatCode="0.00"/>
    </dxf>
    <dxf>
      <numFmt numFmtId="170" formatCode="0.000"/>
    </dxf>
    <dxf>
      <numFmt numFmtId="168" formatCode="0.0"/>
    </dxf>
    <dxf>
      <numFmt numFmtId="2" formatCode="0.00"/>
    </dxf>
    <dxf>
      <numFmt numFmtId="170" formatCode="0.000"/>
    </dxf>
    <dxf>
      <numFmt numFmtId="168" formatCode="0.0"/>
    </dxf>
    <dxf>
      <numFmt numFmtId="1" formatCode="0"/>
    </dxf>
    <dxf>
      <numFmt numFmtId="2" formatCode="0.00"/>
    </dxf>
    <dxf>
      <numFmt numFmtId="3" formatCode="#,##0"/>
    </dxf>
    <dxf>
      <numFmt numFmtId="170" formatCode="0.000"/>
    </dxf>
    <dxf>
      <numFmt numFmtId="165" formatCode="0.0E+00"/>
    </dxf>
    <dxf>
      <numFmt numFmtId="168" formatCode="0.0"/>
    </dxf>
    <dxf>
      <numFmt numFmtId="3" formatCode="#,##0"/>
    </dxf>
    <dxf>
      <numFmt numFmtId="1" formatCode="0"/>
    </dxf>
    <dxf>
      <numFmt numFmtId="168" formatCode="0.0"/>
    </dxf>
    <dxf>
      <numFmt numFmtId="2" formatCode="0.00"/>
    </dxf>
    <dxf>
      <numFmt numFmtId="170" formatCode="0.000"/>
    </dxf>
    <dxf>
      <numFmt numFmtId="165" formatCode="0.0E+00"/>
    </dxf>
    <dxf>
      <numFmt numFmtId="168" formatCode="0.0"/>
    </dxf>
    <dxf>
      <numFmt numFmtId="3" formatCode="#,##0"/>
    </dxf>
    <dxf>
      <numFmt numFmtId="1" formatCode="0"/>
    </dxf>
    <dxf>
      <numFmt numFmtId="165" formatCode="0.0E+00"/>
    </dxf>
    <dxf>
      <numFmt numFmtId="170" formatCode="0.000"/>
    </dxf>
    <dxf>
      <numFmt numFmtId="2" formatCode="0.00"/>
    </dxf>
    <dxf>
      <numFmt numFmtId="3" formatCode="#,##0"/>
    </dxf>
    <dxf>
      <numFmt numFmtId="165" formatCode="0.0E+00"/>
    </dxf>
    <dxf>
      <numFmt numFmtId="168" formatCode="0.0"/>
    </dxf>
    <dxf>
      <numFmt numFmtId="2" formatCode="0.00"/>
    </dxf>
    <dxf>
      <numFmt numFmtId="170" formatCode="0.000"/>
    </dxf>
    <dxf>
      <numFmt numFmtId="1" formatCode="0"/>
    </dxf>
    <dxf>
      <numFmt numFmtId="168" formatCode="0.0"/>
    </dxf>
    <dxf>
      <numFmt numFmtId="2" formatCode="0.00"/>
    </dxf>
    <dxf>
      <numFmt numFmtId="170" formatCode="0.000"/>
    </dxf>
    <dxf>
      <numFmt numFmtId="1" formatCode="0"/>
    </dxf>
    <dxf>
      <numFmt numFmtId="165" formatCode="0.0E+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 formatCode="0"/>
    </dxf>
    <dxf>
      <numFmt numFmtId="3" formatCode="#,##0"/>
    </dxf>
    <dxf>
      <numFmt numFmtId="168" formatCode="0.0"/>
    </dxf>
    <dxf>
      <numFmt numFmtId="2" formatCode="0.00"/>
    </dxf>
    <dxf>
      <numFmt numFmtId="170" formatCode="0.000"/>
    </dxf>
    <dxf>
      <numFmt numFmtId="165" formatCode="0.0E+00"/>
    </dxf>
    <dxf>
      <numFmt numFmtId="2" formatCode="0.00"/>
    </dxf>
    <dxf>
      <numFmt numFmtId="168" formatCode="0.0"/>
    </dxf>
    <dxf>
      <numFmt numFmtId="1" formatCode="0"/>
    </dxf>
    <dxf>
      <numFmt numFmtId="3" formatCode="#,##0"/>
    </dxf>
    <dxf>
      <numFmt numFmtId="165" formatCode="0.0E+00"/>
    </dxf>
    <dxf>
      <numFmt numFmtId="170" formatCode="0.000"/>
    </dxf>
    <dxf>
      <numFmt numFmtId="165" formatCode="0.0E+00"/>
    </dxf>
    <dxf>
      <numFmt numFmtId="3" formatCode="#,##0"/>
    </dxf>
    <dxf>
      <numFmt numFmtId="1" formatCode="0"/>
    </dxf>
    <dxf>
      <numFmt numFmtId="170" formatCode="0.000"/>
    </dxf>
    <dxf>
      <numFmt numFmtId="2" formatCode="0.00"/>
    </dxf>
    <dxf>
      <numFmt numFmtId="168" formatCod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 formatCode="0"/>
    </dxf>
    <dxf>
      <numFmt numFmtId="165" formatCode="0.0E+00"/>
    </dxf>
    <dxf>
      <numFmt numFmtId="168" formatCode="0.0"/>
    </dxf>
    <dxf>
      <numFmt numFmtId="2" formatCode="0.00"/>
    </dxf>
    <dxf>
      <numFmt numFmtId="170" formatCode="0.000"/>
    </dxf>
    <dxf>
      <numFmt numFmtId="3" formatCode="#,##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3" formatCode="#,##0"/>
    </dxf>
    <dxf>
      <numFmt numFmtId="1" formatCode="0"/>
    </dxf>
    <dxf>
      <numFmt numFmtId="165" formatCode="0.0E+00"/>
    </dxf>
    <dxf>
      <numFmt numFmtId="170" formatCode="0.000"/>
    </dxf>
    <dxf>
      <numFmt numFmtId="2" formatCode="0.00"/>
    </dxf>
    <dxf>
      <numFmt numFmtId="168" formatCode="0.0"/>
    </dxf>
    <dxf>
      <numFmt numFmtId="165" formatCode="0.0E+00"/>
    </dxf>
    <dxf>
      <numFmt numFmtId="3" formatCode="#,##0"/>
    </dxf>
    <dxf>
      <numFmt numFmtId="1" formatCode="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 formatCode="0"/>
    </dxf>
    <dxf>
      <numFmt numFmtId="168" formatCode="0.0"/>
    </dxf>
    <dxf>
      <numFmt numFmtId="2" formatCode="0.00"/>
    </dxf>
    <dxf>
      <numFmt numFmtId="3" formatCode="#,##0"/>
    </dxf>
    <dxf>
      <numFmt numFmtId="170" formatCode="0.000"/>
    </dxf>
    <dxf>
      <numFmt numFmtId="165" formatCode="0.0E+00"/>
    </dxf>
    <dxf>
      <numFmt numFmtId="2" formatCode="0.00"/>
    </dxf>
    <dxf>
      <numFmt numFmtId="168" formatCode="0.0"/>
    </dxf>
    <dxf>
      <numFmt numFmtId="165" formatCode="0.0E+00"/>
    </dxf>
    <dxf>
      <numFmt numFmtId="1" formatCode="0"/>
    </dxf>
    <dxf>
      <numFmt numFmtId="3" formatCode="#,##0"/>
    </dxf>
    <dxf>
      <numFmt numFmtId="170" formatCode="0.000"/>
    </dxf>
    <dxf>
      <numFmt numFmtId="168" formatCode="0.0"/>
    </dxf>
    <dxf>
      <numFmt numFmtId="2" formatCode="0.00"/>
    </dxf>
    <dxf>
      <numFmt numFmtId="3" formatCode="#,##0"/>
    </dxf>
    <dxf>
      <numFmt numFmtId="1" formatCode="0"/>
    </dxf>
    <dxf>
      <numFmt numFmtId="165" formatCode="0.0E+00"/>
    </dxf>
    <dxf>
      <numFmt numFmtId="170" formatCode="0.000"/>
    </dxf>
    <dxf>
      <numFmt numFmtId="168" formatCode="0.0"/>
    </dxf>
    <dxf>
      <numFmt numFmtId="2" formatCode="0.00"/>
    </dxf>
    <dxf>
      <numFmt numFmtId="170" formatCode="0.000"/>
    </dxf>
    <dxf>
      <numFmt numFmtId="1" formatCode="0"/>
    </dxf>
    <dxf>
      <numFmt numFmtId="3" formatCode="#,##0"/>
    </dxf>
    <dxf>
      <numFmt numFmtId="165" formatCode="0.0E+00"/>
    </dxf>
    <dxf>
      <numFmt numFmtId="165" formatCode="0.0E+00"/>
    </dxf>
    <dxf>
      <numFmt numFmtId="1" formatCode="0"/>
    </dxf>
    <dxf>
      <numFmt numFmtId="3" formatCode="#,##0"/>
    </dxf>
    <dxf>
      <numFmt numFmtId="2" formatCode="0.00"/>
    </dxf>
    <dxf>
      <numFmt numFmtId="170" formatCode="0.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1" formatCode="0"/>
    </dxf>
    <dxf>
      <numFmt numFmtId="3" formatCode="#,##0"/>
    </dxf>
    <dxf>
      <numFmt numFmtId="165" formatCode="0.0E+00"/>
    </dxf>
    <dxf>
      <numFmt numFmtId="170" formatCode="0.000"/>
    </dxf>
    <dxf>
      <numFmt numFmtId="2" formatCode="0.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3" formatCode="#,##0"/>
    </dxf>
    <dxf>
      <numFmt numFmtId="1" formatCode="0"/>
    </dxf>
    <dxf>
      <numFmt numFmtId="165" formatCode="0.0E+00"/>
    </dxf>
    <dxf>
      <numFmt numFmtId="170" formatCode="0.000"/>
    </dxf>
    <dxf>
      <numFmt numFmtId="2" formatCode="0.00"/>
    </dxf>
    <dxf>
      <numFmt numFmtId="165" formatCode="0.0E+00"/>
    </dxf>
    <dxf>
      <numFmt numFmtId="1" formatCode="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68" formatCode="0.0"/>
    </dxf>
    <dxf>
      <numFmt numFmtId="170" formatCode="0.000"/>
    </dxf>
    <dxf>
      <numFmt numFmtId="2" formatCode="0.00"/>
    </dxf>
    <dxf>
      <numFmt numFmtId="3" formatCode="#,##0"/>
    </dxf>
    <dxf>
      <numFmt numFmtId="1" formatCode="0"/>
    </dxf>
    <dxf>
      <numFmt numFmtId="168" formatCode="0.0"/>
    </dxf>
    <dxf>
      <numFmt numFmtId="2" formatCode="0.00"/>
    </dxf>
    <dxf>
      <numFmt numFmtId="170" formatCode="0.000"/>
    </dxf>
    <dxf>
      <numFmt numFmtId="165" formatCode="0.0E+00"/>
    </dxf>
    <dxf>
      <numFmt numFmtId="168" formatCode="0.0"/>
    </dxf>
    <dxf>
      <numFmt numFmtId="170" formatCode="0.000"/>
    </dxf>
    <dxf>
      <numFmt numFmtId="165" formatCode="0.0E+00"/>
    </dxf>
    <dxf>
      <numFmt numFmtId="1" formatCode="0"/>
    </dxf>
    <dxf>
      <numFmt numFmtId="3" formatCode="#,##0"/>
    </dxf>
    <dxf>
      <numFmt numFmtId="2" formatCode="0.00"/>
    </dxf>
    <dxf>
      <numFmt numFmtId="1" formatCode="0"/>
    </dxf>
    <dxf>
      <numFmt numFmtId="168" formatCode="0.0"/>
    </dxf>
    <dxf>
      <numFmt numFmtId="170" formatCode="0.000"/>
    </dxf>
    <dxf>
      <numFmt numFmtId="2" formatCode="0.00"/>
    </dxf>
    <dxf>
      <numFmt numFmtId="165" formatCode="0.0E+00"/>
    </dxf>
    <dxf>
      <numFmt numFmtId="3" formatCode="#,##0"/>
    </dxf>
    <dxf>
      <numFmt numFmtId="2" formatCode="0.00"/>
    </dxf>
    <dxf>
      <numFmt numFmtId="168" formatCode="0.0"/>
    </dxf>
    <dxf>
      <numFmt numFmtId="170" formatCode="0.000"/>
    </dxf>
    <dxf>
      <numFmt numFmtId="1" formatCode="0"/>
    </dxf>
    <dxf>
      <numFmt numFmtId="1" formatCode="0"/>
    </dxf>
    <dxf>
      <numFmt numFmtId="165" formatCode="0.0E+00"/>
    </dxf>
    <dxf>
      <numFmt numFmtId="3" formatCode="#,##0"/>
    </dxf>
    <dxf>
      <numFmt numFmtId="2" formatCode="0.00"/>
    </dxf>
    <dxf>
      <numFmt numFmtId="170" formatCode="0.000"/>
    </dxf>
    <dxf>
      <numFmt numFmtId="168" formatCode="0.0"/>
    </dxf>
    <dxf>
      <numFmt numFmtId="168" formatCode="0.0"/>
    </dxf>
    <dxf>
      <numFmt numFmtId="2" formatCode="0.00"/>
    </dxf>
    <dxf>
      <numFmt numFmtId="170" formatCode="0.000"/>
    </dxf>
    <dxf>
      <numFmt numFmtId="165" formatCode="0.0E+00"/>
    </dxf>
    <dxf>
      <numFmt numFmtId="3" formatCode="#,##0"/>
    </dxf>
    <dxf>
      <numFmt numFmtId="1" formatCode="0"/>
    </dxf>
    <dxf>
      <numFmt numFmtId="168" formatCode="0.0"/>
    </dxf>
    <dxf>
      <numFmt numFmtId="2" formatCode="0.00"/>
    </dxf>
    <dxf>
      <numFmt numFmtId="165" formatCode="0.0E+00"/>
    </dxf>
    <dxf>
      <numFmt numFmtId="1" formatCode="0"/>
    </dxf>
    <dxf>
      <numFmt numFmtId="3" formatCode="#,##0"/>
    </dxf>
    <dxf>
      <numFmt numFmtId="170" formatCode="0.000"/>
    </dxf>
    <dxf>
      <numFmt numFmtId="1" formatCode="0"/>
    </dxf>
    <dxf>
      <numFmt numFmtId="3" formatCode="#,##0"/>
    </dxf>
    <dxf>
      <numFmt numFmtId="170" formatCode="0.000"/>
    </dxf>
    <dxf>
      <numFmt numFmtId="2" formatCode="0.00"/>
    </dxf>
    <dxf>
      <numFmt numFmtId="168" formatCode="0.0"/>
    </dxf>
    <dxf>
      <numFmt numFmtId="165" formatCode="0.0E+00"/>
    </dxf>
    <dxf>
      <numFmt numFmtId="1" formatCode="0"/>
    </dxf>
    <dxf>
      <numFmt numFmtId="3" formatCode="#,##0"/>
    </dxf>
    <dxf>
      <numFmt numFmtId="165" formatCode="0.0E+00"/>
    </dxf>
    <dxf>
      <numFmt numFmtId="170" formatCode="0.000"/>
    </dxf>
    <dxf>
      <numFmt numFmtId="2" formatCode="0.00"/>
    </dxf>
    <dxf>
      <numFmt numFmtId="168" formatCode="0.0"/>
    </dxf>
    <dxf>
      <numFmt numFmtId="168" formatCode="0.0"/>
    </dxf>
    <dxf>
      <numFmt numFmtId="2" formatCode="0.00"/>
    </dxf>
    <dxf>
      <numFmt numFmtId="170" formatCode="0.000"/>
    </dxf>
    <dxf>
      <numFmt numFmtId="165" formatCode="0.0E+00"/>
    </dxf>
    <dxf>
      <numFmt numFmtId="3" formatCode="#,##0"/>
    </dxf>
    <dxf>
      <numFmt numFmtId="1" formatCode="0"/>
    </dxf>
    <dxf>
      <numFmt numFmtId="3" formatCode="#,##0"/>
    </dxf>
    <dxf>
      <numFmt numFmtId="170" formatCode="0.000"/>
    </dxf>
    <dxf>
      <numFmt numFmtId="1" formatCode="0"/>
    </dxf>
    <dxf>
      <numFmt numFmtId="165" formatCode="0.0E+00"/>
    </dxf>
    <dxf>
      <numFmt numFmtId="2" formatCode="0.00"/>
    </dxf>
    <dxf>
      <numFmt numFmtId="168" formatCode="0.0"/>
    </dxf>
    <dxf>
      <numFmt numFmtId="165" formatCode="0.0E+00"/>
    </dxf>
    <dxf>
      <numFmt numFmtId="3" formatCode="#,##0"/>
    </dxf>
    <dxf>
      <numFmt numFmtId="1" formatCode="0"/>
    </dxf>
    <dxf>
      <numFmt numFmtId="170" formatCode="0.000"/>
    </dxf>
    <dxf>
      <numFmt numFmtId="2" formatCode="0.00"/>
    </dxf>
    <dxf>
      <numFmt numFmtId="168" formatCode="0.0"/>
    </dxf>
    <dxf>
      <numFmt numFmtId="2" formatCode="0.00"/>
    </dxf>
    <dxf>
      <numFmt numFmtId="3" formatCode="#,##0"/>
    </dxf>
    <dxf>
      <numFmt numFmtId="1" formatCode="0"/>
    </dxf>
    <dxf>
      <numFmt numFmtId="165" formatCode="0.0E+00"/>
    </dxf>
    <dxf>
      <numFmt numFmtId="170" formatCode="0.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70" formatCode="0.000"/>
    </dxf>
    <dxf>
      <numFmt numFmtId="2" formatCode="0.00"/>
    </dxf>
    <dxf>
      <numFmt numFmtId="168" formatCode="0.0"/>
    </dxf>
    <dxf>
      <numFmt numFmtId="1" formatCode="0"/>
    </dxf>
    <dxf>
      <numFmt numFmtId="3" formatCode="#,##0"/>
    </dxf>
    <dxf>
      <numFmt numFmtId="165" formatCode="0.0E+00"/>
    </dxf>
    <dxf>
      <numFmt numFmtId="170" formatCode="0.000"/>
    </dxf>
    <dxf>
      <numFmt numFmtId="1" formatCode="0"/>
    </dxf>
    <dxf>
      <numFmt numFmtId="3" formatCode="#,##0"/>
    </dxf>
    <dxf>
      <numFmt numFmtId="2" formatCode="0.00"/>
    </dxf>
    <dxf>
      <numFmt numFmtId="165" formatCode="0.0E+00"/>
    </dxf>
    <dxf>
      <numFmt numFmtId="168" formatCode="0.0"/>
    </dxf>
    <dxf>
      <numFmt numFmtId="168" formatCode="0.0"/>
    </dxf>
    <dxf>
      <numFmt numFmtId="170" formatCode="0.000"/>
    </dxf>
    <dxf>
      <numFmt numFmtId="2" formatCode="0.00"/>
    </dxf>
    <dxf>
      <numFmt numFmtId="168" formatCode="0.0"/>
    </dxf>
    <dxf>
      <numFmt numFmtId="168" formatCode="0.0"/>
    </dxf>
    <dxf>
      <numFmt numFmtId="170" formatCode="0.000"/>
    </dxf>
    <dxf>
      <numFmt numFmtId="2" formatCode="0.00"/>
    </dxf>
    <dxf>
      <numFmt numFmtId="168" formatCode="0.0"/>
    </dxf>
    <dxf>
      <numFmt numFmtId="1" formatCode="0"/>
    </dxf>
    <dxf>
      <numFmt numFmtId="165" formatCode="0.0E+00"/>
    </dxf>
    <dxf>
      <numFmt numFmtId="170" formatCode="0.000"/>
    </dxf>
    <dxf>
      <numFmt numFmtId="3" formatCode="#,##0"/>
    </dxf>
    <dxf>
      <numFmt numFmtId="2" formatCode="0.00"/>
    </dxf>
    <dxf>
      <numFmt numFmtId="168" formatCode="0.0"/>
    </dxf>
    <dxf>
      <numFmt numFmtId="3" formatCode="#,##0"/>
    </dxf>
    <dxf>
      <numFmt numFmtId="165" formatCode="0.0E+00"/>
    </dxf>
    <dxf>
      <numFmt numFmtId="170" formatCode="0.000"/>
    </dxf>
    <dxf>
      <numFmt numFmtId="2" formatCode="0.00"/>
    </dxf>
    <dxf>
      <numFmt numFmtId="168" formatCode="0.0"/>
    </dxf>
    <dxf>
      <numFmt numFmtId="1" formatCode="0"/>
    </dxf>
    <dxf>
      <numFmt numFmtId="1" formatCode="0"/>
    </dxf>
    <dxf>
      <numFmt numFmtId="165" formatCode="0.0E+00"/>
    </dxf>
    <dxf>
      <numFmt numFmtId="170" formatCode="0.000"/>
    </dxf>
    <dxf>
      <numFmt numFmtId="2" formatCode="0.00"/>
    </dxf>
    <dxf>
      <numFmt numFmtId="168" formatCode="0.0"/>
    </dxf>
    <dxf>
      <numFmt numFmtId="3"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8" formatCode="0.0"/>
    </dxf>
    <dxf>
      <numFmt numFmtId="2" formatCode="0.00"/>
    </dxf>
    <dxf>
      <numFmt numFmtId="170" formatCode="0.000"/>
    </dxf>
    <dxf>
      <numFmt numFmtId="165" formatCode="0.0E+00"/>
    </dxf>
    <dxf>
      <numFmt numFmtId="3" formatCode="#,##0"/>
    </dxf>
    <dxf>
      <numFmt numFmtId="1" formatCode="0"/>
    </dxf>
    <dxf>
      <numFmt numFmtId="2" formatCode="0.00"/>
    </dxf>
    <dxf>
      <numFmt numFmtId="1" formatCode="0"/>
    </dxf>
    <dxf>
      <numFmt numFmtId="165" formatCode="0.0E+00"/>
    </dxf>
    <dxf>
      <numFmt numFmtId="170" formatCode="0.000"/>
    </dxf>
    <dxf>
      <numFmt numFmtId="3" formatCode="#,##0"/>
    </dxf>
    <dxf>
      <numFmt numFmtId="168" formatCode="0.0"/>
    </dxf>
    <dxf>
      <numFmt numFmtId="170" formatCode="0.000"/>
    </dxf>
    <dxf>
      <numFmt numFmtId="165" formatCode="0.0E+00"/>
    </dxf>
    <dxf>
      <numFmt numFmtId="3" formatCode="#,##0"/>
    </dxf>
    <dxf>
      <numFmt numFmtId="168" formatCode="0.0"/>
    </dxf>
    <dxf>
      <numFmt numFmtId="2" formatCode="0.00"/>
    </dxf>
    <dxf>
      <numFmt numFmtId="1" formatCode="0"/>
    </dxf>
    <dxf>
      <numFmt numFmtId="165" formatCode="0.0E+00"/>
    </dxf>
    <dxf>
      <numFmt numFmtId="1" formatCode="0"/>
    </dxf>
    <dxf>
      <numFmt numFmtId="3" formatCode="#,##0"/>
    </dxf>
    <dxf>
      <numFmt numFmtId="2" formatCode="0.00"/>
    </dxf>
    <dxf>
      <numFmt numFmtId="168" formatCode="0.0"/>
    </dxf>
    <dxf>
      <numFmt numFmtId="170" formatCode="0.000"/>
    </dxf>
    <dxf>
      <numFmt numFmtId="3" formatCode="#,##0"/>
    </dxf>
    <dxf>
      <numFmt numFmtId="165" formatCode="0.0E+00"/>
    </dxf>
    <dxf>
      <numFmt numFmtId="168" formatCode="0.0"/>
    </dxf>
    <dxf>
      <numFmt numFmtId="2" formatCode="0.00"/>
    </dxf>
    <dxf>
      <numFmt numFmtId="1" formatCode="0"/>
    </dxf>
    <dxf>
      <numFmt numFmtId="170" formatCode="0.000"/>
    </dxf>
    <dxf>
      <numFmt numFmtId="170" formatCode="0.000"/>
    </dxf>
    <dxf>
      <numFmt numFmtId="2" formatCode="0.00"/>
    </dxf>
    <dxf>
      <numFmt numFmtId="1" formatCode="0"/>
    </dxf>
    <dxf>
      <numFmt numFmtId="168" formatCode="0.0"/>
    </dxf>
    <dxf>
      <numFmt numFmtId="3" formatCode="#,##0"/>
    </dxf>
    <dxf>
      <numFmt numFmtId="165" formatCode="0.0E+00"/>
    </dxf>
    <dxf>
      <numFmt numFmtId="2" formatCode="0.00"/>
    </dxf>
    <dxf>
      <numFmt numFmtId="168" formatCode="0.0"/>
    </dxf>
    <dxf>
      <numFmt numFmtId="3" formatCode="#,##0"/>
    </dxf>
    <dxf>
      <numFmt numFmtId="1" formatCode="0"/>
    </dxf>
    <dxf>
      <numFmt numFmtId="165" formatCode="0.0E+00"/>
    </dxf>
    <dxf>
      <numFmt numFmtId="170" formatCode="0.000"/>
    </dxf>
    <dxf>
      <numFmt numFmtId="168" formatCode="0.0"/>
    </dxf>
    <dxf>
      <numFmt numFmtId="168" formatCode="0.0"/>
    </dxf>
    <dxf>
      <numFmt numFmtId="2" formatCode="0.00"/>
    </dxf>
    <dxf>
      <numFmt numFmtId="170" formatCode="0.000"/>
    </dxf>
    <dxf>
      <numFmt numFmtId="168" formatCode="0.0"/>
    </dxf>
    <dxf>
      <numFmt numFmtId="168" formatCode="0.0"/>
    </dxf>
    <dxf>
      <numFmt numFmtId="2" formatCode="0.00"/>
    </dxf>
    <dxf>
      <numFmt numFmtId="170" formatCode="0.000"/>
    </dxf>
    <dxf>
      <numFmt numFmtId="2" formatCode="0.00"/>
    </dxf>
    <dxf>
      <numFmt numFmtId="1" formatCode="0"/>
    </dxf>
    <dxf>
      <numFmt numFmtId="165" formatCode="0.0E+00"/>
    </dxf>
    <dxf>
      <numFmt numFmtId="170" formatCode="0.000"/>
    </dxf>
    <dxf>
      <numFmt numFmtId="3" formatCode="#,##0"/>
    </dxf>
    <dxf>
      <numFmt numFmtId="168" formatCode="0.0"/>
    </dxf>
    <dxf>
      <numFmt numFmtId="168" formatCode="0.0"/>
    </dxf>
    <dxf>
      <numFmt numFmtId="2" formatCode="0.00"/>
    </dxf>
    <dxf>
      <numFmt numFmtId="170" formatCode="0.000"/>
    </dxf>
    <dxf>
      <numFmt numFmtId="165" formatCode="0.0E+00"/>
    </dxf>
    <dxf>
      <numFmt numFmtId="3" formatCode="#,##0"/>
    </dxf>
    <dxf>
      <numFmt numFmtId="1" formatCode="0"/>
    </dxf>
    <dxf>
      <numFmt numFmtId="165" formatCode="0.0E+00"/>
    </dxf>
    <dxf>
      <numFmt numFmtId="2" formatCode="0.00"/>
    </dxf>
    <dxf>
      <numFmt numFmtId="170" formatCode="0.000"/>
    </dxf>
    <dxf>
      <numFmt numFmtId="168" formatCode="0.0"/>
    </dxf>
    <dxf>
      <numFmt numFmtId="3" formatCode="#,##0"/>
    </dxf>
    <dxf>
      <numFmt numFmtId="1" formatCode="0"/>
    </dxf>
    <dxf>
      <numFmt numFmtId="3" formatCode="#,##0"/>
    </dxf>
    <dxf>
      <numFmt numFmtId="2" formatCode="0.00"/>
    </dxf>
    <dxf>
      <numFmt numFmtId="170" formatCode="0.000"/>
    </dxf>
    <dxf>
      <numFmt numFmtId="165" formatCode="0.0E+00"/>
    </dxf>
    <dxf>
      <numFmt numFmtId="1" formatCode="0"/>
    </dxf>
    <dxf>
      <numFmt numFmtId="168" formatCode="0.0"/>
    </dxf>
    <dxf>
      <numFmt numFmtId="2" formatCode="0.00"/>
    </dxf>
    <dxf>
      <numFmt numFmtId="168" formatCode="0.0"/>
    </dxf>
    <dxf>
      <numFmt numFmtId="170" formatCode="0.000"/>
    </dxf>
    <dxf>
      <numFmt numFmtId="1" formatCode="0"/>
    </dxf>
    <dxf>
      <numFmt numFmtId="3" formatCode="#,##0"/>
    </dxf>
    <dxf>
      <numFmt numFmtId="165" formatCode="0.0E+00"/>
    </dxf>
    <dxf>
      <numFmt numFmtId="3" formatCode="#,##0"/>
    </dxf>
    <dxf>
      <numFmt numFmtId="168" formatCode="0.0"/>
    </dxf>
    <dxf>
      <numFmt numFmtId="2" formatCode="0.00"/>
    </dxf>
    <dxf>
      <numFmt numFmtId="170" formatCode="0.000"/>
    </dxf>
    <dxf>
      <numFmt numFmtId="165" formatCode="0.0E+00"/>
    </dxf>
    <dxf>
      <numFmt numFmtId="1" formatCode="0"/>
    </dxf>
    <dxf>
      <numFmt numFmtId="165" formatCode="0.0E+00"/>
    </dxf>
    <dxf>
      <numFmt numFmtId="170" formatCode="0.000"/>
    </dxf>
    <dxf>
      <numFmt numFmtId="3" formatCode="#,##0"/>
    </dxf>
    <dxf>
      <numFmt numFmtId="2" formatCode="0.00"/>
    </dxf>
    <dxf>
      <numFmt numFmtId="1" formatCode="0"/>
    </dxf>
    <dxf>
      <numFmt numFmtId="168" formatCode="0.0"/>
    </dxf>
    <dxf>
      <numFmt numFmtId="1" formatCode="0"/>
    </dxf>
    <dxf>
      <numFmt numFmtId="2" formatCode="0.00"/>
    </dxf>
    <dxf>
      <numFmt numFmtId="3" formatCode="#,##0"/>
    </dxf>
    <dxf>
      <numFmt numFmtId="168" formatCode="0.0"/>
    </dxf>
    <dxf>
      <numFmt numFmtId="170" formatCode="0.000"/>
    </dxf>
    <dxf>
      <numFmt numFmtId="165" formatCode="0.0E+00"/>
    </dxf>
    <dxf>
      <numFmt numFmtId="2" formatCode="0.00"/>
    </dxf>
    <dxf>
      <numFmt numFmtId="168" formatCode="0.0"/>
    </dxf>
    <dxf>
      <numFmt numFmtId="3" formatCode="#,##0"/>
    </dxf>
    <dxf>
      <numFmt numFmtId="1" formatCode="0"/>
    </dxf>
    <dxf>
      <numFmt numFmtId="165" formatCode="0.0E+00"/>
    </dxf>
    <dxf>
      <numFmt numFmtId="170" formatCode="0.0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70" formatCode="0.000"/>
    </dxf>
    <dxf>
      <numFmt numFmtId="2" formatCode="0.00"/>
    </dxf>
    <dxf>
      <numFmt numFmtId="168" formatCode="0.0"/>
    </dxf>
    <dxf>
      <numFmt numFmtId="165" formatCode="0.0E+00"/>
    </dxf>
    <dxf>
      <numFmt numFmtId="1" formatCode="0"/>
    </dxf>
    <dxf>
      <numFmt numFmtId="165" formatCode="0.0E+00"/>
    </dxf>
    <dxf>
      <numFmt numFmtId="2" formatCode="0.00"/>
    </dxf>
    <dxf>
      <numFmt numFmtId="168" formatCode="0.0"/>
    </dxf>
    <dxf>
      <numFmt numFmtId="170" formatCode="0.000"/>
    </dxf>
    <dxf>
      <numFmt numFmtId="3" formatCode="#,##0"/>
    </dxf>
    <dxf>
      <numFmt numFmtId="168" formatCode="0.0"/>
    </dxf>
    <dxf>
      <numFmt numFmtId="170" formatCode="0.000"/>
    </dxf>
    <dxf>
      <numFmt numFmtId="2" formatCode="0.00"/>
    </dxf>
    <dxf>
      <numFmt numFmtId="168" formatCode="0.0"/>
    </dxf>
    <dxf>
      <numFmt numFmtId="168" formatCode="0.0"/>
    </dxf>
    <dxf>
      <numFmt numFmtId="2" formatCode="0.00"/>
    </dxf>
    <dxf>
      <numFmt numFmtId="168" formatCode="0.0"/>
    </dxf>
    <dxf>
      <numFmt numFmtId="170" formatCode="0.000"/>
    </dxf>
    <dxf>
      <numFmt numFmtId="2" formatCode="0.00"/>
    </dxf>
    <dxf>
      <numFmt numFmtId="3" formatCode="#,##0"/>
    </dxf>
    <dxf>
      <numFmt numFmtId="170" formatCode="0.000"/>
    </dxf>
    <dxf>
      <numFmt numFmtId="165" formatCode="0.0E+00"/>
    </dxf>
    <dxf>
      <numFmt numFmtId="1" formatCode="0"/>
    </dxf>
    <dxf>
      <numFmt numFmtId="168" formatCode="0.0"/>
    </dxf>
    <dxf>
      <numFmt numFmtId="170" formatCode="0.000"/>
    </dxf>
    <dxf>
      <numFmt numFmtId="165" formatCode="0.0E+00"/>
    </dxf>
    <dxf>
      <numFmt numFmtId="1" formatCode="0"/>
    </dxf>
    <dxf>
      <numFmt numFmtId="3" formatCode="#,##0"/>
    </dxf>
    <dxf>
      <numFmt numFmtId="168" formatCode="0.0"/>
    </dxf>
    <dxf>
      <numFmt numFmtId="2" formatCode="0.00"/>
    </dxf>
    <dxf>
      <numFmt numFmtId="2" formatCode="0.00"/>
    </dxf>
    <dxf>
      <numFmt numFmtId="1" formatCode="0"/>
    </dxf>
    <dxf>
      <numFmt numFmtId="3" formatCode="#,##0"/>
    </dxf>
    <dxf>
      <numFmt numFmtId="165" formatCode="0.0E+00"/>
    </dxf>
    <dxf>
      <numFmt numFmtId="170" formatCode="0.000"/>
    </dxf>
    <dxf>
      <numFmt numFmtId="168" formatCode="0.0"/>
    </dxf>
    <dxf>
      <numFmt numFmtId="2" formatCode="0.00"/>
    </dxf>
    <dxf>
      <numFmt numFmtId="3" formatCode="#,##0"/>
    </dxf>
    <dxf>
      <numFmt numFmtId="1" formatCode="0"/>
    </dxf>
    <dxf>
      <numFmt numFmtId="165" formatCode="0.0E+00"/>
    </dxf>
    <dxf>
      <numFmt numFmtId="170" formatCode="0.000"/>
    </dxf>
    <dxf>
      <numFmt numFmtId="168" formatCode="0.0"/>
    </dxf>
    <dxf>
      <numFmt numFmtId="3" formatCode="#,##0"/>
    </dxf>
    <dxf>
      <numFmt numFmtId="1" formatCode="0"/>
    </dxf>
    <dxf>
      <numFmt numFmtId="165" formatCode="0.0E+00"/>
    </dxf>
    <dxf>
      <numFmt numFmtId="170" formatCode="0.000"/>
    </dxf>
    <dxf>
      <numFmt numFmtId="168" formatCode="0.0"/>
    </dxf>
    <dxf>
      <numFmt numFmtId="2" formatCode="0.00"/>
    </dxf>
    <dxf>
      <numFmt numFmtId="3" formatCode="#,##0"/>
    </dxf>
    <dxf>
      <numFmt numFmtId="1" formatCode="0"/>
    </dxf>
    <dxf>
      <numFmt numFmtId="165" formatCode="0.0E+00"/>
    </dxf>
    <dxf>
      <numFmt numFmtId="170" formatCode="0.000"/>
    </dxf>
    <dxf>
      <numFmt numFmtId="2" formatCode="0.00"/>
    </dxf>
    <dxf>
      <numFmt numFmtId="168" formatCode="0.0"/>
    </dxf>
    <dxf>
      <numFmt numFmtId="2" formatCode="0.00"/>
    </dxf>
    <dxf>
      <numFmt numFmtId="1" formatCode="0"/>
    </dxf>
    <dxf>
      <numFmt numFmtId="3" formatCode="#,##0"/>
    </dxf>
    <dxf>
      <numFmt numFmtId="170" formatCode="0.000"/>
    </dxf>
    <dxf>
      <numFmt numFmtId="165" formatCode="0.0E+00"/>
    </dxf>
    <dxf>
      <numFmt numFmtId="168" formatCode="0.0"/>
    </dxf>
    <dxf>
      <numFmt numFmtId="170" formatCode="0.000"/>
    </dxf>
    <dxf>
      <numFmt numFmtId="2" formatCode="0.00"/>
    </dxf>
    <dxf>
      <numFmt numFmtId="168" formatCode="0.0"/>
    </dxf>
    <dxf>
      <numFmt numFmtId="165" formatCode="0.0E+00"/>
    </dxf>
    <dxf>
      <numFmt numFmtId="3" formatCode="#,##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 formatCode="0"/>
    </dxf>
    <dxf>
      <numFmt numFmtId="3" formatCode="#,##0"/>
    </dxf>
    <dxf>
      <numFmt numFmtId="165" formatCode="0.0E+00"/>
    </dxf>
    <dxf>
      <numFmt numFmtId="165" formatCode="0.0E+00"/>
    </dxf>
    <dxf>
      <numFmt numFmtId="1" formatCode="0"/>
    </dxf>
    <dxf>
      <numFmt numFmtId="168" formatCode="0.0"/>
    </dxf>
    <dxf>
      <numFmt numFmtId="3" formatCode="#,##0"/>
    </dxf>
    <dxf>
      <numFmt numFmtId="2" formatCode="0.00"/>
    </dxf>
    <dxf>
      <numFmt numFmtId="170" formatCode="0.00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2" formatCode="0.00"/>
    </dxf>
    <dxf>
      <numFmt numFmtId="170" formatCode="0.000"/>
    </dxf>
    <dxf>
      <numFmt numFmtId="168" formatCode="0.0"/>
    </dxf>
    <dxf>
      <numFmt numFmtId="168" formatCode="0.0"/>
    </dxf>
    <dxf>
      <numFmt numFmtId="168" formatCode="0.0"/>
    </dxf>
    <dxf>
      <numFmt numFmtId="2" formatCode="0.00"/>
    </dxf>
    <dxf>
      <numFmt numFmtId="170" formatCode="0.000"/>
    </dxf>
    <dxf>
      <numFmt numFmtId="1" formatCode="0"/>
    </dxf>
    <dxf>
      <numFmt numFmtId="2" formatCode="0.00"/>
    </dxf>
    <dxf>
      <numFmt numFmtId="3" formatCode="#,##0"/>
    </dxf>
    <dxf>
      <numFmt numFmtId="170" formatCode="0.000"/>
    </dxf>
    <dxf>
      <numFmt numFmtId="165" formatCode="0.0E+00"/>
    </dxf>
    <dxf>
      <numFmt numFmtId="168" formatCode="0.0"/>
    </dxf>
    <dxf>
      <numFmt numFmtId="3" formatCode="#,##0"/>
    </dxf>
    <dxf>
      <numFmt numFmtId="170" formatCode="0.000"/>
    </dxf>
    <dxf>
      <numFmt numFmtId="168" formatCode="0.0"/>
    </dxf>
    <dxf>
      <numFmt numFmtId="2" formatCode="0.00"/>
    </dxf>
    <dxf>
      <numFmt numFmtId="165" formatCode="0.0E+00"/>
    </dxf>
    <dxf>
      <numFmt numFmtId="1" formatCode="0"/>
    </dxf>
    <dxf>
      <numFmt numFmtId="1" formatCode="0"/>
    </dxf>
    <dxf>
      <numFmt numFmtId="2" formatCode="0.00"/>
    </dxf>
    <dxf>
      <numFmt numFmtId="170" formatCode="0.000"/>
    </dxf>
    <dxf>
      <numFmt numFmtId="165" formatCode="0.0E+00"/>
    </dxf>
    <dxf>
      <numFmt numFmtId="3" formatCode="#,##0"/>
    </dxf>
    <dxf>
      <numFmt numFmtId="168" formatCode="0.0"/>
    </dxf>
    <dxf>
      <numFmt numFmtId="165" formatCode="0.0E+00"/>
    </dxf>
    <dxf>
      <numFmt numFmtId="170" formatCode="0.000"/>
    </dxf>
    <dxf>
      <numFmt numFmtId="2" formatCode="0.00"/>
    </dxf>
    <dxf>
      <numFmt numFmtId="168" formatCode="0.0"/>
    </dxf>
    <dxf>
      <numFmt numFmtId="3" formatCode="#,##0"/>
    </dxf>
    <dxf>
      <numFmt numFmtId="1" formatCode="0"/>
    </dxf>
    <dxf>
      <numFmt numFmtId="170" formatCode="0.000"/>
    </dxf>
    <dxf>
      <numFmt numFmtId="2" formatCode="0.00"/>
    </dxf>
    <dxf>
      <numFmt numFmtId="168" formatCode="0.0"/>
    </dxf>
    <dxf>
      <numFmt numFmtId="3" formatCode="#,##0"/>
    </dxf>
    <dxf>
      <numFmt numFmtId="165" formatCode="0.0E+00"/>
    </dxf>
    <dxf>
      <numFmt numFmtId="1" formatCode="0"/>
    </dxf>
    <dxf>
      <numFmt numFmtId="170" formatCode="0.000"/>
    </dxf>
    <dxf>
      <numFmt numFmtId="168" formatCode="0.0"/>
    </dxf>
    <dxf>
      <numFmt numFmtId="1" formatCode="0"/>
    </dxf>
    <dxf>
      <numFmt numFmtId="165" formatCode="0.0E+00"/>
    </dxf>
    <dxf>
      <numFmt numFmtId="2" formatCode="0.00"/>
    </dxf>
    <dxf>
      <numFmt numFmtId="3" formatCode="#,##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2" formatCode="0.00"/>
    </dxf>
    <dxf>
      <numFmt numFmtId="170" formatCode="0.000"/>
    </dxf>
    <dxf>
      <numFmt numFmtId="1" formatCode="0"/>
    </dxf>
    <dxf>
      <numFmt numFmtId="3" formatCode="#,##0"/>
    </dxf>
    <dxf>
      <numFmt numFmtId="165" formatCode="0.0E+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70" formatCode="0.000"/>
    </dxf>
    <dxf>
      <numFmt numFmtId="2" formatCode="0.00"/>
    </dxf>
    <dxf>
      <numFmt numFmtId="1" formatCode="0"/>
    </dxf>
    <dxf>
      <numFmt numFmtId="168" formatCode="0.0"/>
    </dxf>
    <dxf>
      <numFmt numFmtId="165" formatCode="0.0E+00"/>
    </dxf>
    <dxf>
      <numFmt numFmtId="2" formatCode="0.00"/>
    </dxf>
    <dxf>
      <numFmt numFmtId="165" formatCode="0.0E+00"/>
    </dxf>
    <dxf>
      <numFmt numFmtId="1" formatCode="0"/>
    </dxf>
    <dxf>
      <numFmt numFmtId="3" formatCode="#,##0"/>
    </dxf>
    <dxf>
      <numFmt numFmtId="168" formatCode="0.0"/>
    </dxf>
    <dxf>
      <numFmt numFmtId="170" formatCode="0.00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168" formatCode="0.0"/>
    </dxf>
    <dxf>
      <numFmt numFmtId="2" formatCode="0.00"/>
    </dxf>
    <dxf>
      <numFmt numFmtId="170" formatCode="0.000"/>
    </dxf>
    <dxf>
      <numFmt numFmtId="168" formatCode="0.0"/>
    </dxf>
    <dxf>
      <numFmt numFmtId="168" formatCode="0.0"/>
    </dxf>
    <dxf>
      <numFmt numFmtId="170" formatCode="0.000"/>
    </dxf>
    <dxf>
      <numFmt numFmtId="2" formatCode="0.00"/>
    </dxf>
    <dxf>
      <numFmt numFmtId="170" formatCode="0.000"/>
    </dxf>
    <dxf>
      <numFmt numFmtId="2" formatCode="0.00"/>
    </dxf>
    <dxf>
      <numFmt numFmtId="165" formatCode="0.0E+00"/>
    </dxf>
    <dxf>
      <numFmt numFmtId="1" formatCode="0"/>
    </dxf>
    <dxf>
      <numFmt numFmtId="3" formatCode="#,##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2" formatCode="0.00"/>
    </dxf>
    <dxf>
      <numFmt numFmtId="170" formatCode="0.000"/>
    </dxf>
    <dxf>
      <numFmt numFmtId="168" formatCode="0.0"/>
    </dxf>
    <dxf>
      <numFmt numFmtId="2" formatCode="0.00"/>
    </dxf>
    <dxf>
      <numFmt numFmtId="168" formatCode="0.0"/>
    </dxf>
    <dxf>
      <numFmt numFmtId="1" formatCode="0"/>
    </dxf>
    <dxf>
      <numFmt numFmtId="3" formatCode="#,##0"/>
    </dxf>
    <dxf>
      <numFmt numFmtId="165" formatCode="0.0E+00"/>
    </dxf>
    <dxf>
      <numFmt numFmtId="170" formatCode="0.000"/>
    </dxf>
    <dxf>
      <numFmt numFmtId="168" formatCode="0.0"/>
    </dxf>
    <dxf>
      <numFmt numFmtId="2" formatCode="0.00"/>
    </dxf>
    <dxf>
      <numFmt numFmtId="165" formatCode="0.0E+00"/>
    </dxf>
    <dxf>
      <numFmt numFmtId="1" formatCode="0"/>
    </dxf>
    <dxf>
      <numFmt numFmtId="3" formatCode="#,##0"/>
    </dxf>
    <dxf>
      <numFmt numFmtId="170" formatCode="0.000"/>
    </dxf>
    <dxf>
      <numFmt numFmtId="170" formatCode="0.000"/>
    </dxf>
    <dxf>
      <numFmt numFmtId="165" formatCode="0.0E+00"/>
    </dxf>
    <dxf>
      <numFmt numFmtId="1" formatCode="0"/>
    </dxf>
    <dxf>
      <numFmt numFmtId="2" formatCode="0.00"/>
    </dxf>
    <dxf>
      <numFmt numFmtId="3" formatCode="#,##0"/>
    </dxf>
    <dxf>
      <numFmt numFmtId="168" formatCode="0.0"/>
    </dxf>
    <dxf>
      <numFmt numFmtId="165" formatCode="0.0E+00"/>
    </dxf>
    <dxf>
      <numFmt numFmtId="1" formatCode="0"/>
    </dxf>
    <dxf>
      <numFmt numFmtId="3" formatCode="#,##0"/>
    </dxf>
    <dxf>
      <numFmt numFmtId="168" formatCode="0.0"/>
    </dxf>
    <dxf>
      <numFmt numFmtId="2" formatCode="0.00"/>
    </dxf>
    <dxf>
      <numFmt numFmtId="170" formatCode="0.000"/>
    </dxf>
    <dxf>
      <numFmt numFmtId="2" formatCode="0.00"/>
    </dxf>
    <dxf>
      <numFmt numFmtId="170" formatCode="0.000"/>
    </dxf>
    <dxf>
      <numFmt numFmtId="165" formatCode="0.0E+00"/>
    </dxf>
    <dxf>
      <numFmt numFmtId="1" formatCode="0"/>
    </dxf>
    <dxf>
      <numFmt numFmtId="168" formatCode="0.0"/>
    </dxf>
    <dxf>
      <numFmt numFmtId="3" formatCode="#,##0"/>
    </dxf>
    <dxf>
      <numFmt numFmtId="3" formatCode="#,##0"/>
    </dxf>
    <dxf>
      <numFmt numFmtId="165" formatCode="0.0E+00"/>
    </dxf>
    <dxf>
      <numFmt numFmtId="1" formatCode="0"/>
    </dxf>
    <dxf>
      <numFmt numFmtId="170" formatCode="0.000"/>
    </dxf>
    <dxf>
      <numFmt numFmtId="2" formatCode="0.00"/>
    </dxf>
    <dxf>
      <numFmt numFmtId="168" formatCode="0.0"/>
    </dxf>
    <dxf>
      <numFmt numFmtId="3" formatCode="#,##0"/>
    </dxf>
    <dxf>
      <numFmt numFmtId="165" formatCode="0.0E+00"/>
    </dxf>
    <dxf>
      <numFmt numFmtId="1" formatCode="0"/>
    </dxf>
    <dxf>
      <numFmt numFmtId="168" formatCode="0.0"/>
    </dxf>
    <dxf>
      <numFmt numFmtId="2" formatCode="0.00"/>
    </dxf>
    <dxf>
      <numFmt numFmtId="170" formatCode="0.000"/>
    </dxf>
    <dxf>
      <numFmt numFmtId="170" formatCode="0.000"/>
    </dxf>
    <dxf>
      <numFmt numFmtId="165" formatCode="0.0E+00"/>
    </dxf>
    <dxf>
      <numFmt numFmtId="1" formatCode="0"/>
    </dxf>
    <dxf>
      <numFmt numFmtId="3" formatCode="#,##0"/>
    </dxf>
    <dxf>
      <numFmt numFmtId="168" formatCode="0.0"/>
    </dxf>
    <dxf>
      <numFmt numFmtId="2" formatCode="0.00"/>
    </dxf>
    <dxf>
      <numFmt numFmtId="168" formatCode="0.0"/>
    </dxf>
    <dxf>
      <numFmt numFmtId="170" formatCode="0.000"/>
    </dxf>
    <dxf>
      <numFmt numFmtId="2" formatCode="0.00"/>
    </dxf>
    <dxf>
      <numFmt numFmtId="168" formatCode="0.0"/>
    </dxf>
    <dxf>
      <numFmt numFmtId="168" formatCode="0.0"/>
    </dxf>
    <dxf>
      <numFmt numFmtId="170" formatCode="0.000"/>
    </dxf>
    <dxf>
      <numFmt numFmtId="2" formatCode="0.00"/>
    </dxf>
    <dxf>
      <numFmt numFmtId="168" formatCode="0.0"/>
    </dxf>
    <dxf>
      <numFmt numFmtId="165" formatCode="0.0E+00"/>
    </dxf>
    <dxf>
      <numFmt numFmtId="3" formatCode="#,##0"/>
    </dxf>
    <dxf>
      <numFmt numFmtId="2" formatCode="0.00"/>
    </dxf>
    <dxf>
      <numFmt numFmtId="1" formatCode="0"/>
    </dxf>
    <dxf>
      <numFmt numFmtId="170" formatCode="0.000"/>
    </dxf>
    <dxf>
      <numFmt numFmtId="168" formatCode="0.0"/>
    </dxf>
    <dxf>
      <numFmt numFmtId="165" formatCode="0.0E+00"/>
    </dxf>
    <dxf>
      <numFmt numFmtId="1" formatCode="0"/>
    </dxf>
    <dxf>
      <numFmt numFmtId="168" formatCode="0.0"/>
    </dxf>
    <dxf>
      <numFmt numFmtId="2" formatCode="0.00"/>
    </dxf>
    <dxf>
      <numFmt numFmtId="170" formatCode="0.000"/>
    </dxf>
    <dxf>
      <numFmt numFmtId="3" formatCode="#,##0"/>
    </dxf>
    <dxf>
      <numFmt numFmtId="3" formatCode="#,##0"/>
    </dxf>
    <dxf>
      <numFmt numFmtId="168" formatCode="0.0"/>
    </dxf>
    <dxf>
      <numFmt numFmtId="2" formatCode="0.00"/>
    </dxf>
    <dxf>
      <numFmt numFmtId="170" formatCode="0.000"/>
    </dxf>
    <dxf>
      <numFmt numFmtId="165" formatCode="0.0E+00"/>
    </dxf>
    <dxf>
      <numFmt numFmtId="1" formatCode="0"/>
    </dxf>
    <dxf>
      <numFmt numFmtId="2" formatCode="0.00"/>
    </dxf>
    <dxf>
      <numFmt numFmtId="1" formatCode="0"/>
    </dxf>
    <dxf>
      <numFmt numFmtId="3" formatCode="#,##0"/>
    </dxf>
    <dxf>
      <numFmt numFmtId="165" formatCode="0.0E+00"/>
    </dxf>
    <dxf>
      <numFmt numFmtId="168" formatCode="0.0"/>
    </dxf>
    <dxf>
      <numFmt numFmtId="170" formatCode="0.000"/>
    </dxf>
    <dxf>
      <numFmt numFmtId="3" formatCode="#,##0"/>
    </dxf>
    <dxf>
      <numFmt numFmtId="2" formatCode="0.00"/>
    </dxf>
    <dxf>
      <numFmt numFmtId="165" formatCode="0.0E+00"/>
    </dxf>
    <dxf>
      <numFmt numFmtId="168" formatCode="0.0"/>
    </dxf>
    <dxf>
      <numFmt numFmtId="1" formatCode="0"/>
    </dxf>
    <dxf>
      <numFmt numFmtId="170" formatCode="0.000"/>
    </dxf>
    <dxf>
      <numFmt numFmtId="2" formatCode="0.00"/>
    </dxf>
    <dxf>
      <numFmt numFmtId="168" formatCode="0.0"/>
    </dxf>
    <dxf>
      <numFmt numFmtId="165" formatCode="0.0E+00"/>
    </dxf>
    <dxf>
      <numFmt numFmtId="3" formatCode="#,##0"/>
    </dxf>
    <dxf>
      <numFmt numFmtId="1" formatCode="0"/>
    </dxf>
    <dxf>
      <numFmt numFmtId="170" formatCode="0.000"/>
    </dxf>
    <dxf>
      <numFmt numFmtId="170" formatCode="0.000"/>
    </dxf>
    <dxf>
      <numFmt numFmtId="165" formatCode="0.0E+00"/>
    </dxf>
    <dxf>
      <numFmt numFmtId="1" formatCode="0"/>
    </dxf>
    <dxf>
      <numFmt numFmtId="3" formatCode="#,##0"/>
    </dxf>
    <dxf>
      <numFmt numFmtId="2" formatCode="0.00"/>
    </dxf>
    <dxf>
      <numFmt numFmtId="168" formatCode="0.0"/>
    </dxf>
    <dxf>
      <numFmt numFmtId="165" formatCode="0.0E+00"/>
    </dxf>
    <dxf>
      <numFmt numFmtId="170" formatCode="0.000"/>
    </dxf>
    <dxf>
      <numFmt numFmtId="1" formatCode="0"/>
    </dxf>
    <dxf>
      <numFmt numFmtId="3" formatCode="#,##0"/>
    </dxf>
    <dxf>
      <numFmt numFmtId="2" formatCode="0.00"/>
    </dxf>
    <dxf>
      <numFmt numFmtId="168" formatCode="0.0"/>
    </dxf>
    <dxf>
      <numFmt numFmtId="1" formatCode="0"/>
    </dxf>
    <dxf>
      <numFmt numFmtId="3" formatCode="#,##0"/>
    </dxf>
    <dxf>
      <numFmt numFmtId="168" formatCode="0.0"/>
    </dxf>
    <dxf>
      <numFmt numFmtId="2" formatCode="0.00"/>
    </dxf>
    <dxf>
      <numFmt numFmtId="170" formatCode="0.000"/>
    </dxf>
    <dxf>
      <numFmt numFmtId="165" formatCode="0.0E+00"/>
    </dxf>
    <dxf>
      <numFmt numFmtId="165" formatCode="0.0E+00"/>
    </dxf>
    <dxf>
      <numFmt numFmtId="168" formatCode="0.0"/>
    </dxf>
    <dxf>
      <numFmt numFmtId="2" formatCode="0.00"/>
    </dxf>
    <dxf>
      <numFmt numFmtId="170" formatCode="0.000"/>
    </dxf>
    <dxf>
      <numFmt numFmtId="1" formatCode="0"/>
    </dxf>
    <dxf>
      <numFmt numFmtId="3" formatCode="#,##0"/>
    </dxf>
    <dxf>
      <numFmt numFmtId="168" formatCode="0.0"/>
    </dxf>
    <dxf>
      <numFmt numFmtId="3" formatCode="#,##0"/>
    </dxf>
    <dxf>
      <numFmt numFmtId="165" formatCode="0.0E+00"/>
    </dxf>
    <dxf>
      <numFmt numFmtId="170" formatCode="0.000"/>
    </dxf>
    <dxf>
      <numFmt numFmtId="2" formatCode="0.00"/>
    </dxf>
    <dxf>
      <numFmt numFmtId="1" formatCode="0"/>
    </dxf>
    <dxf>
      <numFmt numFmtId="165" formatCode="0.0E+00"/>
    </dxf>
    <dxf>
      <numFmt numFmtId="1" formatCode="0"/>
    </dxf>
    <dxf>
      <numFmt numFmtId="170" formatCode="0.000"/>
    </dxf>
    <dxf>
      <numFmt numFmtId="3" formatCode="#,##0"/>
    </dxf>
    <dxf>
      <numFmt numFmtId="2" formatCode="0.00"/>
    </dxf>
    <dxf>
      <numFmt numFmtId="168" formatCode="0.0"/>
    </dxf>
    <dxf>
      <numFmt numFmtId="168" formatCode="0.0"/>
    </dxf>
    <dxf>
      <numFmt numFmtId="170" formatCode="0.000"/>
    </dxf>
    <dxf>
      <numFmt numFmtId="168" formatCode="0.0"/>
    </dxf>
    <dxf>
      <numFmt numFmtId="2" formatCode="0.00"/>
    </dxf>
    <dxf>
      <numFmt numFmtId="168" formatCode="0.0"/>
    </dxf>
    <dxf>
      <numFmt numFmtId="168" formatCode="0.0"/>
    </dxf>
    <dxf>
      <numFmt numFmtId="170" formatCode="0.000"/>
    </dxf>
    <dxf>
      <numFmt numFmtId="2" formatCode="0.00"/>
    </dxf>
    <dxf>
      <numFmt numFmtId="3" formatCode="#,##0"/>
    </dxf>
    <dxf>
      <numFmt numFmtId="170" formatCode="0.000"/>
    </dxf>
    <dxf>
      <numFmt numFmtId="1" formatCode="0"/>
    </dxf>
    <dxf>
      <numFmt numFmtId="165" formatCode="0.0E+00"/>
    </dxf>
    <dxf>
      <numFmt numFmtId="2" formatCode="0.00"/>
    </dxf>
    <dxf>
      <numFmt numFmtId="168" formatCode="0.0"/>
    </dxf>
    <dxf>
      <numFmt numFmtId="170" formatCode="0.000"/>
    </dxf>
    <dxf>
      <numFmt numFmtId="168" formatCode="0.0"/>
    </dxf>
    <dxf>
      <numFmt numFmtId="2" formatCode="0.00"/>
    </dxf>
    <dxf>
      <numFmt numFmtId="3" formatCode="#,##0"/>
    </dxf>
    <dxf>
      <numFmt numFmtId="1" formatCode="0"/>
    </dxf>
    <dxf>
      <numFmt numFmtId="165" formatCode="0.0E+00"/>
    </dxf>
    <dxf>
      <numFmt numFmtId="165" formatCode="0.0E+00"/>
    </dxf>
    <dxf>
      <numFmt numFmtId="3" formatCode="#,##0"/>
    </dxf>
    <dxf>
      <numFmt numFmtId="1" formatCode="0"/>
    </dxf>
    <dxf>
      <numFmt numFmtId="2" formatCode="0.00"/>
    </dxf>
    <dxf>
      <numFmt numFmtId="168" formatCode="0.0"/>
    </dxf>
    <dxf>
      <numFmt numFmtId="170" formatCode="0.000"/>
    </dxf>
    <dxf>
      <numFmt numFmtId="3" formatCode="#,##0"/>
    </dxf>
    <dxf>
      <numFmt numFmtId="1" formatCode="0"/>
    </dxf>
    <dxf>
      <numFmt numFmtId="165" formatCode="0.0E+00"/>
    </dxf>
    <dxf>
      <numFmt numFmtId="170" formatCode="0.000"/>
    </dxf>
    <dxf>
      <numFmt numFmtId="168" formatCode="0.0"/>
    </dxf>
    <dxf>
      <numFmt numFmtId="2" formatCode="0.0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8" formatCode="0.0"/>
    </dxf>
    <dxf>
      <numFmt numFmtId="2" formatCode="0.00"/>
    </dxf>
    <dxf>
      <numFmt numFmtId="170" formatCode="0.000"/>
    </dxf>
    <dxf>
      <numFmt numFmtId="3" formatCode="#,##0"/>
    </dxf>
    <dxf>
      <numFmt numFmtId="165" formatCode="0.0E+00"/>
    </dxf>
    <dxf>
      <numFmt numFmtId="1" formatCode="0"/>
    </dxf>
    <dxf>
      <numFmt numFmtId="165" formatCode="0.0E+00"/>
    </dxf>
    <dxf>
      <numFmt numFmtId="170" formatCode="0.000"/>
    </dxf>
    <dxf>
      <numFmt numFmtId="3" formatCode="#,##0"/>
    </dxf>
    <dxf>
      <numFmt numFmtId="2" formatCode="0.00"/>
    </dxf>
    <dxf>
      <numFmt numFmtId="168" formatCode="0.0"/>
    </dxf>
    <dxf>
      <numFmt numFmtId="3" formatCode="#,##0"/>
    </dxf>
    <dxf>
      <numFmt numFmtId="165" formatCode="0.0E+00"/>
    </dxf>
    <dxf>
      <numFmt numFmtId="168" formatCode="0.0"/>
    </dxf>
    <dxf>
      <numFmt numFmtId="2" formatCode="0.00"/>
    </dxf>
    <dxf>
      <numFmt numFmtId="170" formatCode="0.000"/>
    </dxf>
    <dxf>
      <numFmt numFmtId="1" formatCode="0"/>
    </dxf>
    <dxf>
      <numFmt numFmtId="3" formatCode="#,##0"/>
    </dxf>
    <dxf>
      <numFmt numFmtId="1" formatCode="0"/>
    </dxf>
    <dxf>
      <numFmt numFmtId="165" formatCode="0.0E+00"/>
    </dxf>
    <dxf>
      <numFmt numFmtId="170" formatCode="0.000"/>
    </dxf>
    <dxf>
      <numFmt numFmtId="2" formatCode="0.00"/>
    </dxf>
    <dxf>
      <numFmt numFmtId="168" formatCode="0.0"/>
    </dxf>
    <dxf>
      <numFmt numFmtId="1" formatCode="0"/>
    </dxf>
    <dxf>
      <numFmt numFmtId="3"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2" formatCode="0.00"/>
    </dxf>
    <dxf>
      <numFmt numFmtId="170" formatCode="0.000"/>
    </dxf>
    <dxf>
      <numFmt numFmtId="168" formatCode="0.0"/>
    </dxf>
    <dxf>
      <numFmt numFmtId="168" formatCode="0.0"/>
    </dxf>
    <dxf>
      <numFmt numFmtId="168" formatCode="0.0"/>
    </dxf>
    <dxf>
      <numFmt numFmtId="2" formatCode="0.00"/>
    </dxf>
    <dxf>
      <numFmt numFmtId="170" formatCode="0.000"/>
    </dxf>
    <dxf>
      <numFmt numFmtId="1" formatCode="0"/>
    </dxf>
    <dxf>
      <numFmt numFmtId="2" formatCode="0.00"/>
    </dxf>
    <dxf>
      <numFmt numFmtId="3" formatCode="#,##0"/>
    </dxf>
    <dxf>
      <numFmt numFmtId="170" formatCode="0.000"/>
    </dxf>
    <dxf>
      <numFmt numFmtId="165" formatCode="0.0E+00"/>
    </dxf>
    <dxf>
      <numFmt numFmtId="168" formatCode="0.0"/>
    </dxf>
    <dxf>
      <numFmt numFmtId="168" formatCode="0.0"/>
    </dxf>
    <dxf>
      <numFmt numFmtId="2" formatCode="0.00"/>
    </dxf>
    <dxf>
      <numFmt numFmtId="1" formatCode="0"/>
    </dxf>
    <dxf>
      <numFmt numFmtId="3" formatCode="#,##0"/>
    </dxf>
    <dxf>
      <numFmt numFmtId="165" formatCode="0.0E+00"/>
    </dxf>
    <dxf>
      <numFmt numFmtId="170" formatCode="0.000"/>
    </dxf>
    <dxf>
      <numFmt numFmtId="3" formatCode="#,##0"/>
    </dxf>
    <dxf>
      <numFmt numFmtId="170" formatCode="0.000"/>
    </dxf>
    <dxf>
      <numFmt numFmtId="168" formatCode="0.0"/>
    </dxf>
    <dxf>
      <numFmt numFmtId="2" formatCode="0.00"/>
    </dxf>
    <dxf>
      <numFmt numFmtId="165" formatCode="0.0E+00"/>
    </dxf>
    <dxf>
      <numFmt numFmtId="1" formatCode="0"/>
    </dxf>
    <dxf>
      <numFmt numFmtId="165" formatCode="0.0E+00"/>
    </dxf>
    <dxf>
      <numFmt numFmtId="170" formatCode="0.000"/>
    </dxf>
    <dxf>
      <numFmt numFmtId="2" formatCode="0.00"/>
    </dxf>
    <dxf>
      <numFmt numFmtId="168" formatCode="0.0"/>
    </dxf>
    <dxf>
      <numFmt numFmtId="1" formatCode="0"/>
    </dxf>
    <dxf>
      <numFmt numFmtId="3" formatCode="#,##0"/>
    </dxf>
    <dxf>
      <numFmt numFmtId="3" formatCode="#,##0"/>
    </dxf>
    <dxf>
      <numFmt numFmtId="1" formatCode="0"/>
    </dxf>
    <dxf>
      <numFmt numFmtId="170" formatCode="0.000"/>
    </dxf>
    <dxf>
      <numFmt numFmtId="2" formatCode="0.00"/>
    </dxf>
    <dxf>
      <numFmt numFmtId="168" formatCode="0.0"/>
    </dxf>
    <dxf>
      <numFmt numFmtId="165" formatCode="0.0E+00"/>
    </dxf>
    <dxf>
      <numFmt numFmtId="170" formatCode="0.000"/>
    </dxf>
    <dxf>
      <numFmt numFmtId="168" formatCode="0.0"/>
    </dxf>
    <dxf>
      <numFmt numFmtId="2" formatCode="0.00"/>
    </dxf>
    <dxf>
      <numFmt numFmtId="165" formatCode="0.0E+00"/>
    </dxf>
    <dxf>
      <numFmt numFmtId="1" formatCode="0"/>
    </dxf>
    <dxf>
      <numFmt numFmtId="3" formatCode="#,##0"/>
    </dxf>
    <dxf>
      <numFmt numFmtId="2" formatCode="0.00"/>
    </dxf>
    <dxf>
      <numFmt numFmtId="3" formatCode="#,##0"/>
    </dxf>
    <dxf>
      <numFmt numFmtId="170" formatCode="0.000"/>
    </dxf>
    <dxf>
      <numFmt numFmtId="165" formatCode="0.0E+00"/>
    </dxf>
    <dxf>
      <numFmt numFmtId="1" formatCode="0"/>
    </dxf>
    <dxf>
      <numFmt numFmtId="168" formatCode="0.0"/>
    </dxf>
    <dxf>
      <numFmt numFmtId="168" formatCode="0.0"/>
    </dxf>
    <dxf>
      <numFmt numFmtId="2" formatCode="0.00"/>
    </dxf>
    <dxf>
      <numFmt numFmtId="170" formatCode="0.000"/>
    </dxf>
    <dxf>
      <numFmt numFmtId="1" formatCode="0"/>
    </dxf>
    <dxf>
      <numFmt numFmtId="3" formatCode="#,##0"/>
    </dxf>
    <dxf>
      <numFmt numFmtId="165" formatCode="0.0E+00"/>
    </dxf>
    <dxf>
      <numFmt numFmtId="170" formatCode="0.000"/>
    </dxf>
    <dxf>
      <numFmt numFmtId="2" formatCode="0.00"/>
    </dxf>
    <dxf>
      <numFmt numFmtId="1" formatCode="0"/>
    </dxf>
    <dxf>
      <numFmt numFmtId="3" formatCode="#,##0"/>
    </dxf>
    <dxf>
      <numFmt numFmtId="168" formatCode="0.0"/>
    </dxf>
    <dxf>
      <numFmt numFmtId="165" formatCode="0.0E+00"/>
    </dxf>
    <dxf>
      <numFmt numFmtId="3" formatCode="#,##0"/>
    </dxf>
    <dxf>
      <numFmt numFmtId="165" formatCode="0.0E+00"/>
    </dxf>
    <dxf>
      <numFmt numFmtId="170" formatCode="0.000"/>
    </dxf>
    <dxf>
      <numFmt numFmtId="2" formatCode="0.00"/>
    </dxf>
    <dxf>
      <numFmt numFmtId="168" formatCode="0.0"/>
    </dxf>
    <dxf>
      <numFmt numFmtId="1" formatCode="0"/>
    </dxf>
    <dxf>
      <numFmt numFmtId="3" formatCode="#,##0"/>
    </dxf>
    <dxf>
      <numFmt numFmtId="1" formatCode="0"/>
    </dxf>
    <dxf>
      <numFmt numFmtId="165" formatCode="0.0E+00"/>
    </dxf>
    <dxf>
      <numFmt numFmtId="170" formatCode="0.000"/>
    </dxf>
    <dxf>
      <numFmt numFmtId="2" formatCode="0.00"/>
    </dxf>
    <dxf>
      <numFmt numFmtId="168" formatCode="0.0"/>
    </dxf>
    <dxf>
      <numFmt numFmtId="170" formatCode="0.000"/>
    </dxf>
    <dxf>
      <numFmt numFmtId="165" formatCode="0.0E+00"/>
    </dxf>
    <dxf>
      <numFmt numFmtId="168" formatCode="0.0"/>
    </dxf>
    <dxf>
      <numFmt numFmtId="3" formatCode="#,##0"/>
    </dxf>
    <dxf>
      <numFmt numFmtId="1" formatCode="0"/>
    </dxf>
    <dxf>
      <numFmt numFmtId="2" formatCode="0.00"/>
    </dxf>
    <dxf>
      <numFmt numFmtId="168" formatCode="0.0"/>
    </dxf>
    <dxf>
      <numFmt numFmtId="170" formatCode="0.000"/>
    </dxf>
    <dxf>
      <numFmt numFmtId="2" formatCode="0.00"/>
    </dxf>
    <dxf>
      <numFmt numFmtId="168" formatCode="0.0"/>
    </dxf>
    <dxf>
      <numFmt numFmtId="168" formatCode="0.0"/>
    </dxf>
    <dxf>
      <numFmt numFmtId="170" formatCode="0.000"/>
    </dxf>
    <dxf>
      <numFmt numFmtId="2" formatCode="0.00"/>
    </dxf>
    <dxf>
      <numFmt numFmtId="168" formatCode="0.0"/>
    </dxf>
    <dxf>
      <numFmt numFmtId="2" formatCode="0.00"/>
    </dxf>
    <dxf>
      <numFmt numFmtId="3" formatCode="#,##0"/>
    </dxf>
    <dxf>
      <numFmt numFmtId="170" formatCode="0.000"/>
    </dxf>
    <dxf>
      <numFmt numFmtId="165" formatCode="0.0E+00"/>
    </dxf>
    <dxf>
      <numFmt numFmtId="1" formatCode="0"/>
    </dxf>
    <dxf>
      <numFmt numFmtId="168" formatCode="0.0"/>
    </dxf>
    <dxf>
      <numFmt numFmtId="170" formatCode="0.000"/>
    </dxf>
    <dxf>
      <numFmt numFmtId="3" formatCode="#,##0"/>
    </dxf>
    <dxf>
      <numFmt numFmtId="1" formatCode="0"/>
    </dxf>
    <dxf>
      <numFmt numFmtId="165" formatCode="0.0E+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165" formatCode="0.0E+00"/>
    </dxf>
    <dxf>
      <numFmt numFmtId="1" formatCode="0"/>
    </dxf>
    <dxf>
      <numFmt numFmtId="3" formatCode="#,##0"/>
    </dxf>
    <dxf>
      <numFmt numFmtId="2" formatCode="0.00"/>
    </dxf>
    <dxf>
      <numFmt numFmtId="170" formatCode="0.000"/>
    </dxf>
    <dxf>
      <numFmt numFmtId="165" formatCode="0.0E+00"/>
    </dxf>
    <dxf>
      <numFmt numFmtId="170" formatCode="0.000"/>
    </dxf>
    <dxf>
      <numFmt numFmtId="2" formatCode="0.00"/>
    </dxf>
    <dxf>
      <numFmt numFmtId="168" formatCode="0.0"/>
    </dxf>
    <dxf>
      <numFmt numFmtId="3" formatCode="#,##0"/>
    </dxf>
    <dxf>
      <numFmt numFmtId="1" formatCode="0"/>
    </dxf>
    <dxf>
      <numFmt numFmtId="170" formatCode="0.000"/>
    </dxf>
    <dxf>
      <numFmt numFmtId="3" formatCode="#,##0"/>
    </dxf>
    <dxf>
      <numFmt numFmtId="1" formatCode="0"/>
    </dxf>
    <dxf>
      <numFmt numFmtId="165" formatCode="0.0E+00"/>
    </dxf>
    <dxf>
      <numFmt numFmtId="2" formatCode="0.00"/>
    </dxf>
    <dxf>
      <numFmt numFmtId="168" formatCode="0.0"/>
    </dxf>
    <dxf>
      <numFmt numFmtId="1" formatCode="0"/>
    </dxf>
    <dxf>
      <numFmt numFmtId="165" formatCode="0.0E+00"/>
    </dxf>
    <dxf>
      <numFmt numFmtId="170" formatCode="0.000"/>
    </dxf>
    <dxf>
      <numFmt numFmtId="3" formatCode="#,##0"/>
    </dxf>
    <dxf>
      <numFmt numFmtId="2" formatCode="0.00"/>
    </dxf>
    <dxf>
      <numFmt numFmtId="168" formatCode="0.0"/>
    </dxf>
    <dxf>
      <numFmt numFmtId="2" formatCode="0.00"/>
    </dxf>
    <dxf>
      <numFmt numFmtId="165" formatCode="0.0E+00"/>
    </dxf>
    <dxf>
      <numFmt numFmtId="170" formatCode="0.000"/>
    </dxf>
    <dxf>
      <numFmt numFmtId="3" formatCode="#,##0"/>
    </dxf>
    <dxf>
      <numFmt numFmtId="168" formatCode="0.0"/>
    </dxf>
    <dxf>
      <numFmt numFmtId="1" formatCode="0"/>
    </dxf>
    <dxf>
      <numFmt numFmtId="2" formatCode="0.00"/>
    </dxf>
    <dxf>
      <numFmt numFmtId="168" formatCode="0.0"/>
    </dxf>
    <dxf>
      <numFmt numFmtId="170" formatCode="0.000"/>
    </dxf>
    <dxf>
      <numFmt numFmtId="165" formatCode="0.0E+00"/>
    </dxf>
    <dxf>
      <numFmt numFmtId="1" formatCode="0"/>
    </dxf>
    <dxf>
      <numFmt numFmtId="3" formatCode="#,##0"/>
    </dxf>
    <dxf>
      <numFmt numFmtId="170" formatCode="0.000"/>
    </dxf>
    <dxf>
      <numFmt numFmtId="3" formatCode="#,##0"/>
    </dxf>
    <dxf>
      <numFmt numFmtId="1" formatCode="0"/>
    </dxf>
    <dxf>
      <numFmt numFmtId="165" formatCode="0.0E+00"/>
    </dxf>
    <dxf>
      <numFmt numFmtId="2" formatCode="0.00"/>
    </dxf>
    <dxf>
      <numFmt numFmtId="168" formatCode="0.0"/>
    </dxf>
    <dxf>
      <numFmt numFmtId="1" formatCode="0"/>
    </dxf>
    <dxf>
      <numFmt numFmtId="165" formatCode="0.0E+00"/>
    </dxf>
    <dxf>
      <numFmt numFmtId="2" formatCode="0.00"/>
    </dxf>
    <dxf>
      <numFmt numFmtId="168" formatCode="0.0"/>
    </dxf>
    <dxf>
      <numFmt numFmtId="3" formatCode="#,##0"/>
    </dxf>
    <dxf>
      <numFmt numFmtId="170" formatCode="0.000"/>
    </dxf>
    <dxf>
      <numFmt numFmtId="165" formatCode="0.0E+00"/>
    </dxf>
    <dxf>
      <numFmt numFmtId="3" formatCode="#,##0"/>
    </dxf>
    <dxf>
      <numFmt numFmtId="1" formatCode="0"/>
    </dxf>
    <dxf>
      <numFmt numFmtId="170" formatCode="0.000"/>
    </dxf>
    <dxf>
      <numFmt numFmtId="2" formatCode="0.00"/>
    </dxf>
    <dxf>
      <numFmt numFmtId="168" formatCode="0.0"/>
    </dxf>
    <dxf>
      <numFmt numFmtId="168" formatCode="0.0"/>
    </dxf>
    <dxf>
      <numFmt numFmtId="168" formatCode="0.0"/>
    </dxf>
    <dxf>
      <numFmt numFmtId="2" formatCode="0.00"/>
    </dxf>
    <dxf>
      <numFmt numFmtId="170" formatCode="0.000"/>
    </dxf>
    <dxf>
      <numFmt numFmtId="168" formatCode="0.0"/>
    </dxf>
    <dxf>
      <numFmt numFmtId="168" formatCode="0.0"/>
    </dxf>
    <dxf>
      <numFmt numFmtId="2" formatCode="0.00"/>
    </dxf>
    <dxf>
      <numFmt numFmtId="170" formatCode="0.000"/>
    </dxf>
    <dxf>
      <numFmt numFmtId="2" formatCode="0.00"/>
    </dxf>
    <dxf>
      <numFmt numFmtId="3" formatCode="#,##0"/>
    </dxf>
    <dxf>
      <numFmt numFmtId="165" formatCode="0.0E+00"/>
    </dxf>
    <dxf>
      <numFmt numFmtId="1" formatCode="0"/>
    </dxf>
    <dxf>
      <numFmt numFmtId="170" formatCode="0.000"/>
    </dxf>
    <dxf>
      <numFmt numFmtId="168" formatCode="0.0"/>
    </dxf>
    <dxf>
      <numFmt numFmtId="1" formatCode="0"/>
    </dxf>
    <dxf>
      <numFmt numFmtId="3" formatCode="#,##0"/>
    </dxf>
    <dxf>
      <numFmt numFmtId="168" formatCode="0.0"/>
    </dxf>
    <dxf>
      <numFmt numFmtId="2" formatCode="0.00"/>
    </dxf>
    <dxf>
      <numFmt numFmtId="170" formatCode="0.000"/>
    </dxf>
    <dxf>
      <numFmt numFmtId="165" formatCode="0.0E+00"/>
    </dxf>
    <dxf>
      <numFmt numFmtId="165" formatCode="0.0E+00"/>
    </dxf>
    <dxf>
      <numFmt numFmtId="1" formatCode="0"/>
    </dxf>
    <dxf>
      <numFmt numFmtId="3"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68" formatCode="0.0"/>
    </dxf>
    <dxf>
      <numFmt numFmtId="2" formatCode="0.00"/>
    </dxf>
    <dxf>
      <numFmt numFmtId="170" formatCode="0.0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2" formatCode="0.00"/>
    </dxf>
    <dxf>
      <numFmt numFmtId="3" formatCode="#,##0"/>
    </dxf>
    <dxf>
      <numFmt numFmtId="170" formatCode="0.000"/>
    </dxf>
    <dxf>
      <numFmt numFmtId="165" formatCode="0.0E+00"/>
    </dxf>
    <dxf>
      <numFmt numFmtId="1" formatCode="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70" formatCode="0.000"/>
    </dxf>
    <dxf>
      <numFmt numFmtId="2" formatCode="0.00"/>
    </dxf>
    <dxf>
      <numFmt numFmtId="168" formatCode="0.0"/>
    </dxf>
    <dxf>
      <numFmt numFmtId="165" formatCode="0.0E+00"/>
    </dxf>
    <dxf>
      <numFmt numFmtId="3" formatCode="#,##0"/>
    </dxf>
    <dxf>
      <numFmt numFmtId="1" formatCode="0"/>
    </dxf>
    <dxf>
      <numFmt numFmtId="3" formatCode="#,##0"/>
    </dxf>
    <dxf>
      <numFmt numFmtId="1" formatCode="0"/>
    </dxf>
    <dxf>
      <numFmt numFmtId="2" formatCode="0.00"/>
    </dxf>
    <dxf>
      <numFmt numFmtId="168" formatCode="0.0"/>
    </dxf>
    <dxf>
      <numFmt numFmtId="165" formatCode="0.0E+00"/>
    </dxf>
    <dxf>
      <numFmt numFmtId="170" formatCode="0.000"/>
    </dxf>
    <dxf>
      <numFmt numFmtId="3" formatCode="#,##0"/>
    </dxf>
    <dxf>
      <numFmt numFmtId="1" formatCode="0"/>
    </dxf>
    <dxf>
      <numFmt numFmtId="170" formatCode="0.000"/>
    </dxf>
    <dxf>
      <numFmt numFmtId="168" formatCode="0.0"/>
    </dxf>
    <dxf>
      <numFmt numFmtId="2" formatCode="0.00"/>
    </dxf>
    <dxf>
      <numFmt numFmtId="165" formatCode="0.0E+00"/>
    </dxf>
    <dxf>
      <numFmt numFmtId="2" formatCode="0.00"/>
    </dxf>
    <dxf>
      <numFmt numFmtId="168" formatCode="0.0"/>
    </dxf>
    <dxf>
      <numFmt numFmtId="170" formatCode="0.000"/>
    </dxf>
    <dxf>
      <numFmt numFmtId="165" formatCode="0.0E+00"/>
    </dxf>
    <dxf>
      <numFmt numFmtId="1" formatCode="0"/>
    </dxf>
    <dxf>
      <numFmt numFmtId="3" formatCode="#,##0"/>
    </dxf>
    <dxf>
      <numFmt numFmtId="168" formatCode="0.0"/>
    </dxf>
    <dxf>
      <numFmt numFmtId="168" formatCode="0.0"/>
    </dxf>
    <dxf>
      <numFmt numFmtId="170" formatCode="0.000"/>
    </dxf>
    <dxf>
      <numFmt numFmtId="2" formatCode="0.00"/>
    </dxf>
    <dxf>
      <numFmt numFmtId="168" formatCode="0.0"/>
    </dxf>
    <dxf>
      <numFmt numFmtId="168" formatCode="0.0"/>
    </dxf>
    <dxf>
      <numFmt numFmtId="170" formatCode="0.000"/>
    </dxf>
    <dxf>
      <numFmt numFmtId="2" formatCode="0.00"/>
    </dxf>
    <dxf>
      <numFmt numFmtId="165" formatCode="0.0E+00"/>
    </dxf>
    <dxf>
      <numFmt numFmtId="1" formatCode="0"/>
    </dxf>
    <dxf>
      <numFmt numFmtId="2" formatCode="0.00"/>
    </dxf>
    <dxf>
      <numFmt numFmtId="3" formatCode="#,##0"/>
    </dxf>
    <dxf>
      <numFmt numFmtId="170" formatCode="0.000"/>
    </dxf>
    <dxf>
      <numFmt numFmtId="168" formatCode="0.0"/>
    </dxf>
    <dxf>
      <numFmt numFmtId="165" formatCode="0.0E+00"/>
    </dxf>
    <dxf>
      <numFmt numFmtId="1" formatCode="0"/>
    </dxf>
    <dxf>
      <numFmt numFmtId="3" formatCode="#,##0"/>
    </dxf>
    <dxf>
      <numFmt numFmtId="170" formatCode="0.000"/>
    </dxf>
    <dxf>
      <numFmt numFmtId="2" formatCode="0.0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1" formatCode="0"/>
    </dxf>
    <dxf>
      <numFmt numFmtId="3" formatCode="#,##0"/>
    </dxf>
    <dxf>
      <numFmt numFmtId="165" formatCode="0.0E+00"/>
    </dxf>
    <dxf>
      <numFmt numFmtId="170" formatCode="0.000"/>
    </dxf>
    <dxf>
      <numFmt numFmtId="2" formatCode="0.00"/>
    </dxf>
    <dxf>
      <numFmt numFmtId="168" formatCode="0.0"/>
    </dxf>
    <dxf>
      <numFmt numFmtId="3" formatCode="#,##0"/>
    </dxf>
    <dxf>
      <numFmt numFmtId="165" formatCode="0.0E+00"/>
    </dxf>
    <dxf>
      <numFmt numFmtId="1" formatCode="0"/>
    </dxf>
    <dxf>
      <numFmt numFmtId="168" formatCode="0.0"/>
    </dxf>
    <dxf>
      <numFmt numFmtId="170" formatCode="0.000"/>
    </dxf>
    <dxf>
      <numFmt numFmtId="2" formatCode="0.00"/>
    </dxf>
    <dxf>
      <numFmt numFmtId="170" formatCode="0.000"/>
    </dxf>
    <dxf>
      <numFmt numFmtId="168" formatCode="0.0"/>
    </dxf>
    <dxf>
      <numFmt numFmtId="3" formatCode="#,##0"/>
    </dxf>
    <dxf>
      <numFmt numFmtId="1" formatCode="0"/>
    </dxf>
    <dxf>
      <numFmt numFmtId="165" formatCode="0.0E+00"/>
    </dxf>
    <dxf>
      <numFmt numFmtId="2" formatCode="0.00"/>
    </dxf>
    <dxf>
      <numFmt numFmtId="170" formatCode="0.000"/>
    </dxf>
    <dxf>
      <numFmt numFmtId="3" formatCode="#,##0"/>
    </dxf>
    <dxf>
      <numFmt numFmtId="2" formatCode="0.00"/>
    </dxf>
    <dxf>
      <numFmt numFmtId="1" formatCode="0"/>
    </dxf>
    <dxf>
      <numFmt numFmtId="165" formatCode="0.0E+00"/>
    </dxf>
    <dxf>
      <numFmt numFmtId="168" formatCode="0.0"/>
    </dxf>
    <dxf>
      <numFmt numFmtId="1" formatCode="0"/>
    </dxf>
    <dxf>
      <numFmt numFmtId="3" formatCode="#,##0"/>
    </dxf>
    <dxf>
      <numFmt numFmtId="165" formatCode="0.0E+00"/>
    </dxf>
    <dxf>
      <numFmt numFmtId="170" formatCode="0.000"/>
    </dxf>
    <dxf>
      <numFmt numFmtId="2" formatCode="0.00"/>
    </dxf>
    <dxf>
      <numFmt numFmtId="168" formatCode="0.0"/>
    </dxf>
    <dxf>
      <numFmt numFmtId="168" formatCode="0.0"/>
    </dxf>
    <dxf>
      <numFmt numFmtId="3" formatCode="#,##0"/>
    </dxf>
    <dxf>
      <numFmt numFmtId="170" formatCode="0.000"/>
    </dxf>
    <dxf>
      <numFmt numFmtId="1" formatCode="0"/>
    </dxf>
    <dxf>
      <numFmt numFmtId="165" formatCode="0.0E+00"/>
    </dxf>
    <dxf>
      <numFmt numFmtId="2" formatCode="0.00"/>
    </dxf>
    <dxf>
      <numFmt numFmtId="168" formatCode="0.0"/>
    </dxf>
    <dxf>
      <numFmt numFmtId="3" formatCode="#,##0"/>
    </dxf>
    <dxf>
      <numFmt numFmtId="2" formatCode="0.00"/>
    </dxf>
    <dxf>
      <numFmt numFmtId="170" formatCode="0.000"/>
    </dxf>
    <dxf>
      <numFmt numFmtId="165" formatCode="0.0E+00"/>
    </dxf>
    <dxf>
      <numFmt numFmtId="1" formatCode="0"/>
    </dxf>
    <dxf>
      <numFmt numFmtId="170" formatCode="0.000"/>
    </dxf>
    <dxf>
      <numFmt numFmtId="165" formatCode="0.0E+00"/>
    </dxf>
    <dxf>
      <numFmt numFmtId="1" formatCode="0"/>
    </dxf>
    <dxf>
      <numFmt numFmtId="3" formatCode="#,##0"/>
    </dxf>
    <dxf>
      <numFmt numFmtId="168" formatCode="0.0"/>
    </dxf>
    <dxf>
      <numFmt numFmtId="2" formatCode="0.00"/>
    </dxf>
    <dxf>
      <numFmt numFmtId="2" formatCode="0.00"/>
    </dxf>
    <dxf>
      <numFmt numFmtId="3" formatCode="#,##0"/>
    </dxf>
    <dxf>
      <numFmt numFmtId="168" formatCode="0.0"/>
    </dxf>
    <dxf>
      <numFmt numFmtId="1" formatCode="0"/>
    </dxf>
    <dxf>
      <numFmt numFmtId="165" formatCode="0.0E+00"/>
    </dxf>
    <dxf>
      <numFmt numFmtId="170" formatCode="0.000"/>
    </dxf>
    <dxf>
      <numFmt numFmtId="168" formatCode="0.0"/>
    </dxf>
    <dxf>
      <numFmt numFmtId="170" formatCode="0.000"/>
    </dxf>
    <dxf>
      <numFmt numFmtId="2" formatCode="0.00"/>
    </dxf>
    <dxf>
      <numFmt numFmtId="168" formatCode="0.0"/>
    </dxf>
    <dxf>
      <numFmt numFmtId="168" formatCode="0.0"/>
    </dxf>
    <dxf>
      <numFmt numFmtId="170" formatCode="0.000"/>
    </dxf>
    <dxf>
      <numFmt numFmtId="168" formatCode="0.0"/>
    </dxf>
    <dxf>
      <numFmt numFmtId="2" formatCode="0.00"/>
    </dxf>
    <dxf>
      <numFmt numFmtId="165" formatCode="0.0E+00"/>
    </dxf>
    <dxf>
      <numFmt numFmtId="170" formatCode="0.000"/>
    </dxf>
    <dxf>
      <numFmt numFmtId="3" formatCode="#,##0"/>
    </dxf>
    <dxf>
      <numFmt numFmtId="1" formatCode="0"/>
    </dxf>
    <dxf>
      <numFmt numFmtId="2" formatCode="0.00"/>
    </dxf>
    <dxf>
      <numFmt numFmtId="168" formatCode="0.0"/>
    </dxf>
    <dxf>
      <numFmt numFmtId="1" formatCode="0"/>
    </dxf>
    <dxf>
      <numFmt numFmtId="2" formatCode="0.00"/>
    </dxf>
    <dxf>
      <numFmt numFmtId="168" formatCode="0.0"/>
    </dxf>
    <dxf>
      <numFmt numFmtId="170" formatCode="0.000"/>
    </dxf>
    <dxf>
      <numFmt numFmtId="165" formatCode="0.0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2" formatCode="0.00"/>
    </dxf>
    <dxf>
      <numFmt numFmtId="168" formatCode="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 formatCode="0"/>
    </dxf>
    <dxf>
      <numFmt numFmtId="3" formatCode="#,##0"/>
    </dxf>
    <dxf>
      <numFmt numFmtId="165" formatCode="0.0E+00"/>
    </dxf>
    <dxf>
      <numFmt numFmtId="170" formatCode="0.000"/>
    </dxf>
    <dxf>
      <numFmt numFmtId="165" formatCode="0.0E+00"/>
    </dxf>
    <dxf>
      <numFmt numFmtId="1" formatCode="0"/>
    </dxf>
    <dxf>
      <numFmt numFmtId="3" formatCode="#,##0"/>
    </dxf>
    <dxf>
      <numFmt numFmtId="2" formatCode="0.00"/>
    </dxf>
    <dxf>
      <numFmt numFmtId="168" formatCode="0.0"/>
    </dxf>
    <dxf>
      <numFmt numFmtId="170" formatCode="0.000"/>
    </dxf>
    <dxf>
      <numFmt numFmtId="3" formatCode="#,##0"/>
    </dxf>
    <dxf>
      <numFmt numFmtId="165" formatCode="0.0E+00"/>
    </dxf>
    <dxf>
      <numFmt numFmtId="1" formatCode="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 formatCode="0"/>
    </dxf>
    <dxf>
      <numFmt numFmtId="165" formatCode="0.0E+00"/>
    </dxf>
    <dxf>
      <numFmt numFmtId="170" formatCode="0.000"/>
    </dxf>
    <dxf>
      <numFmt numFmtId="2" formatCode="0.00"/>
    </dxf>
    <dxf>
      <numFmt numFmtId="168" formatCode="0.0"/>
    </dxf>
    <dxf>
      <numFmt numFmtId="3" formatCode="#,##0"/>
    </dxf>
    <dxf>
      <numFmt numFmtId="165" formatCode="0.0E+00"/>
    </dxf>
    <dxf>
      <numFmt numFmtId="170" formatCode="0.000"/>
    </dxf>
    <dxf>
      <numFmt numFmtId="2" formatCode="0.00"/>
    </dxf>
    <dxf>
      <numFmt numFmtId="168" formatCode="0.0"/>
    </dxf>
    <dxf>
      <numFmt numFmtId="3" formatCode="#,##0"/>
    </dxf>
    <dxf>
      <numFmt numFmtId="1" formatCode="0"/>
    </dxf>
    <dxf>
      <numFmt numFmtId="1" formatCode="0"/>
    </dxf>
    <dxf>
      <numFmt numFmtId="165" formatCode="0.0E+00"/>
    </dxf>
    <dxf>
      <numFmt numFmtId="170" formatCode="0.000"/>
    </dxf>
    <dxf>
      <numFmt numFmtId="2" formatCode="0.00"/>
    </dxf>
    <dxf>
      <numFmt numFmtId="168" formatCode="0.0"/>
    </dxf>
    <dxf>
      <numFmt numFmtId="3" formatCode="#,##0"/>
    </dxf>
    <dxf>
      <numFmt numFmtId="2" formatCode="0.00"/>
    </dxf>
    <dxf>
      <numFmt numFmtId="170" formatCode="0.000"/>
    </dxf>
    <dxf>
      <numFmt numFmtId="1" formatCode="0"/>
    </dxf>
    <dxf>
      <numFmt numFmtId="3" formatCode="#,##0"/>
    </dxf>
    <dxf>
      <numFmt numFmtId="165" formatCode="0.0E+00"/>
    </dxf>
    <dxf>
      <numFmt numFmtId="168" formatCode="0.0"/>
    </dxf>
    <dxf>
      <numFmt numFmtId="168" formatCode="0.0"/>
    </dxf>
    <dxf>
      <numFmt numFmtId="2" formatCode="0.00"/>
    </dxf>
    <dxf>
      <numFmt numFmtId="168" formatCode="0.0"/>
    </dxf>
    <dxf>
      <numFmt numFmtId="170" formatCode="0.000"/>
    </dxf>
    <dxf>
      <numFmt numFmtId="168" formatCode="0.0"/>
    </dxf>
    <dxf>
      <numFmt numFmtId="2" formatCode="0.00"/>
    </dxf>
    <dxf>
      <numFmt numFmtId="170" formatCode="0.000"/>
    </dxf>
    <dxf>
      <numFmt numFmtId="168" formatCode="0.0"/>
    </dxf>
    <dxf>
      <numFmt numFmtId="170" formatCode="0.000"/>
    </dxf>
    <dxf>
      <numFmt numFmtId="3" formatCode="#,##0"/>
    </dxf>
    <dxf>
      <numFmt numFmtId="165" formatCode="0.0E+00"/>
    </dxf>
    <dxf>
      <numFmt numFmtId="1" formatCode="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2" formatCode="0.00"/>
    </dxf>
    <dxf>
      <numFmt numFmtId="1" formatCode="0"/>
    </dxf>
    <dxf>
      <numFmt numFmtId="165" formatCode="0.0E+00"/>
    </dxf>
    <dxf>
      <numFmt numFmtId="170" formatCode="0.000"/>
    </dxf>
    <dxf>
      <numFmt numFmtId="168" formatCode="0.0"/>
    </dxf>
    <dxf>
      <numFmt numFmtId="3" formatCode="#,##0"/>
    </dxf>
    <dxf>
      <numFmt numFmtId="3" formatCode="#,##0"/>
    </dxf>
    <dxf>
      <numFmt numFmtId="2" formatCode="0.00"/>
    </dxf>
    <dxf>
      <numFmt numFmtId="1" formatCode="0"/>
    </dxf>
    <dxf>
      <numFmt numFmtId="165" formatCode="0.0E+00"/>
    </dxf>
    <dxf>
      <numFmt numFmtId="170" formatCode="0.00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3" formatCode="#,##0"/>
    </dxf>
    <dxf>
      <numFmt numFmtId="168" formatCode="0.0"/>
    </dxf>
    <dxf>
      <numFmt numFmtId="2" formatCode="0.00"/>
    </dxf>
    <dxf>
      <numFmt numFmtId="170" formatCode="0.000"/>
    </dxf>
    <dxf>
      <numFmt numFmtId="170" formatCode="0.000"/>
    </dxf>
    <dxf>
      <numFmt numFmtId="168" formatCode="0.0"/>
    </dxf>
    <dxf>
      <numFmt numFmtId="2" formatCode="0.00"/>
    </dxf>
    <dxf>
      <numFmt numFmtId="165" formatCode="0.0E+00"/>
    </dxf>
    <dxf>
      <numFmt numFmtId="1" formatCode="0"/>
    </dxf>
    <dxf>
      <numFmt numFmtId="3" formatCode="#,##0"/>
    </dxf>
    <dxf>
      <numFmt numFmtId="170" formatCode="0.000"/>
    </dxf>
    <dxf>
      <numFmt numFmtId="2" formatCode="0.00"/>
    </dxf>
    <dxf>
      <numFmt numFmtId="168" formatCode="0.0"/>
    </dxf>
    <dxf>
      <numFmt numFmtId="1" formatCode="0"/>
    </dxf>
    <dxf>
      <numFmt numFmtId="3" formatCode="#,##0"/>
    </dxf>
    <dxf>
      <numFmt numFmtId="165" formatCode="0.0E+00"/>
    </dxf>
    <dxf>
      <numFmt numFmtId="168" formatCode="0.0"/>
    </dxf>
    <dxf>
      <numFmt numFmtId="168" formatCode="0.0"/>
    </dxf>
    <dxf>
      <numFmt numFmtId="2" formatCode="0.00"/>
    </dxf>
    <dxf>
      <numFmt numFmtId="170" formatCode="0.000"/>
    </dxf>
    <dxf>
      <numFmt numFmtId="168" formatCode="0.0"/>
    </dxf>
    <dxf>
      <numFmt numFmtId="168" formatCode="0.0"/>
    </dxf>
    <dxf>
      <numFmt numFmtId="2" formatCode="0.00"/>
    </dxf>
    <dxf>
      <numFmt numFmtId="170" formatCode="0.000"/>
    </dxf>
    <dxf>
      <numFmt numFmtId="1" formatCode="0"/>
    </dxf>
    <dxf>
      <numFmt numFmtId="165" formatCode="0.0E+00"/>
    </dxf>
    <dxf>
      <numFmt numFmtId="170" formatCode="0.000"/>
    </dxf>
    <dxf>
      <numFmt numFmtId="3" formatCode="#,##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2" formatCode="0.00"/>
    </dxf>
    <dxf>
      <numFmt numFmtId="170" formatCode="0.000"/>
    </dxf>
    <dxf>
      <numFmt numFmtId="165" formatCode="0.0E+00"/>
    </dxf>
    <dxf>
      <numFmt numFmtId="3" formatCode="#,##0"/>
    </dxf>
    <dxf>
      <numFmt numFmtId="1" formatCode="0"/>
    </dxf>
    <dxf>
      <numFmt numFmtId="168" formatCode="0.0"/>
    </dxf>
    <dxf>
      <numFmt numFmtId="2" formatCode="0.00"/>
    </dxf>
    <dxf>
      <numFmt numFmtId="168" formatCode="0.0"/>
    </dxf>
    <dxf>
      <numFmt numFmtId="3" formatCode="#,##0"/>
    </dxf>
    <dxf>
      <numFmt numFmtId="1" formatCode="0"/>
    </dxf>
    <dxf>
      <numFmt numFmtId="165" formatCode="0.0E+00"/>
    </dxf>
    <dxf>
      <numFmt numFmtId="170" formatCode="0.000"/>
    </dxf>
    <dxf>
      <numFmt numFmtId="168" formatCode="0.0"/>
    </dxf>
    <dxf>
      <numFmt numFmtId="2" formatCode="0.00"/>
    </dxf>
    <dxf>
      <numFmt numFmtId="170" formatCode="0.000"/>
    </dxf>
    <dxf>
      <numFmt numFmtId="3" formatCode="#,##0"/>
    </dxf>
    <dxf>
      <numFmt numFmtId="1" formatCode="0"/>
    </dxf>
    <dxf>
      <numFmt numFmtId="165" formatCode="0.0E+00"/>
    </dxf>
    <dxf>
      <numFmt numFmtId="1" formatCode="0"/>
    </dxf>
    <dxf>
      <numFmt numFmtId="3" formatCode="#,##0"/>
    </dxf>
    <dxf>
      <numFmt numFmtId="165" formatCode="0.0E+00"/>
    </dxf>
    <dxf>
      <numFmt numFmtId="2" formatCode="0.00"/>
    </dxf>
    <dxf>
      <numFmt numFmtId="168" formatCode="0.0"/>
    </dxf>
    <dxf>
      <numFmt numFmtId="170" formatCode="0.000"/>
    </dxf>
    <dxf>
      <numFmt numFmtId="2" formatCode="0.00"/>
    </dxf>
    <dxf>
      <numFmt numFmtId="3" formatCode="#,##0"/>
    </dxf>
    <dxf>
      <numFmt numFmtId="170" formatCode="0.000"/>
    </dxf>
    <dxf>
      <numFmt numFmtId="165" formatCode="0.0E+00"/>
    </dxf>
    <dxf>
      <numFmt numFmtId="1" formatCode="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2" formatCode="0.00"/>
    </dxf>
    <dxf>
      <numFmt numFmtId="168" formatCode="0.0"/>
    </dxf>
    <dxf>
      <numFmt numFmtId="170" formatCode="0.0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2" formatCode="0.00"/>
    </dxf>
    <dxf>
      <numFmt numFmtId="1" formatCode="0"/>
    </dxf>
    <dxf>
      <numFmt numFmtId="165" formatCode="0.0E+00"/>
    </dxf>
    <dxf>
      <numFmt numFmtId="170" formatCode="0.000"/>
    </dxf>
    <dxf>
      <numFmt numFmtId="168" formatCode="0.0"/>
    </dxf>
    <dxf>
      <numFmt numFmtId="3" formatCode="#,##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2" formatCode="0.00"/>
    </dxf>
    <dxf>
      <numFmt numFmtId="170" formatCode="0.000"/>
    </dxf>
    <dxf>
      <numFmt numFmtId="168" formatCode="0.0"/>
    </dxf>
    <dxf>
      <numFmt numFmtId="168" formatCode="0.0"/>
    </dxf>
    <dxf>
      <numFmt numFmtId="170" formatCode="0.000"/>
    </dxf>
    <dxf>
      <numFmt numFmtId="2" formatCode="0.00"/>
    </dxf>
    <dxf>
      <numFmt numFmtId="168" formatCode="0.0"/>
    </dxf>
    <dxf>
      <numFmt numFmtId="1" formatCode="0"/>
    </dxf>
    <dxf>
      <numFmt numFmtId="165" formatCode="0.0E+00"/>
    </dxf>
    <dxf>
      <numFmt numFmtId="2" formatCode="0.00"/>
    </dxf>
    <dxf>
      <numFmt numFmtId="170" formatCode="0.000"/>
    </dxf>
    <dxf>
      <numFmt numFmtId="3" formatCode="#,##0"/>
    </dxf>
    <dxf>
      <numFmt numFmtId="168" formatCode="0.0"/>
    </dxf>
    <dxf>
      <numFmt numFmtId="2" formatCode="0.00"/>
    </dxf>
    <dxf>
      <numFmt numFmtId="168" formatCode="0.0"/>
    </dxf>
    <dxf>
      <numFmt numFmtId="3" formatCode="#,##0"/>
    </dxf>
    <dxf>
      <numFmt numFmtId="1" formatCode="0"/>
    </dxf>
    <dxf>
      <numFmt numFmtId="165" formatCode="0.0E+00"/>
    </dxf>
    <dxf>
      <numFmt numFmtId="170" formatCode="0.000"/>
    </dxf>
    <dxf>
      <numFmt numFmtId="168" formatCode="0.0"/>
    </dxf>
    <dxf>
      <numFmt numFmtId="170" formatCode="0.000"/>
    </dxf>
    <dxf>
      <numFmt numFmtId="3" formatCode="#,##0"/>
    </dxf>
    <dxf>
      <numFmt numFmtId="1" formatCode="0"/>
    </dxf>
    <dxf>
      <numFmt numFmtId="165" formatCode="0.0E+00"/>
    </dxf>
    <dxf>
      <numFmt numFmtId="2" formatCode="0.00"/>
    </dxf>
    <dxf>
      <numFmt numFmtId="1" formatCode="0"/>
    </dxf>
    <dxf>
      <numFmt numFmtId="165" formatCode="0.0E+00"/>
    </dxf>
    <dxf>
      <numFmt numFmtId="170" formatCode="0.000"/>
    </dxf>
    <dxf>
      <numFmt numFmtId="2" formatCode="0.00"/>
    </dxf>
    <dxf>
      <numFmt numFmtId="3" formatCode="#,##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 formatCode="0"/>
    </dxf>
    <dxf>
      <numFmt numFmtId="165" formatCode="0.0E+00"/>
    </dxf>
    <dxf>
      <numFmt numFmtId="2" formatCode="0.00"/>
    </dxf>
    <dxf>
      <numFmt numFmtId="168" formatCode="0.0"/>
    </dxf>
    <dxf>
      <numFmt numFmtId="170" formatCode="0.000"/>
    </dxf>
    <dxf>
      <numFmt numFmtId="168" formatCode="0.0"/>
    </dxf>
    <dxf>
      <numFmt numFmtId="2" formatCode="0.00"/>
    </dxf>
    <dxf>
      <numFmt numFmtId="3" formatCode="#,##0"/>
    </dxf>
    <dxf>
      <numFmt numFmtId="1" formatCode="0"/>
    </dxf>
    <dxf>
      <numFmt numFmtId="170" formatCode="0.00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3" formatCode="#,##0"/>
    </dxf>
    <dxf>
      <numFmt numFmtId="170" formatCode="0.000"/>
    </dxf>
    <dxf>
      <numFmt numFmtId="168" formatCode="0.0"/>
    </dxf>
    <dxf>
      <numFmt numFmtId="2" formatCode="0.00"/>
    </dxf>
    <dxf>
      <numFmt numFmtId="168" formatCode="0.0"/>
    </dxf>
    <dxf>
      <numFmt numFmtId="170" formatCode="0.000"/>
    </dxf>
    <dxf>
      <numFmt numFmtId="168" formatCode="0.0"/>
    </dxf>
    <dxf>
      <numFmt numFmtId="2" formatCode="0.00"/>
    </dxf>
    <dxf>
      <numFmt numFmtId="168" formatCode="0.0"/>
    </dxf>
    <dxf>
      <numFmt numFmtId="168" formatCode="0.0"/>
    </dxf>
    <dxf>
      <numFmt numFmtId="2" formatCode="0.00"/>
    </dxf>
    <dxf>
      <numFmt numFmtId="170" formatCode="0.000"/>
    </dxf>
    <dxf>
      <numFmt numFmtId="165" formatCode="0.0E+00"/>
    </dxf>
    <dxf>
      <numFmt numFmtId="170" formatCode="0.000"/>
    </dxf>
    <dxf>
      <numFmt numFmtId="3" formatCode="#,##0"/>
    </dxf>
    <dxf>
      <numFmt numFmtId="1" formatCode="0"/>
    </dxf>
    <dxf>
      <numFmt numFmtId="2" formatCode="0.00"/>
    </dxf>
    <dxf>
      <numFmt numFmtId="168" formatCode="0.0"/>
    </dxf>
    <dxf>
      <numFmt numFmtId="168" formatCode="0.0"/>
    </dxf>
    <dxf>
      <numFmt numFmtId="2" formatCode="0.00"/>
    </dxf>
    <dxf>
      <numFmt numFmtId="1" formatCode="0"/>
    </dxf>
    <dxf>
      <numFmt numFmtId="170" formatCode="0.000"/>
    </dxf>
    <dxf>
      <numFmt numFmtId="3" formatCode="#,##0"/>
    </dxf>
    <dxf>
      <numFmt numFmtId="165" formatCode="0.0E+00"/>
    </dxf>
    <dxf>
      <numFmt numFmtId="2" formatCode="0.00"/>
    </dxf>
    <dxf>
      <numFmt numFmtId="168" formatCode="0.0"/>
    </dxf>
    <dxf>
      <numFmt numFmtId="170" formatCode="0.000"/>
    </dxf>
    <dxf>
      <numFmt numFmtId="165" formatCode="0.0E+00"/>
    </dxf>
    <dxf>
      <numFmt numFmtId="1" formatCode="0"/>
    </dxf>
    <dxf>
      <numFmt numFmtId="3" formatCode="#,##0"/>
    </dxf>
    <dxf>
      <numFmt numFmtId="165" formatCode="0.0E+00"/>
    </dxf>
    <dxf>
      <numFmt numFmtId="3" formatCode="#,##0"/>
    </dxf>
    <dxf>
      <numFmt numFmtId="168" formatCode="0.0"/>
    </dxf>
    <dxf>
      <numFmt numFmtId="2" formatCode="0.00"/>
    </dxf>
    <dxf>
      <numFmt numFmtId="170" formatCode="0.000"/>
    </dxf>
    <dxf>
      <numFmt numFmtId="1" formatCode="0"/>
    </dxf>
    <dxf>
      <numFmt numFmtId="168" formatCode="0.0"/>
    </dxf>
    <dxf>
      <numFmt numFmtId="1" formatCode="0"/>
    </dxf>
    <dxf>
      <numFmt numFmtId="2" formatCode="0.00"/>
    </dxf>
    <dxf>
      <numFmt numFmtId="170" formatCode="0.000"/>
    </dxf>
    <dxf>
      <numFmt numFmtId="3" formatCode="#,##0"/>
    </dxf>
    <dxf>
      <numFmt numFmtId="165" formatCode="0.0E+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70" formatCode="0.000"/>
    </dxf>
    <dxf>
      <numFmt numFmtId="1" formatCode="0"/>
    </dxf>
    <dxf>
      <numFmt numFmtId="2" formatCode="0.00"/>
    </dxf>
    <dxf>
      <numFmt numFmtId="165" formatCode="0.0E+00"/>
    </dxf>
    <dxf>
      <numFmt numFmtId="168" formatCode="0.0"/>
    </dxf>
    <dxf>
      <numFmt numFmtId="2" formatCode="0.00"/>
    </dxf>
    <dxf>
      <numFmt numFmtId="3" formatCode="#,##0"/>
    </dxf>
    <dxf>
      <numFmt numFmtId="1" formatCode="0"/>
    </dxf>
    <dxf>
      <numFmt numFmtId="165" formatCode="0.0E+00"/>
    </dxf>
    <dxf>
      <numFmt numFmtId="170" formatCode="0.000"/>
    </dxf>
    <dxf>
      <numFmt numFmtId="168" formatCode="0.0"/>
    </dxf>
    <dxf>
      <numFmt numFmtId="170" formatCode="0.000"/>
    </dxf>
    <dxf>
      <numFmt numFmtId="3" formatCode="#,##0"/>
    </dxf>
    <dxf>
      <numFmt numFmtId="165" formatCode="0.0E+00"/>
    </dxf>
    <dxf>
      <numFmt numFmtId="2" formatCode="0.00"/>
    </dxf>
    <dxf>
      <numFmt numFmtId="1" formatCode="0"/>
    </dxf>
    <dxf>
      <numFmt numFmtId="168" formatCode="0.0"/>
    </dxf>
    <dxf>
      <numFmt numFmtId="165" formatCode="0.0E+00"/>
    </dxf>
    <dxf>
      <numFmt numFmtId="168" formatCode="0.0"/>
    </dxf>
    <dxf>
      <numFmt numFmtId="3" formatCode="#,##0"/>
    </dxf>
    <dxf>
      <numFmt numFmtId="2" formatCode="0.00"/>
    </dxf>
    <dxf>
      <numFmt numFmtId="170" formatCode="0.000"/>
    </dxf>
    <dxf>
      <numFmt numFmtId="1" formatCode="0"/>
    </dxf>
    <dxf>
      <numFmt numFmtId="168" formatCode="0.0"/>
    </dxf>
    <dxf>
      <numFmt numFmtId="2" formatCode="0.00"/>
    </dxf>
    <dxf>
      <numFmt numFmtId="165" formatCode="0.0E+00"/>
    </dxf>
    <dxf>
      <numFmt numFmtId="170" formatCode="0.000"/>
    </dxf>
    <dxf>
      <numFmt numFmtId="1" formatCode="0"/>
    </dxf>
    <dxf>
      <numFmt numFmtId="3" formatCode="#,##0"/>
    </dxf>
    <dxf>
      <numFmt numFmtId="168" formatCode="0.0"/>
    </dxf>
    <dxf>
      <numFmt numFmtId="2" formatCode="0.00"/>
    </dxf>
    <dxf>
      <numFmt numFmtId="3" formatCode="#,##0"/>
    </dxf>
    <dxf>
      <numFmt numFmtId="1" formatCode="0"/>
    </dxf>
    <dxf>
      <numFmt numFmtId="165" formatCode="0.0E+00"/>
    </dxf>
    <dxf>
      <numFmt numFmtId="170" formatCode="0.000"/>
    </dxf>
    <dxf>
      <numFmt numFmtId="168" formatCode="0.0"/>
    </dxf>
    <dxf>
      <numFmt numFmtId="2" formatCode="0.00"/>
    </dxf>
    <dxf>
      <numFmt numFmtId="170" formatCode="0.000"/>
    </dxf>
    <dxf>
      <numFmt numFmtId="168" formatCode="0.0"/>
    </dxf>
    <dxf>
      <numFmt numFmtId="168" formatCode="0.0"/>
    </dxf>
    <dxf>
      <numFmt numFmtId="168" formatCode="0.0"/>
    </dxf>
    <dxf>
      <numFmt numFmtId="2" formatCode="0.00"/>
    </dxf>
    <dxf>
      <numFmt numFmtId="170" formatCode="0.000"/>
    </dxf>
    <dxf>
      <numFmt numFmtId="165" formatCode="0.0E+00"/>
    </dxf>
    <dxf>
      <numFmt numFmtId="1" formatCode="0"/>
    </dxf>
    <dxf>
      <numFmt numFmtId="170" formatCode="0.000"/>
    </dxf>
    <dxf>
      <numFmt numFmtId="3" formatCode="#,##0"/>
    </dxf>
    <dxf>
      <numFmt numFmtId="2" formatCode="0.00"/>
    </dxf>
    <dxf>
      <numFmt numFmtId="168" formatCode="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168" formatCode="0.0"/>
    </dxf>
    <dxf>
      <numFmt numFmtId="2" formatCode="0.00"/>
    </dxf>
    <dxf>
      <numFmt numFmtId="170" formatCode="0.000"/>
    </dxf>
    <dxf>
      <numFmt numFmtId="168" formatCode="0.0"/>
    </dxf>
    <dxf>
      <numFmt numFmtId="2" formatCode="0.00"/>
    </dxf>
    <dxf>
      <numFmt numFmtId="1" formatCode="0"/>
    </dxf>
    <dxf>
      <numFmt numFmtId="165" formatCode="0.0E+00"/>
    </dxf>
    <dxf>
      <numFmt numFmtId="3" formatCode="#,##0"/>
    </dxf>
    <dxf>
      <numFmt numFmtId="165" formatCode="0.0E+00"/>
    </dxf>
    <dxf>
      <numFmt numFmtId="2" formatCode="0.00"/>
    </dxf>
    <dxf>
      <numFmt numFmtId="168" formatCode="0.0"/>
    </dxf>
    <dxf>
      <numFmt numFmtId="170" formatCode="0.000"/>
    </dxf>
    <dxf>
      <numFmt numFmtId="1" formatCode="0"/>
    </dxf>
    <dxf>
      <numFmt numFmtId="3" formatCode="#,##0"/>
    </dxf>
    <dxf>
      <numFmt numFmtId="2" formatCode="0.00"/>
    </dxf>
    <dxf>
      <numFmt numFmtId="170" formatCode="0.000"/>
    </dxf>
    <dxf>
      <numFmt numFmtId="1" formatCode="0"/>
    </dxf>
    <dxf>
      <numFmt numFmtId="165" formatCode="0.0E+00"/>
    </dxf>
    <dxf>
      <numFmt numFmtId="3" formatCode="#,##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1" formatCode="0"/>
    </dxf>
    <dxf>
      <numFmt numFmtId="3" formatCode="#,##0"/>
    </dxf>
    <dxf>
      <numFmt numFmtId="168" formatCode="0.0"/>
    </dxf>
    <dxf>
      <numFmt numFmtId="2" formatCode="0.00"/>
    </dxf>
    <dxf>
      <numFmt numFmtId="170" formatCode="0.000"/>
    </dxf>
    <dxf>
      <numFmt numFmtId="165" formatCode="0.0E+00"/>
    </dxf>
    <dxf>
      <numFmt numFmtId="2" formatCode="0.00"/>
    </dxf>
    <dxf>
      <numFmt numFmtId="170" formatCode="0.000"/>
    </dxf>
    <dxf>
      <numFmt numFmtId="1" formatCode="0"/>
    </dxf>
    <dxf>
      <numFmt numFmtId="3" formatCode="#,##0"/>
    </dxf>
    <dxf>
      <numFmt numFmtId="168" formatCode="0.0"/>
    </dxf>
    <dxf>
      <numFmt numFmtId="165" formatCode="0.0E+00"/>
    </dxf>
    <dxf>
      <numFmt numFmtId="1" formatCode="0"/>
    </dxf>
    <dxf>
      <numFmt numFmtId="170" formatCode="0.000"/>
    </dxf>
    <dxf>
      <numFmt numFmtId="2" formatCode="0.00"/>
    </dxf>
    <dxf>
      <numFmt numFmtId="168" formatCode="0.0"/>
    </dxf>
    <dxf>
      <numFmt numFmtId="165" formatCode="0.0E+00"/>
    </dxf>
    <dxf>
      <numFmt numFmtId="3" formatCode="#,##0"/>
    </dxf>
    <dxf>
      <numFmt numFmtId="3" formatCode="#,##0"/>
    </dxf>
    <dxf>
      <numFmt numFmtId="1" formatCode="0"/>
    </dxf>
    <dxf>
      <numFmt numFmtId="165" formatCode="0.0E+00"/>
    </dxf>
    <dxf>
      <numFmt numFmtId="170" formatCode="0.000"/>
    </dxf>
    <dxf>
      <numFmt numFmtId="168" formatCode="0.0"/>
    </dxf>
    <dxf>
      <numFmt numFmtId="2" formatCode="0.00"/>
    </dxf>
    <dxf>
      <numFmt numFmtId="168" formatCode="0.0"/>
    </dxf>
    <dxf>
      <numFmt numFmtId="170" formatCode="0.000"/>
    </dxf>
    <dxf>
      <numFmt numFmtId="2" formatCode="0.00"/>
    </dxf>
    <dxf>
      <numFmt numFmtId="168" formatCode="0.0"/>
    </dxf>
    <dxf>
      <numFmt numFmtId="168" formatCode="0.0"/>
    </dxf>
    <dxf>
      <numFmt numFmtId="170" formatCode="0.000"/>
    </dxf>
    <dxf>
      <numFmt numFmtId="2" formatCode="0.00"/>
    </dxf>
    <dxf>
      <numFmt numFmtId="168" formatCode="0.0"/>
    </dxf>
    <dxf>
      <numFmt numFmtId="170" formatCode="0.000"/>
    </dxf>
    <dxf>
      <numFmt numFmtId="3" formatCode="#,##0"/>
    </dxf>
    <dxf>
      <numFmt numFmtId="2" formatCode="0.00"/>
    </dxf>
    <dxf>
      <numFmt numFmtId="1" formatCode="0"/>
    </dxf>
    <dxf>
      <numFmt numFmtId="165" formatCode="0.0E+00"/>
    </dxf>
    <dxf>
      <numFmt numFmtId="168" formatCode="0.0"/>
    </dxf>
    <dxf>
      <numFmt numFmtId="3" formatCode="#,##0"/>
    </dxf>
    <dxf>
      <numFmt numFmtId="1" formatCode="0"/>
    </dxf>
    <dxf>
      <numFmt numFmtId="2" formatCode="0.00"/>
    </dxf>
    <dxf>
      <numFmt numFmtId="168" formatCode="0.0"/>
    </dxf>
    <dxf>
      <numFmt numFmtId="170" formatCode="0.000"/>
    </dxf>
    <dxf>
      <numFmt numFmtId="165" formatCode="0.0E+00"/>
    </dxf>
    <dxf>
      <numFmt numFmtId="1" formatCode="0"/>
    </dxf>
    <dxf>
      <numFmt numFmtId="170" formatCode="0.000"/>
    </dxf>
    <dxf>
      <numFmt numFmtId="2" formatCode="0.00"/>
    </dxf>
    <dxf>
      <numFmt numFmtId="168" formatCode="0.0"/>
    </dxf>
    <dxf>
      <numFmt numFmtId="165" formatCode="0.0E+00"/>
    </dxf>
    <dxf>
      <numFmt numFmtId="3" formatCode="#,##0"/>
    </dxf>
    <dxf>
      <numFmt numFmtId="3" formatCode="#,##0"/>
    </dxf>
    <dxf>
      <numFmt numFmtId="170" formatCode="0.000"/>
    </dxf>
    <dxf>
      <numFmt numFmtId="1" formatCode="0"/>
    </dxf>
    <dxf>
      <numFmt numFmtId="165" formatCode="0.0E+00"/>
    </dxf>
    <dxf>
      <numFmt numFmtId="2" formatCode="0.00"/>
    </dxf>
    <dxf>
      <numFmt numFmtId="168" formatCode="0.0"/>
    </dxf>
    <dxf>
      <numFmt numFmtId="3" formatCode="#,##0"/>
    </dxf>
    <dxf>
      <numFmt numFmtId="1" formatCode="0"/>
    </dxf>
    <dxf>
      <numFmt numFmtId="165" formatCode="0.0E+00"/>
    </dxf>
    <dxf>
      <numFmt numFmtId="2" formatCode="0.00"/>
    </dxf>
    <dxf>
      <numFmt numFmtId="168" formatCode="0.0"/>
    </dxf>
    <dxf>
      <numFmt numFmtId="170" formatCode="0.000"/>
    </dxf>
    <dxf>
      <numFmt numFmtId="1" formatCode="0"/>
    </dxf>
    <dxf>
      <numFmt numFmtId="168" formatCode="0.0"/>
    </dxf>
    <dxf>
      <numFmt numFmtId="170" formatCode="0.000"/>
    </dxf>
    <dxf>
      <numFmt numFmtId="2" formatCode="0.00"/>
    </dxf>
    <dxf>
      <numFmt numFmtId="165" formatCode="0.0E+00"/>
    </dxf>
    <dxf>
      <numFmt numFmtId="3" formatCode="#,##0"/>
    </dxf>
    <dxf>
      <numFmt numFmtId="170" formatCode="0.000"/>
    </dxf>
    <dxf>
      <numFmt numFmtId="2" formatCode="0.00"/>
    </dxf>
    <dxf>
      <numFmt numFmtId="3" formatCode="#,##0"/>
    </dxf>
    <dxf>
      <numFmt numFmtId="1" formatCode="0"/>
    </dxf>
    <dxf>
      <numFmt numFmtId="165" formatCode="0.0E+00"/>
    </dxf>
    <dxf>
      <numFmt numFmtId="168" formatCode="0.0"/>
    </dxf>
    <dxf>
      <numFmt numFmtId="1" formatCode="0"/>
    </dxf>
    <dxf>
      <numFmt numFmtId="170" formatCode="0.000"/>
    </dxf>
    <dxf>
      <numFmt numFmtId="165" formatCode="0.0E+00"/>
    </dxf>
    <dxf>
      <numFmt numFmtId="3" formatCode="#,##0"/>
    </dxf>
    <dxf>
      <numFmt numFmtId="168" formatCode="0.0"/>
    </dxf>
    <dxf>
      <numFmt numFmtId="2" formatCode="0.00"/>
    </dxf>
    <dxf>
      <numFmt numFmtId="3" formatCode="#,##0"/>
    </dxf>
    <dxf>
      <numFmt numFmtId="165" formatCode="0.0E+00"/>
    </dxf>
    <dxf>
      <numFmt numFmtId="2" formatCode="0.00"/>
    </dxf>
    <dxf>
      <numFmt numFmtId="168" formatCode="0.0"/>
    </dxf>
    <dxf>
      <numFmt numFmtId="170" formatCode="0.000"/>
    </dxf>
    <dxf>
      <numFmt numFmtId="1" formatCode="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65" formatCode="0.0E+00"/>
    </dxf>
    <dxf>
      <numFmt numFmtId="1" formatCode="0"/>
    </dxf>
    <dxf>
      <numFmt numFmtId="3" formatCode="#,##0"/>
    </dxf>
    <dxf>
      <numFmt numFmtId="168" formatCode="0.0"/>
    </dxf>
    <dxf>
      <numFmt numFmtId="2" formatCode="0.00"/>
    </dxf>
    <dxf>
      <numFmt numFmtId="170" formatCode="0.000"/>
    </dxf>
    <dxf>
      <numFmt numFmtId="168" formatCode="0.0"/>
    </dxf>
    <dxf>
      <numFmt numFmtId="170" formatCode="0.000"/>
    </dxf>
    <dxf>
      <numFmt numFmtId="2" formatCode="0.00"/>
    </dxf>
    <dxf>
      <numFmt numFmtId="168" formatCode="0.0"/>
    </dxf>
    <dxf>
      <numFmt numFmtId="168" formatCode="0.0"/>
    </dxf>
    <dxf>
      <numFmt numFmtId="170" formatCode="0.000"/>
    </dxf>
    <dxf>
      <numFmt numFmtId="2" formatCode="0.00"/>
    </dxf>
    <dxf>
      <numFmt numFmtId="168" formatCode="0.0"/>
    </dxf>
    <dxf>
      <numFmt numFmtId="1" formatCode="0"/>
    </dxf>
    <dxf>
      <numFmt numFmtId="165" formatCode="0.0E+00"/>
    </dxf>
    <dxf>
      <numFmt numFmtId="170" formatCode="0.000"/>
    </dxf>
    <dxf>
      <numFmt numFmtId="3" formatCode="#,##0"/>
    </dxf>
    <dxf>
      <numFmt numFmtId="2" formatCode="0.00"/>
    </dxf>
    <dxf>
      <numFmt numFmtId="168" formatCode="0.0"/>
    </dxf>
    <dxf>
      <numFmt numFmtId="165" formatCode="0.0E+00"/>
    </dxf>
    <dxf>
      <numFmt numFmtId="168" formatCode="0.0"/>
    </dxf>
    <dxf>
      <numFmt numFmtId="3" formatCode="#,##0"/>
    </dxf>
    <dxf>
      <numFmt numFmtId="2" formatCode="0.00"/>
    </dxf>
    <dxf>
      <numFmt numFmtId="170" formatCode="0.000"/>
    </dxf>
    <dxf>
      <numFmt numFmtId="1" formatCode="0"/>
    </dxf>
    <dxf>
      <numFmt numFmtId="165" formatCode="0.0E+00"/>
    </dxf>
    <dxf>
      <numFmt numFmtId="2" formatCode="0.00"/>
    </dxf>
    <dxf>
      <numFmt numFmtId="168" formatCode="0.0"/>
    </dxf>
    <dxf>
      <numFmt numFmtId="3" formatCode="#,##0"/>
    </dxf>
    <dxf>
      <numFmt numFmtId="1" formatCode="0"/>
    </dxf>
    <dxf>
      <numFmt numFmtId="170" formatCode="0.000"/>
    </dxf>
    <dxf>
      <numFmt numFmtId="3" formatCode="#,##0"/>
    </dxf>
    <dxf>
      <numFmt numFmtId="1" formatCode="0"/>
    </dxf>
    <dxf>
      <numFmt numFmtId="165" formatCode="0.0E+00"/>
    </dxf>
    <dxf>
      <numFmt numFmtId="170" formatCode="0.000"/>
    </dxf>
    <dxf>
      <numFmt numFmtId="2" formatCode="0.00"/>
    </dxf>
    <dxf>
      <numFmt numFmtId="168" formatCode="0.0"/>
    </dxf>
    <dxf>
      <numFmt numFmtId="170" formatCode="0.000"/>
    </dxf>
    <dxf>
      <numFmt numFmtId="2" formatCode="0.00"/>
    </dxf>
    <dxf>
      <numFmt numFmtId="1" formatCode="0"/>
    </dxf>
    <dxf>
      <numFmt numFmtId="168" formatCode="0.0"/>
    </dxf>
    <dxf>
      <numFmt numFmtId="3" formatCode="#,##0"/>
    </dxf>
    <dxf>
      <numFmt numFmtId="165" formatCode="0.0E+00"/>
    </dxf>
    <dxf>
      <numFmt numFmtId="165" formatCode="0.0E+00"/>
    </dxf>
    <dxf>
      <numFmt numFmtId="1" formatCode="0"/>
    </dxf>
    <dxf>
      <numFmt numFmtId="2" formatCode="0.00"/>
    </dxf>
    <dxf>
      <numFmt numFmtId="3" formatCode="#,##0"/>
    </dxf>
    <dxf>
      <numFmt numFmtId="168" formatCode="0.0"/>
    </dxf>
    <dxf>
      <numFmt numFmtId="170" formatCode="0.000"/>
    </dxf>
    <dxf>
      <numFmt numFmtId="2" formatCode="0.00"/>
    </dxf>
    <dxf>
      <numFmt numFmtId="1" formatCode="0"/>
    </dxf>
    <dxf>
      <numFmt numFmtId="165" formatCode="0.0E+00"/>
    </dxf>
    <dxf>
      <numFmt numFmtId="170" formatCode="0.000"/>
    </dxf>
    <dxf>
      <numFmt numFmtId="3" formatCode="#,##0"/>
    </dxf>
    <dxf>
      <numFmt numFmtId="168" formatCode="0.0"/>
    </dxf>
    <dxf>
      <numFmt numFmtId="2" formatCode="0.00"/>
    </dxf>
    <dxf>
      <numFmt numFmtId="170" formatCode="0.000"/>
    </dxf>
    <dxf>
      <numFmt numFmtId="3" formatCode="#,##0"/>
    </dxf>
    <dxf>
      <numFmt numFmtId="1" formatCode="0"/>
    </dxf>
    <dxf>
      <numFmt numFmtId="165" formatCode="0.0E+00"/>
    </dxf>
    <dxf>
      <numFmt numFmtId="168" formatCode="0.0"/>
    </dxf>
    <dxf>
      <numFmt numFmtId="2" formatCode="0.00"/>
    </dxf>
    <dxf>
      <numFmt numFmtId="168" formatCode="0.0"/>
    </dxf>
    <dxf>
      <numFmt numFmtId="3" formatCode="#,##0"/>
    </dxf>
    <dxf>
      <numFmt numFmtId="1" formatCode="0"/>
    </dxf>
    <dxf>
      <numFmt numFmtId="165" formatCode="0.0E+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1" formatCode="0"/>
    </dxf>
    <dxf>
      <numFmt numFmtId="168" formatCode="0.0"/>
    </dxf>
    <dxf>
      <numFmt numFmtId="165" formatCode="0.0E+00"/>
    </dxf>
    <dxf>
      <numFmt numFmtId="2" formatCode="0.00"/>
    </dxf>
    <dxf>
      <numFmt numFmtId="3" formatCode="#,##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168" formatCode="0.0"/>
    </dxf>
    <dxf>
      <numFmt numFmtId="170" formatCode="0.000"/>
    </dxf>
    <dxf>
      <numFmt numFmtId="2" formatCode="0.00"/>
    </dxf>
    <dxf>
      <numFmt numFmtId="168" formatCode="0.0"/>
    </dxf>
    <dxf>
      <numFmt numFmtId="170" formatCode="0.000"/>
    </dxf>
    <dxf>
      <numFmt numFmtId="168" formatCode="0.0"/>
    </dxf>
    <dxf>
      <numFmt numFmtId="2" formatCode="0.00"/>
    </dxf>
    <dxf>
      <numFmt numFmtId="1" formatCode="0"/>
    </dxf>
    <dxf>
      <numFmt numFmtId="170" formatCode="0.000"/>
    </dxf>
    <dxf>
      <numFmt numFmtId="2" formatCode="0.00"/>
    </dxf>
    <dxf>
      <numFmt numFmtId="3"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165" formatCode="0.0E+00"/>
    </dxf>
    <dxf>
      <numFmt numFmtId="2" formatCode="0.00"/>
    </dxf>
    <dxf>
      <numFmt numFmtId="168" formatCode="0.0"/>
    </dxf>
    <dxf>
      <numFmt numFmtId="170" formatCode="0.0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70" formatCode="0.000"/>
    </dxf>
    <dxf>
      <numFmt numFmtId="168" formatCode="0.0"/>
    </dxf>
    <dxf>
      <numFmt numFmtId="2" formatCode="0.00"/>
    </dxf>
    <dxf>
      <numFmt numFmtId="3" formatCode="#,##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2" formatCode="0.00"/>
    </dxf>
    <dxf>
      <numFmt numFmtId="165" formatCode="0.0E+00"/>
    </dxf>
    <dxf>
      <numFmt numFmtId="170" formatCode="0.000"/>
    </dxf>
    <dxf>
      <numFmt numFmtId="1" formatCode="0"/>
    </dxf>
    <dxf>
      <numFmt numFmtId="3" formatCode="#,##0"/>
    </dxf>
    <dxf>
      <numFmt numFmtId="168" formatCode="0.0"/>
    </dxf>
    <dxf>
      <numFmt numFmtId="165" formatCode="0.0E+00"/>
    </dxf>
    <dxf>
      <numFmt numFmtId="168" formatCode="0.0"/>
    </dxf>
    <dxf>
      <numFmt numFmtId="2" formatCode="0.00"/>
    </dxf>
    <dxf>
      <numFmt numFmtId="170" formatCode="0.000"/>
    </dxf>
    <dxf>
      <numFmt numFmtId="3" formatCode="#,##0"/>
    </dxf>
    <dxf>
      <numFmt numFmtId="1" formatCode="0"/>
    </dxf>
    <dxf>
      <numFmt numFmtId="165" formatCode="0.0E+00"/>
    </dxf>
    <dxf>
      <numFmt numFmtId="1" formatCode="0"/>
    </dxf>
    <dxf>
      <numFmt numFmtId="170" formatCode="0.000"/>
    </dxf>
    <dxf>
      <numFmt numFmtId="2" formatCode="0.00"/>
    </dxf>
    <dxf>
      <numFmt numFmtId="168" formatCode="0.0"/>
    </dxf>
    <dxf>
      <numFmt numFmtId="3" formatCode="#,##0"/>
    </dxf>
    <dxf>
      <numFmt numFmtId="165" formatCode="0.0E+00"/>
    </dxf>
    <dxf>
      <numFmt numFmtId="2" formatCode="0.00"/>
    </dxf>
    <dxf>
      <numFmt numFmtId="168" formatCode="0.0"/>
    </dxf>
    <dxf>
      <numFmt numFmtId="170" formatCode="0.000"/>
    </dxf>
    <dxf>
      <numFmt numFmtId="1" formatCode="0"/>
    </dxf>
    <dxf>
      <numFmt numFmtId="3" formatCode="#,##0"/>
    </dxf>
    <dxf>
      <numFmt numFmtId="3" formatCode="#,##0"/>
    </dxf>
    <dxf>
      <numFmt numFmtId="168" formatCode="0.0"/>
    </dxf>
    <dxf>
      <numFmt numFmtId="2" formatCode="0.00"/>
    </dxf>
    <dxf>
      <numFmt numFmtId="165" formatCode="0.0E+00"/>
    </dxf>
    <dxf>
      <numFmt numFmtId="170" formatCode="0.000"/>
    </dxf>
    <dxf>
      <numFmt numFmtId="1" formatCode="0"/>
    </dxf>
    <dxf>
      <numFmt numFmtId="168" formatCode="0.0"/>
    </dxf>
    <dxf>
      <numFmt numFmtId="3" formatCode="#,##0"/>
    </dxf>
    <dxf>
      <numFmt numFmtId="1" formatCode="0"/>
    </dxf>
    <dxf>
      <numFmt numFmtId="2" formatCode="0.00"/>
    </dxf>
    <dxf>
      <numFmt numFmtId="165" formatCode="0.0E+00"/>
    </dxf>
    <dxf>
      <numFmt numFmtId="170" formatCode="0.000"/>
    </dxf>
    <dxf>
      <numFmt numFmtId="168" formatCode="0.0"/>
    </dxf>
    <dxf>
      <numFmt numFmtId="170" formatCode="0.000"/>
    </dxf>
    <dxf>
      <numFmt numFmtId="168" formatCode="0.0"/>
    </dxf>
    <dxf>
      <numFmt numFmtId="2" formatCode="0.00"/>
    </dxf>
    <dxf>
      <numFmt numFmtId="168" formatCode="0.0"/>
    </dxf>
    <dxf>
      <numFmt numFmtId="2" formatCode="0.00"/>
    </dxf>
    <dxf>
      <numFmt numFmtId="168" formatCode="0.0"/>
    </dxf>
    <dxf>
      <numFmt numFmtId="170" formatCode="0.000"/>
    </dxf>
    <dxf>
      <numFmt numFmtId="170" formatCode="0.000"/>
    </dxf>
    <dxf>
      <numFmt numFmtId="2" formatCode="0.00"/>
    </dxf>
    <dxf>
      <numFmt numFmtId="1" formatCode="0"/>
    </dxf>
    <dxf>
      <numFmt numFmtId="165" formatCode="0.0E+00"/>
    </dxf>
    <dxf>
      <numFmt numFmtId="3" formatCode="#,##0"/>
    </dxf>
    <dxf>
      <numFmt numFmtId="168" formatCode="0.0"/>
    </dxf>
    <dxf>
      <numFmt numFmtId="3" formatCode="#,##0"/>
    </dxf>
    <dxf>
      <numFmt numFmtId="168" formatCode="0.0"/>
    </dxf>
    <dxf>
      <numFmt numFmtId="2" formatCode="0.00"/>
    </dxf>
    <dxf>
      <numFmt numFmtId="170" formatCode="0.000"/>
    </dxf>
    <dxf>
      <numFmt numFmtId="165" formatCode="0.0E+00"/>
    </dxf>
    <dxf>
      <numFmt numFmtId="1" formatCode="0"/>
    </dxf>
    <dxf>
      <numFmt numFmtId="1" formatCode="0"/>
    </dxf>
    <dxf>
      <numFmt numFmtId="3" formatCode="#,##0"/>
    </dxf>
    <dxf>
      <numFmt numFmtId="170" formatCode="0.000"/>
    </dxf>
    <dxf>
      <numFmt numFmtId="165" formatCode="0.0E+00"/>
    </dxf>
    <dxf>
      <numFmt numFmtId="2" formatCode="0.00"/>
    </dxf>
    <dxf>
      <numFmt numFmtId="168" formatCode="0.0"/>
    </dxf>
    <dxf>
      <numFmt numFmtId="168" formatCode="0.0"/>
    </dxf>
    <dxf>
      <numFmt numFmtId="3" formatCode="#,##0"/>
    </dxf>
    <dxf>
      <numFmt numFmtId="1" formatCode="0"/>
    </dxf>
    <dxf>
      <numFmt numFmtId="170" formatCode="0.000"/>
    </dxf>
    <dxf>
      <numFmt numFmtId="2" formatCode="0.00"/>
    </dxf>
    <dxf>
      <numFmt numFmtId="165" formatCode="0.0E+00"/>
    </dxf>
    <dxf>
      <numFmt numFmtId="3" formatCode="#,##0"/>
    </dxf>
    <dxf>
      <numFmt numFmtId="1" formatCode="0"/>
    </dxf>
    <dxf>
      <numFmt numFmtId="165" formatCode="0.0E+00"/>
    </dxf>
    <dxf>
      <numFmt numFmtId="170" formatCode="0.000"/>
    </dxf>
    <dxf>
      <numFmt numFmtId="168" formatCode="0.0"/>
    </dxf>
    <dxf>
      <numFmt numFmtId="2" formatCode="0.00"/>
    </dxf>
    <dxf>
      <numFmt numFmtId="3" formatCode="#,##0"/>
    </dxf>
    <dxf>
      <numFmt numFmtId="1" formatCode="0"/>
    </dxf>
    <dxf>
      <numFmt numFmtId="165" formatCode="0.0E+00"/>
    </dxf>
    <dxf>
      <numFmt numFmtId="168" formatCode="0.0"/>
    </dxf>
    <dxf>
      <numFmt numFmtId="2" formatCode="0.00"/>
    </dxf>
    <dxf>
      <numFmt numFmtId="170" formatCode="0.000"/>
    </dxf>
    <dxf>
      <numFmt numFmtId="2" formatCode="0.00"/>
    </dxf>
    <dxf>
      <numFmt numFmtId="1" formatCode="0"/>
    </dxf>
    <dxf>
      <numFmt numFmtId="165" formatCode="0.0E+00"/>
    </dxf>
    <dxf>
      <numFmt numFmtId="170" formatCode="0.000"/>
    </dxf>
    <dxf>
      <numFmt numFmtId="3" formatCode="#,##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70" formatCode="0.000"/>
    </dxf>
    <dxf>
      <numFmt numFmtId="165" formatCode="0.0E+00"/>
    </dxf>
    <dxf>
      <numFmt numFmtId="1" formatCode="0"/>
    </dxf>
    <dxf>
      <numFmt numFmtId="2" formatCode="0.00"/>
    </dxf>
    <dxf>
      <numFmt numFmtId="168" formatCode="0.0"/>
    </dxf>
    <dxf>
      <numFmt numFmtId="3" formatCode="#,##0"/>
    </dxf>
    <dxf>
      <numFmt numFmtId="165" formatCode="0.0E+00"/>
    </dxf>
    <dxf>
      <numFmt numFmtId="3" formatCode="#,##0"/>
    </dxf>
    <dxf>
      <numFmt numFmtId="1" formatCode="0"/>
    </dxf>
    <dxf>
      <numFmt numFmtId="170" formatCode="0.000"/>
    </dxf>
    <dxf>
      <numFmt numFmtId="2" formatCode="0.0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 formatCode="0"/>
    </dxf>
    <dxf>
      <numFmt numFmtId="168" formatCode="0.0"/>
    </dxf>
    <dxf>
      <numFmt numFmtId="165" formatCode="0.0E+00"/>
    </dxf>
    <dxf>
      <numFmt numFmtId="170" formatCode="0.000"/>
    </dxf>
    <dxf>
      <numFmt numFmtId="2" formatCode="0.00"/>
    </dxf>
    <dxf>
      <numFmt numFmtId="168" formatCode="0.0"/>
    </dxf>
    <dxf>
      <numFmt numFmtId="170" formatCode="0.000"/>
    </dxf>
    <dxf>
      <numFmt numFmtId="2" formatCode="0.00"/>
    </dxf>
    <dxf>
      <numFmt numFmtId="168" formatCode="0.0"/>
    </dxf>
    <dxf>
      <numFmt numFmtId="168" formatCode="0.0"/>
    </dxf>
    <dxf>
      <numFmt numFmtId="170" formatCode="0.000"/>
    </dxf>
    <dxf>
      <numFmt numFmtId="168" formatCode="0.0"/>
    </dxf>
    <dxf>
      <numFmt numFmtId="2" formatCode="0.00"/>
    </dxf>
    <dxf>
      <numFmt numFmtId="170" formatCode="0.000"/>
    </dxf>
    <dxf>
      <numFmt numFmtId="1" formatCode="0"/>
    </dxf>
    <dxf>
      <numFmt numFmtId="165" formatCode="0.0E+00"/>
    </dxf>
    <dxf>
      <numFmt numFmtId="3" formatCode="#,##0"/>
    </dxf>
    <dxf>
      <numFmt numFmtId="2" formatCode="0.0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2" formatCode="0.00"/>
    </dxf>
    <dxf>
      <numFmt numFmtId="168" formatCode="0.0"/>
    </dxf>
    <dxf>
      <numFmt numFmtId="3" formatCode="#,##0"/>
    </dxf>
    <dxf>
      <numFmt numFmtId="1" formatCode="0"/>
    </dxf>
    <dxf>
      <numFmt numFmtId="165" formatCode="0.0E+00"/>
    </dxf>
    <dxf>
      <numFmt numFmtId="170" formatCode="0.0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 formatCode="0"/>
    </dxf>
    <dxf>
      <numFmt numFmtId="170" formatCode="0.000"/>
    </dxf>
    <dxf>
      <numFmt numFmtId="165" formatCode="0.0E+00"/>
    </dxf>
    <dxf>
      <numFmt numFmtId="3" formatCode="#,##0"/>
    </dxf>
    <dxf>
      <numFmt numFmtId="2" formatCode="0.00"/>
    </dxf>
    <dxf>
      <numFmt numFmtId="168" formatCode="0.0"/>
    </dxf>
    <dxf>
      <numFmt numFmtId="2" formatCode="0.00"/>
    </dxf>
    <dxf>
      <numFmt numFmtId="168" formatCode="0.0"/>
    </dxf>
    <dxf>
      <numFmt numFmtId="3" formatCode="#,##0"/>
    </dxf>
    <dxf>
      <numFmt numFmtId="1" formatCode="0"/>
    </dxf>
    <dxf>
      <numFmt numFmtId="165" formatCode="0.0E+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170" formatCode="0.000"/>
    </dxf>
    <dxf>
      <numFmt numFmtId="1" formatCode="0"/>
    </dxf>
    <dxf>
      <numFmt numFmtId="3" formatCode="#,##0"/>
    </dxf>
    <dxf>
      <numFmt numFmtId="2" formatCode="0.00"/>
    </dxf>
    <dxf>
      <numFmt numFmtId="165" formatCode="0.0E+00"/>
    </dxf>
    <dxf>
      <numFmt numFmtId="3" formatCode="#,##0"/>
    </dxf>
    <dxf>
      <numFmt numFmtId="2" formatCode="0.00"/>
    </dxf>
    <dxf>
      <numFmt numFmtId="1" formatCode="0"/>
    </dxf>
    <dxf>
      <numFmt numFmtId="165" formatCode="0.0E+00"/>
    </dxf>
    <dxf>
      <numFmt numFmtId="170" formatCode="0.000"/>
    </dxf>
    <dxf>
      <numFmt numFmtId="168" formatCode="0.0"/>
    </dxf>
    <dxf>
      <numFmt numFmtId="165" formatCode="0.0E+00"/>
    </dxf>
    <dxf>
      <numFmt numFmtId="1" formatCode="0"/>
    </dxf>
    <dxf>
      <numFmt numFmtId="3" formatCode="#,##0"/>
    </dxf>
    <dxf>
      <numFmt numFmtId="2" formatCode="0.00"/>
    </dxf>
    <dxf>
      <numFmt numFmtId="170" formatCode="0.000"/>
    </dxf>
    <dxf>
      <numFmt numFmtId="168" formatCode="0.0"/>
    </dxf>
    <dxf>
      <numFmt numFmtId="168" formatCode="0.0"/>
    </dxf>
    <dxf>
      <numFmt numFmtId="170" formatCode="0.000"/>
    </dxf>
    <dxf>
      <numFmt numFmtId="168" formatCode="0.0"/>
    </dxf>
    <dxf>
      <numFmt numFmtId="2" formatCode="0.00"/>
    </dxf>
    <dxf>
      <numFmt numFmtId="168" formatCode="0.0"/>
    </dxf>
    <dxf>
      <numFmt numFmtId="2" formatCode="0.00"/>
    </dxf>
    <dxf>
      <numFmt numFmtId="168" formatCode="0.0"/>
    </dxf>
    <dxf>
      <numFmt numFmtId="170" formatCode="0.000"/>
    </dxf>
    <dxf>
      <numFmt numFmtId="2" formatCode="0.00"/>
    </dxf>
    <dxf>
      <numFmt numFmtId="170" formatCode="0.000"/>
    </dxf>
    <dxf>
      <numFmt numFmtId="3" formatCode="#,##0"/>
    </dxf>
    <dxf>
      <numFmt numFmtId="165" formatCode="0.0E+00"/>
    </dxf>
    <dxf>
      <numFmt numFmtId="1" formatCode="0"/>
    </dxf>
    <dxf>
      <numFmt numFmtId="168" formatCode="0.0"/>
    </dxf>
    <dxf>
      <numFmt numFmtId="168" formatCode="0.0"/>
    </dxf>
    <dxf>
      <numFmt numFmtId="1" formatCode="0"/>
    </dxf>
    <dxf>
      <numFmt numFmtId="3" formatCode="#,##0"/>
    </dxf>
    <dxf>
      <numFmt numFmtId="165" formatCode="0.0E+00"/>
    </dxf>
    <dxf>
      <numFmt numFmtId="170" formatCode="0.000"/>
    </dxf>
    <dxf>
      <numFmt numFmtId="2" formatCode="0.00"/>
    </dxf>
    <dxf>
      <numFmt numFmtId="2" formatCode="0.00"/>
    </dxf>
    <dxf>
      <numFmt numFmtId="165" formatCode="0.0E+00"/>
    </dxf>
    <dxf>
      <numFmt numFmtId="1" formatCode="0"/>
    </dxf>
    <dxf>
      <numFmt numFmtId="3" formatCode="#,##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1" formatCode="0"/>
    </dxf>
    <dxf>
      <numFmt numFmtId="170" formatCode="0.000"/>
    </dxf>
    <dxf>
      <numFmt numFmtId="3" formatCode="#,##0"/>
    </dxf>
    <dxf>
      <numFmt numFmtId="2" formatCode="0.00"/>
    </dxf>
    <dxf>
      <numFmt numFmtId="165" formatCode="0.0E+00"/>
    </dxf>
    <dxf>
      <numFmt numFmtId="168" formatCode="0.0"/>
    </dxf>
    <dxf>
      <numFmt numFmtId="3" formatCode="#,##0"/>
    </dxf>
    <dxf>
      <numFmt numFmtId="1" formatCode="0"/>
    </dxf>
    <dxf>
      <numFmt numFmtId="165" formatCode="0.0E+00"/>
    </dxf>
    <dxf>
      <numFmt numFmtId="168" formatCode="0.0"/>
    </dxf>
    <dxf>
      <numFmt numFmtId="2" formatCode="0.00"/>
    </dxf>
    <dxf>
      <numFmt numFmtId="170" formatCode="0.000"/>
    </dxf>
    <dxf>
      <numFmt numFmtId="168" formatCode="0.0"/>
    </dxf>
    <dxf>
      <numFmt numFmtId="170" formatCode="0.000"/>
    </dxf>
    <dxf>
      <numFmt numFmtId="1" formatCode="0"/>
    </dxf>
    <dxf>
      <numFmt numFmtId="165" formatCode="0.0E+00"/>
    </dxf>
    <dxf>
      <numFmt numFmtId="2" formatCode="0.00"/>
    </dxf>
    <dxf>
      <numFmt numFmtId="3" formatCode="#,##0"/>
    </dxf>
    <dxf>
      <numFmt numFmtId="170" formatCode="0.000"/>
    </dxf>
    <dxf>
      <numFmt numFmtId="165" formatCode="0.0E+00"/>
    </dxf>
    <dxf>
      <numFmt numFmtId="1" formatCode="0"/>
    </dxf>
    <dxf>
      <numFmt numFmtId="3" formatCode="#,##0"/>
    </dxf>
    <dxf>
      <numFmt numFmtId="168" formatCode="0.0"/>
    </dxf>
    <dxf>
      <numFmt numFmtId="2" formatCode="0.00"/>
    </dxf>
    <dxf>
      <numFmt numFmtId="165" formatCode="0.0E+00"/>
    </dxf>
    <dxf>
      <numFmt numFmtId="2" formatCode="0.00"/>
    </dxf>
    <dxf>
      <numFmt numFmtId="1" formatCode="0"/>
    </dxf>
    <dxf>
      <numFmt numFmtId="3" formatCode="#,##0"/>
    </dxf>
    <dxf>
      <numFmt numFmtId="168" formatCode="0.0"/>
    </dxf>
    <dxf>
      <numFmt numFmtId="170" formatCode="0.00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168" formatCode="0.0"/>
    </dxf>
    <dxf>
      <numFmt numFmtId="2" formatCode="0.00"/>
    </dxf>
    <dxf>
      <numFmt numFmtId="170" formatCode="0.000"/>
    </dxf>
    <dxf>
      <numFmt numFmtId="168" formatCode="0.0"/>
    </dxf>
    <dxf>
      <numFmt numFmtId="168" formatCode="0.0"/>
    </dxf>
    <dxf>
      <numFmt numFmtId="2" formatCode="0.00"/>
    </dxf>
    <dxf>
      <numFmt numFmtId="170" formatCode="0.000"/>
    </dxf>
    <dxf>
      <numFmt numFmtId="2" formatCode="0.00"/>
    </dxf>
    <dxf>
      <numFmt numFmtId="3" formatCode="#,##0"/>
    </dxf>
    <dxf>
      <numFmt numFmtId="170" formatCode="0.000"/>
    </dxf>
    <dxf>
      <numFmt numFmtId="165" formatCode="0.0E+00"/>
    </dxf>
    <dxf>
      <numFmt numFmtId="1" formatCode="0"/>
    </dxf>
    <dxf>
      <numFmt numFmtId="168" formatCode="0.0"/>
    </dxf>
    <dxf>
      <numFmt numFmtId="3" formatCode="#,##0"/>
    </dxf>
    <dxf>
      <numFmt numFmtId="2" formatCode="0.00"/>
    </dxf>
    <dxf>
      <numFmt numFmtId="168" formatCode="0.0"/>
    </dxf>
    <dxf>
      <numFmt numFmtId="165" formatCode="0.0E+00"/>
    </dxf>
    <dxf>
      <numFmt numFmtId="1" formatCode="0"/>
    </dxf>
    <dxf>
      <numFmt numFmtId="170" formatCode="0.000"/>
    </dxf>
    <dxf>
      <numFmt numFmtId="2" formatCode="0.00"/>
    </dxf>
    <dxf>
      <numFmt numFmtId="170" formatCode="0.000"/>
    </dxf>
    <dxf>
      <numFmt numFmtId="165" formatCode="0.0E+00"/>
    </dxf>
    <dxf>
      <numFmt numFmtId="1" formatCode="0"/>
    </dxf>
    <dxf>
      <numFmt numFmtId="3" formatCode="#,##0"/>
    </dxf>
    <dxf>
      <numFmt numFmtId="168" formatCode="0.0"/>
    </dxf>
    <dxf>
      <numFmt numFmtId="3" formatCode="#,##0"/>
    </dxf>
    <dxf>
      <numFmt numFmtId="2" formatCode="0.00"/>
    </dxf>
    <dxf>
      <numFmt numFmtId="168" formatCode="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 formatCode="0"/>
    </dxf>
    <dxf>
      <numFmt numFmtId="170" formatCode="0.000"/>
    </dxf>
    <dxf>
      <numFmt numFmtId="168" formatCode="0.0"/>
    </dxf>
    <dxf>
      <numFmt numFmtId="2" formatCode="0.00"/>
    </dxf>
    <dxf>
      <numFmt numFmtId="165" formatCode="0.0E+00"/>
    </dxf>
    <dxf>
      <numFmt numFmtId="3" formatCode="#,##0"/>
    </dxf>
    <dxf>
      <numFmt numFmtId="2" formatCode="0.00"/>
    </dxf>
    <dxf>
      <numFmt numFmtId="1" formatCode="0"/>
    </dxf>
    <dxf>
      <numFmt numFmtId="165" formatCode="0.0E+00"/>
    </dxf>
    <dxf>
      <numFmt numFmtId="170" formatCode="0.000"/>
    </dxf>
    <dxf>
      <numFmt numFmtId="168" formatCode="0.0"/>
    </dxf>
    <dxf>
      <numFmt numFmtId="170" formatCode="0.000"/>
    </dxf>
    <dxf>
      <numFmt numFmtId="2" formatCode="0.00"/>
    </dxf>
    <dxf>
      <numFmt numFmtId="168" formatCode="0.0"/>
    </dxf>
    <dxf>
      <numFmt numFmtId="165" formatCode="0.0E+00"/>
    </dxf>
    <dxf>
      <numFmt numFmtId="1" formatCode="0"/>
    </dxf>
    <dxf>
      <numFmt numFmtId="3" formatCode="#,##0"/>
    </dxf>
    <dxf>
      <numFmt numFmtId="2" formatCode="0.00"/>
    </dxf>
    <dxf>
      <numFmt numFmtId="165" formatCode="0.0E+00"/>
    </dxf>
    <dxf>
      <numFmt numFmtId="3" formatCode="#,##0"/>
    </dxf>
    <dxf>
      <numFmt numFmtId="1" formatCode="0"/>
    </dxf>
    <dxf>
      <numFmt numFmtId="168" formatCode="0.0"/>
    </dxf>
    <dxf>
      <numFmt numFmtId="170" formatCode="0.000"/>
    </dxf>
    <dxf>
      <numFmt numFmtId="165" formatCode="0.0E+00"/>
    </dxf>
    <dxf>
      <numFmt numFmtId="170" formatCode="0.000"/>
    </dxf>
    <dxf>
      <numFmt numFmtId="168" formatCode="0.0"/>
    </dxf>
    <dxf>
      <numFmt numFmtId="2" formatCode="0.00"/>
    </dxf>
    <dxf>
      <numFmt numFmtId="3" formatCode="#,##0"/>
    </dxf>
    <dxf>
      <numFmt numFmtId="1" formatCode="0"/>
    </dxf>
    <dxf>
      <numFmt numFmtId="2" formatCode="0.00"/>
    </dxf>
    <dxf>
      <numFmt numFmtId="168" formatCode="0.0"/>
    </dxf>
    <dxf>
      <numFmt numFmtId="170" formatCode="0.000"/>
    </dxf>
    <dxf>
      <numFmt numFmtId="165" formatCode="0.0E+00"/>
    </dxf>
    <dxf>
      <numFmt numFmtId="3" formatCode="#,##0"/>
    </dxf>
    <dxf>
      <numFmt numFmtId="1" formatCode="0"/>
    </dxf>
    <dxf>
      <numFmt numFmtId="170" formatCode="0.000"/>
    </dxf>
    <dxf>
      <numFmt numFmtId="165" formatCode="0.0E+00"/>
    </dxf>
    <dxf>
      <numFmt numFmtId="1" formatCode="0"/>
    </dxf>
    <dxf>
      <numFmt numFmtId="3" formatCode="#,##0"/>
    </dxf>
    <dxf>
      <numFmt numFmtId="2" formatCode="0.00"/>
    </dxf>
    <dxf>
      <numFmt numFmtId="168" formatCode="0.0"/>
    </dxf>
    <dxf>
      <numFmt numFmtId="168" formatCode="0.0"/>
    </dxf>
    <dxf>
      <numFmt numFmtId="168" formatCode="0.0"/>
    </dxf>
    <dxf>
      <numFmt numFmtId="2" formatCode="0.00"/>
    </dxf>
    <dxf>
      <numFmt numFmtId="170" formatCode="0.000"/>
    </dxf>
    <dxf>
      <numFmt numFmtId="168" formatCode="0.0"/>
    </dxf>
    <dxf>
      <numFmt numFmtId="168" formatCode="0.0"/>
    </dxf>
    <dxf>
      <numFmt numFmtId="2" formatCode="0.00"/>
    </dxf>
    <dxf>
      <numFmt numFmtId="170" formatCode="0.000"/>
    </dxf>
    <dxf>
      <numFmt numFmtId="2" formatCode="0.00"/>
    </dxf>
    <dxf>
      <numFmt numFmtId="3" formatCode="#,##0"/>
    </dxf>
    <dxf>
      <numFmt numFmtId="170" formatCode="0.000"/>
    </dxf>
    <dxf>
      <numFmt numFmtId="165" formatCode="0.0E+00"/>
    </dxf>
    <dxf>
      <numFmt numFmtId="1" formatCode="0"/>
    </dxf>
    <dxf>
      <numFmt numFmtId="168" formatCode="0.0"/>
    </dxf>
    <dxf>
      <numFmt numFmtId="2" formatCode="0.00"/>
    </dxf>
    <dxf>
      <numFmt numFmtId="168" formatCode="0.0"/>
    </dxf>
    <dxf>
      <numFmt numFmtId="3" formatCode="#,##0"/>
    </dxf>
    <dxf>
      <numFmt numFmtId="1" formatCode="0"/>
    </dxf>
    <dxf>
      <numFmt numFmtId="165" formatCode="0.0E+00"/>
    </dxf>
    <dxf>
      <numFmt numFmtId="170" formatCode="0.000"/>
    </dxf>
    <dxf>
      <numFmt numFmtId="168" formatCode="0.0"/>
    </dxf>
    <dxf>
      <numFmt numFmtId="1" formatCode="0"/>
    </dxf>
    <dxf>
      <numFmt numFmtId="170" formatCode="0.000"/>
    </dxf>
    <dxf>
      <numFmt numFmtId="3" formatCode="#,##0"/>
    </dxf>
    <dxf>
      <numFmt numFmtId="165" formatCode="0.0E+00"/>
    </dxf>
    <dxf>
      <numFmt numFmtId="2" formatCode="0.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 formatCode="0"/>
    </dxf>
    <dxf>
      <numFmt numFmtId="165" formatCode="0.0E+00"/>
    </dxf>
    <dxf>
      <numFmt numFmtId="170" formatCode="0.000"/>
    </dxf>
    <dxf>
      <numFmt numFmtId="168" formatCode="0.0"/>
    </dxf>
    <dxf>
      <numFmt numFmtId="2" formatCode="0.00"/>
    </dxf>
    <dxf>
      <numFmt numFmtId="2" formatCode="0.00"/>
    </dxf>
    <dxf>
      <numFmt numFmtId="3" formatCode="#,##0"/>
    </dxf>
    <dxf>
      <numFmt numFmtId="170" formatCode="0.000"/>
    </dxf>
    <dxf>
      <numFmt numFmtId="165" formatCode="0.0E+00"/>
    </dxf>
    <dxf>
      <numFmt numFmtId="1" formatCode="0"/>
    </dxf>
    <dxf>
      <numFmt numFmtId="168" formatCode="0.0"/>
    </dxf>
    <dxf>
      <numFmt numFmtId="170" formatCode="0.000"/>
    </dxf>
    <dxf>
      <numFmt numFmtId="165" formatCode="0.0E+00"/>
    </dxf>
    <dxf>
      <numFmt numFmtId="3" formatCode="#,##0"/>
    </dxf>
    <dxf>
      <numFmt numFmtId="1" formatCode="0"/>
    </dxf>
    <dxf>
      <numFmt numFmtId="168" formatCode="0.0"/>
    </dxf>
    <dxf>
      <numFmt numFmtId="2" formatCode="0.00"/>
    </dxf>
    <dxf>
      <numFmt numFmtId="2" formatCode="0.00"/>
    </dxf>
    <dxf>
      <numFmt numFmtId="170" formatCode="0.000"/>
    </dxf>
    <dxf>
      <numFmt numFmtId="165" formatCode="0.0E+00"/>
    </dxf>
    <dxf>
      <numFmt numFmtId="1" formatCode="0"/>
    </dxf>
    <dxf>
      <numFmt numFmtId="3" formatCode="#,##0"/>
    </dxf>
    <dxf>
      <numFmt numFmtId="168" formatCode="0.0"/>
    </dxf>
    <dxf>
      <numFmt numFmtId="1" formatCode="0"/>
    </dxf>
    <dxf>
      <numFmt numFmtId="165" formatCode="0.0E+00"/>
    </dxf>
    <dxf>
      <numFmt numFmtId="170" formatCode="0.000"/>
    </dxf>
    <dxf>
      <numFmt numFmtId="2" formatCode="0.00"/>
    </dxf>
    <dxf>
      <numFmt numFmtId="168" formatCode="0.0"/>
    </dxf>
    <dxf>
      <numFmt numFmtId="3" formatCode="#,##0"/>
    </dxf>
    <dxf>
      <numFmt numFmtId="168" formatCode="0.0"/>
    </dxf>
    <dxf>
      <numFmt numFmtId="2" formatCode="0.00"/>
    </dxf>
    <dxf>
      <numFmt numFmtId="170" formatCode="0.000"/>
    </dxf>
    <dxf>
      <numFmt numFmtId="1" formatCode="0"/>
    </dxf>
    <dxf>
      <numFmt numFmtId="165" formatCode="0.0E+00"/>
    </dxf>
    <dxf>
      <numFmt numFmtId="3" formatCode="#,##0"/>
    </dxf>
    <dxf>
      <numFmt numFmtId="168" formatCode="0.0"/>
    </dxf>
    <dxf>
      <numFmt numFmtId="165" formatCode="0.0E+00"/>
    </dxf>
    <dxf>
      <numFmt numFmtId="3" formatCode="#,##0"/>
    </dxf>
    <dxf>
      <numFmt numFmtId="1" formatCode="0"/>
    </dxf>
    <dxf>
      <numFmt numFmtId="170" formatCode="0.000"/>
    </dxf>
    <dxf>
      <numFmt numFmtId="2" formatCode="0.00"/>
    </dxf>
    <dxf>
      <numFmt numFmtId="168" formatCode="0.0"/>
    </dxf>
    <dxf>
      <numFmt numFmtId="168" formatCode="0.0"/>
    </dxf>
    <dxf>
      <numFmt numFmtId="2" formatCode="0.00"/>
    </dxf>
    <dxf>
      <numFmt numFmtId="170" formatCode="0.000"/>
    </dxf>
    <dxf>
      <numFmt numFmtId="168" formatCode="0.0"/>
    </dxf>
    <dxf>
      <numFmt numFmtId="2" formatCode="0.00"/>
    </dxf>
    <dxf>
      <numFmt numFmtId="170" formatCode="0.000"/>
    </dxf>
    <dxf>
      <numFmt numFmtId="168" formatCode="0.0"/>
    </dxf>
    <dxf>
      <numFmt numFmtId="1" formatCode="0"/>
    </dxf>
    <dxf>
      <numFmt numFmtId="165" formatCode="0.0E+00"/>
    </dxf>
    <dxf>
      <numFmt numFmtId="170" formatCode="0.000"/>
    </dxf>
    <dxf>
      <numFmt numFmtId="3" formatCode="#,##0"/>
    </dxf>
    <dxf>
      <numFmt numFmtId="2" formatCode="0.00"/>
    </dxf>
    <dxf>
      <numFmt numFmtId="168" formatCode="0.0"/>
    </dxf>
    <dxf>
      <numFmt numFmtId="165" formatCode="0.0E+00"/>
    </dxf>
    <dxf>
      <numFmt numFmtId="170" formatCode="0.000"/>
    </dxf>
    <dxf>
      <numFmt numFmtId="168" formatCode="0.0"/>
    </dxf>
    <dxf>
      <numFmt numFmtId="2" formatCode="0.00"/>
    </dxf>
    <dxf>
      <numFmt numFmtId="3" formatCode="#,##0"/>
    </dxf>
    <dxf>
      <numFmt numFmtId="1" formatCode="0"/>
    </dxf>
    <dxf>
      <numFmt numFmtId="165" formatCode="0.0E+00"/>
    </dxf>
    <dxf>
      <numFmt numFmtId="170" formatCode="0.000"/>
    </dxf>
    <dxf>
      <numFmt numFmtId="168" formatCode="0.0"/>
    </dxf>
    <dxf>
      <numFmt numFmtId="2" formatCode="0.00"/>
    </dxf>
    <dxf>
      <numFmt numFmtId="3" formatCode="#,##0"/>
    </dxf>
    <dxf>
      <numFmt numFmtId="1" formatCode="0"/>
    </dxf>
    <dxf>
      <numFmt numFmtId="165" formatCode="0.0E+00"/>
    </dxf>
    <dxf>
      <numFmt numFmtId="1" formatCode="0"/>
    </dxf>
    <dxf>
      <numFmt numFmtId="170" formatCode="0.000"/>
    </dxf>
    <dxf>
      <numFmt numFmtId="3" formatCode="#,##0"/>
    </dxf>
    <dxf>
      <numFmt numFmtId="168" formatCode="0.0"/>
    </dxf>
    <dxf>
      <numFmt numFmtId="2" formatCode="0.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2" formatCode="0.00"/>
    </dxf>
    <dxf>
      <numFmt numFmtId="170" formatCode="0.000"/>
    </dxf>
    <dxf>
      <numFmt numFmtId="3" formatCode="#,##0"/>
    </dxf>
    <dxf>
      <numFmt numFmtId="1" formatCode="0"/>
    </dxf>
    <dxf>
      <numFmt numFmtId="165" formatCode="0.0E+00"/>
    </dxf>
    <dxf>
      <numFmt numFmtId="168" formatCode="0.0"/>
    </dxf>
    <dxf>
      <numFmt numFmtId="1" formatCode="0"/>
    </dxf>
    <dxf>
      <numFmt numFmtId="170" formatCode="0.000"/>
    </dxf>
    <dxf>
      <numFmt numFmtId="2" formatCode="0.00"/>
    </dxf>
    <dxf>
      <numFmt numFmtId="3" formatCode="#,##0"/>
    </dxf>
    <dxf>
      <numFmt numFmtId="165" formatCode="0.0E+00"/>
    </dxf>
    <dxf>
      <numFmt numFmtId="168" formatCode="0.0"/>
    </dxf>
    <dxf>
      <numFmt numFmtId="1" formatCode="0"/>
    </dxf>
    <dxf>
      <numFmt numFmtId="165" formatCode="0.0E+00"/>
    </dxf>
    <dxf>
      <numFmt numFmtId="3" formatCode="#,##0"/>
    </dxf>
    <dxf>
      <numFmt numFmtId="2" formatCode="0.00"/>
    </dxf>
    <dxf>
      <numFmt numFmtId="170" formatCode="0.000"/>
    </dxf>
    <dxf>
      <numFmt numFmtId="168" formatCode="0.0"/>
    </dxf>
    <dxf>
      <numFmt numFmtId="170" formatCode="0.000"/>
    </dxf>
    <dxf>
      <numFmt numFmtId="165" formatCode="0.0E+00"/>
    </dxf>
    <dxf>
      <numFmt numFmtId="1" formatCode="0"/>
    </dxf>
    <dxf>
      <numFmt numFmtId="3" formatCode="#,##0"/>
    </dxf>
    <dxf>
      <numFmt numFmtId="2" formatCode="0.00"/>
    </dxf>
    <dxf>
      <numFmt numFmtId="168" formatCode="0.0"/>
    </dxf>
    <dxf>
      <numFmt numFmtId="1" formatCode="0"/>
    </dxf>
    <dxf>
      <numFmt numFmtId="165" formatCode="0.0E+00"/>
    </dxf>
    <dxf>
      <numFmt numFmtId="170" formatCode="0.000"/>
    </dxf>
    <dxf>
      <numFmt numFmtId="3" formatCode="#,##0"/>
    </dxf>
    <dxf>
      <numFmt numFmtId="2" formatCode="0.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170" formatCode="0.000"/>
    </dxf>
    <dxf>
      <numFmt numFmtId="2" formatCode="0.00"/>
    </dxf>
    <dxf>
      <numFmt numFmtId="168" formatCode="0.0"/>
    </dxf>
    <dxf>
      <numFmt numFmtId="168" formatCode="0.0"/>
    </dxf>
    <dxf>
      <numFmt numFmtId="170" formatCode="0.000"/>
    </dxf>
    <dxf>
      <numFmt numFmtId="2" formatCode="0.00"/>
    </dxf>
    <dxf>
      <numFmt numFmtId="168" formatCode="0.0"/>
    </dxf>
    <dxf>
      <numFmt numFmtId="3" formatCode="#,##0"/>
    </dxf>
    <dxf>
      <numFmt numFmtId="170" formatCode="0.000"/>
    </dxf>
    <dxf>
      <numFmt numFmtId="2" formatCode="0.00"/>
    </dxf>
    <dxf>
      <numFmt numFmtId="1" formatCode="0"/>
    </dxf>
    <dxf>
      <numFmt numFmtId="165" formatCode="0.0E+00"/>
    </dxf>
    <dxf>
      <numFmt numFmtId="168" formatCode="0.0"/>
    </dxf>
    <dxf>
      <numFmt numFmtId="1" formatCode="0"/>
    </dxf>
    <dxf>
      <numFmt numFmtId="165" formatCode="0.0E+00"/>
    </dxf>
    <dxf>
      <numFmt numFmtId="170" formatCode="0.000"/>
    </dxf>
    <dxf>
      <numFmt numFmtId="168" formatCode="0.0"/>
    </dxf>
    <dxf>
      <numFmt numFmtId="3" formatCode="#,##0"/>
    </dxf>
    <dxf>
      <numFmt numFmtId="2" formatCode="0.00"/>
    </dxf>
    <dxf>
      <numFmt numFmtId="168" formatCode="0.0"/>
    </dxf>
    <dxf>
      <numFmt numFmtId="2" formatCode="0.00"/>
    </dxf>
    <dxf>
      <numFmt numFmtId="170" formatCode="0.000"/>
    </dxf>
    <dxf>
      <numFmt numFmtId="3" formatCode="#,##0"/>
    </dxf>
    <dxf>
      <numFmt numFmtId="1" formatCode="0"/>
    </dxf>
    <dxf>
      <numFmt numFmtId="165" formatCode="0.0E+00"/>
    </dxf>
    <dxf>
      <numFmt numFmtId="170" formatCode="0.000"/>
    </dxf>
    <dxf>
      <numFmt numFmtId="2" formatCode="0.00"/>
    </dxf>
    <dxf>
      <numFmt numFmtId="168" formatCode="0.0"/>
    </dxf>
    <dxf>
      <numFmt numFmtId="1" formatCode="0"/>
    </dxf>
    <dxf>
      <numFmt numFmtId="3" formatCode="#,##0"/>
    </dxf>
    <dxf>
      <numFmt numFmtId="165" formatCode="0.0E+00"/>
    </dxf>
    <dxf>
      <numFmt numFmtId="3" formatCode="#,##0"/>
    </dxf>
    <dxf>
      <numFmt numFmtId="1" formatCode="0"/>
    </dxf>
    <dxf>
      <numFmt numFmtId="165" formatCode="0.0E+00"/>
    </dxf>
    <dxf>
      <numFmt numFmtId="2" formatCode="0.00"/>
    </dxf>
    <dxf>
      <numFmt numFmtId="170" formatCode="0.000"/>
    </dxf>
    <dxf>
      <numFmt numFmtId="168" formatCode="0.0"/>
    </dxf>
    <dxf>
      <numFmt numFmtId="170" formatCode="0.000"/>
    </dxf>
    <dxf>
      <numFmt numFmtId="168" formatCode="0.0"/>
    </dxf>
    <dxf>
      <numFmt numFmtId="2" formatCode="0.00"/>
    </dxf>
    <dxf>
      <numFmt numFmtId="1" formatCode="0"/>
    </dxf>
    <dxf>
      <numFmt numFmtId="3" formatCode="#,##0"/>
    </dxf>
    <dxf>
      <numFmt numFmtId="165" formatCode="0.0E+00"/>
    </dxf>
    <dxf>
      <numFmt numFmtId="1" formatCode="0"/>
    </dxf>
    <dxf>
      <numFmt numFmtId="170" formatCode="0.000"/>
    </dxf>
    <dxf>
      <numFmt numFmtId="2" formatCode="0.00"/>
    </dxf>
    <dxf>
      <numFmt numFmtId="165" formatCode="0.0E+00"/>
    </dxf>
    <dxf>
      <numFmt numFmtId="3" formatCode="#,##0"/>
    </dxf>
    <dxf>
      <numFmt numFmtId="168" formatCode="0.0"/>
    </dxf>
    <dxf>
      <numFmt numFmtId="168" formatCode="0.0"/>
    </dxf>
    <dxf>
      <numFmt numFmtId="2" formatCode="0.00"/>
    </dxf>
    <dxf>
      <numFmt numFmtId="1" formatCode="0"/>
    </dxf>
    <dxf>
      <numFmt numFmtId="170" formatCode="0.000"/>
    </dxf>
    <dxf>
      <numFmt numFmtId="165" formatCode="0.0E+00"/>
    </dxf>
    <dxf>
      <numFmt numFmtId="3" formatCode="#,##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165" formatCode="0.0E+00"/>
    </dxf>
    <dxf>
      <numFmt numFmtId="1" formatCode="0"/>
    </dxf>
    <dxf>
      <numFmt numFmtId="3" formatCode="#,##0"/>
    </dxf>
    <dxf>
      <numFmt numFmtId="2" formatCode="0.00"/>
    </dxf>
    <dxf>
      <numFmt numFmtId="168" formatCode="0.0"/>
    </dxf>
    <dxf>
      <numFmt numFmtId="3" formatCode="#,##0"/>
    </dxf>
    <dxf>
      <numFmt numFmtId="1" formatCode="0"/>
    </dxf>
    <dxf>
      <numFmt numFmtId="170" formatCode="0.000"/>
    </dxf>
    <dxf>
      <numFmt numFmtId="2" formatCode="0.00"/>
    </dxf>
    <dxf>
      <numFmt numFmtId="168" formatCode="0.0"/>
    </dxf>
    <dxf>
      <numFmt numFmtId="165" formatCode="0.0E+0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168" formatCode="0.0"/>
    </dxf>
    <dxf>
      <numFmt numFmtId="2" formatCode="0.00"/>
    </dxf>
    <dxf>
      <numFmt numFmtId="170" formatCode="0.000"/>
    </dxf>
    <dxf>
      <numFmt numFmtId="168" formatCode="0.0"/>
    </dxf>
    <dxf>
      <numFmt numFmtId="2" formatCode="0.00"/>
    </dxf>
    <dxf>
      <numFmt numFmtId="170" formatCode="0.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2" formatCode="0.00"/>
    </dxf>
    <dxf>
      <numFmt numFmtId="165" formatCode="0.0E+00"/>
    </dxf>
    <dxf>
      <numFmt numFmtId="3" formatCode="#,##0"/>
    </dxf>
    <dxf>
      <numFmt numFmtId="1" formatCode="0"/>
    </dxf>
    <dxf>
      <numFmt numFmtId="168" formatCode="0.0"/>
    </dxf>
    <dxf>
      <numFmt numFmtId="170" formatCode="0.000"/>
    </dxf>
    <dxf>
      <numFmt numFmtId="1" formatCode="0"/>
    </dxf>
    <dxf>
      <numFmt numFmtId="170" formatCode="0.000"/>
    </dxf>
    <dxf>
      <numFmt numFmtId="2" formatCode="0.00"/>
    </dxf>
    <dxf>
      <numFmt numFmtId="168" formatCode="0.0"/>
    </dxf>
    <dxf>
      <numFmt numFmtId="165" formatCode="0.0E+00"/>
    </dxf>
    <dxf>
      <numFmt numFmtId="3" formatCode="#,##0"/>
    </dxf>
    <dxf>
      <numFmt numFmtId="1" formatCode="0"/>
    </dxf>
    <dxf>
      <numFmt numFmtId="3" formatCode="#,##0"/>
    </dxf>
    <dxf>
      <numFmt numFmtId="168" formatCode="0.0"/>
    </dxf>
    <dxf>
      <numFmt numFmtId="2" formatCode="0.00"/>
    </dxf>
    <dxf>
      <numFmt numFmtId="170" formatCode="0.00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2" formatCode="0.00"/>
    </dxf>
    <dxf>
      <numFmt numFmtId="3" formatCode="#,##0"/>
    </dxf>
    <dxf>
      <numFmt numFmtId="170" formatCode="0.000"/>
    </dxf>
    <dxf>
      <numFmt numFmtId="165" formatCode="0.0E+00"/>
    </dxf>
    <dxf>
      <numFmt numFmtId="1" formatCode="0"/>
    </dxf>
    <dxf>
      <numFmt numFmtId="168" formatCode="0.0"/>
    </dxf>
    <dxf>
      <numFmt numFmtId="1" formatCode="0"/>
    </dxf>
    <dxf>
      <numFmt numFmtId="165" formatCode="0.0E+00"/>
    </dxf>
    <dxf>
      <numFmt numFmtId="3" formatCode="#,##0"/>
    </dxf>
    <dxf>
      <numFmt numFmtId="170" formatCode="0.000"/>
    </dxf>
    <dxf>
      <numFmt numFmtId="2" formatCode="0.00"/>
    </dxf>
    <dxf>
      <numFmt numFmtId="168" formatCode="0.0"/>
    </dxf>
    <dxf>
      <numFmt numFmtId="168" formatCode="0.0"/>
    </dxf>
    <dxf>
      <numFmt numFmtId="1" formatCode="0"/>
    </dxf>
    <dxf>
      <numFmt numFmtId="165" formatCode="0.0E+00"/>
    </dxf>
    <dxf>
      <numFmt numFmtId="170" formatCode="0.000"/>
    </dxf>
    <dxf>
      <numFmt numFmtId="2" formatCode="0.00"/>
    </dxf>
    <dxf>
      <numFmt numFmtId="3" formatCode="#,##0"/>
    </dxf>
    <dxf>
      <numFmt numFmtId="3" formatCode="#,##0"/>
    </dxf>
    <dxf>
      <numFmt numFmtId="1" formatCode="0"/>
    </dxf>
    <dxf>
      <numFmt numFmtId="165" formatCode="0.0E+00"/>
    </dxf>
    <dxf>
      <numFmt numFmtId="170" formatCode="0.000"/>
    </dxf>
    <dxf>
      <numFmt numFmtId="2" formatCode="0.00"/>
    </dxf>
    <dxf>
      <numFmt numFmtId="168" formatCode="0.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68" formatCode="0.0"/>
    </dxf>
    <dxf>
      <numFmt numFmtId="170" formatCode="0.000"/>
    </dxf>
    <dxf>
      <numFmt numFmtId="2" formatCode="0.00"/>
    </dxf>
    <dxf>
      <numFmt numFmtId="168" formatCode="0.0"/>
    </dxf>
    <dxf>
      <numFmt numFmtId="168" formatCode="0.0"/>
    </dxf>
    <dxf>
      <numFmt numFmtId="2" formatCode="0.00"/>
    </dxf>
    <dxf>
      <numFmt numFmtId="168" formatCode="0.0"/>
    </dxf>
    <dxf>
      <numFmt numFmtId="170" formatCode="0.000"/>
    </dxf>
    <dxf>
      <numFmt numFmtId="1" formatCode="0"/>
    </dxf>
    <dxf>
      <numFmt numFmtId="165" formatCode="0.0E+00"/>
    </dxf>
    <dxf>
      <numFmt numFmtId="170" formatCode="0.000"/>
    </dxf>
    <dxf>
      <numFmt numFmtId="3" formatCode="#,##0"/>
    </dxf>
    <dxf>
      <numFmt numFmtId="2" formatCode="0.00"/>
    </dxf>
    <dxf>
      <numFmt numFmtId="168" formatCode="0.0"/>
    </dxf>
    <dxf>
      <numFmt numFmtId="2" formatCode="0.00"/>
    </dxf>
    <dxf>
      <numFmt numFmtId="3" formatCode="#,##0"/>
    </dxf>
    <dxf>
      <numFmt numFmtId="1" formatCode="0"/>
    </dxf>
    <dxf>
      <numFmt numFmtId="165" formatCode="0.0E+00"/>
    </dxf>
    <dxf>
      <numFmt numFmtId="170" formatCode="0.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65" formatCode="0.0E+00"/>
    </dxf>
    <dxf>
      <numFmt numFmtId="170" formatCode="0.000"/>
    </dxf>
    <dxf>
      <numFmt numFmtId="2" formatCode="0.00"/>
    </dxf>
    <dxf>
      <numFmt numFmtId="168" formatCode="0.0"/>
    </dxf>
    <dxf>
      <numFmt numFmtId="3" formatCode="#,##0"/>
    </dxf>
    <dxf>
      <numFmt numFmtId="1" formatCode="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170" formatCode="0.000"/>
    </dxf>
    <dxf>
      <numFmt numFmtId="165" formatCode="0.0E+00"/>
    </dxf>
    <dxf>
      <numFmt numFmtId="1" formatCode="0"/>
    </dxf>
    <dxf>
      <numFmt numFmtId="3" formatCode="#,##0"/>
    </dxf>
    <dxf>
      <numFmt numFmtId="2" formatCode="0.00"/>
    </dxf>
    <dxf>
      <numFmt numFmtId="165" formatCode="0.0E+00"/>
    </dxf>
    <dxf>
      <numFmt numFmtId="170" formatCode="0.000"/>
    </dxf>
    <dxf>
      <numFmt numFmtId="3" formatCode="#,##0"/>
    </dxf>
    <dxf>
      <numFmt numFmtId="1" formatCode="0"/>
    </dxf>
    <dxf>
      <numFmt numFmtId="2" formatCode="0.00"/>
    </dxf>
    <dxf>
      <numFmt numFmtId="168" formatCode="0.0"/>
    </dxf>
    <dxf>
      <numFmt numFmtId="165" formatCode="0.0E+00"/>
    </dxf>
    <dxf>
      <numFmt numFmtId="1" formatCode="0"/>
    </dxf>
    <dxf>
      <numFmt numFmtId="3" formatCode="#,##0"/>
    </dxf>
    <dxf>
      <numFmt numFmtId="170" formatCode="0.000"/>
    </dxf>
    <dxf>
      <numFmt numFmtId="2" formatCode="0.00"/>
    </dxf>
    <dxf>
      <numFmt numFmtId="168" formatCode="0.0"/>
    </dxf>
    <dxf>
      <numFmt numFmtId="168" formatCode="0.0"/>
    </dxf>
    <dxf>
      <numFmt numFmtId="2" formatCode="0.00"/>
    </dxf>
    <dxf>
      <numFmt numFmtId="3" formatCode="#,##0"/>
    </dxf>
    <dxf>
      <numFmt numFmtId="1" formatCode="0"/>
    </dxf>
    <dxf>
      <numFmt numFmtId="165" formatCode="0.0E+00"/>
    </dxf>
    <dxf>
      <numFmt numFmtId="170" formatCode="0.000"/>
    </dxf>
    <dxf>
      <numFmt numFmtId="170" formatCode="0.000"/>
    </dxf>
    <dxf>
      <numFmt numFmtId="165" formatCode="0.0E+00"/>
    </dxf>
    <dxf>
      <numFmt numFmtId="1" formatCode="0"/>
    </dxf>
    <dxf>
      <numFmt numFmtId="3" formatCode="#,##0"/>
    </dxf>
    <dxf>
      <numFmt numFmtId="2" formatCode="0.00"/>
    </dxf>
    <dxf>
      <numFmt numFmtId="168" formatCode="0.0"/>
    </dxf>
    <dxf>
      <numFmt numFmtId="165" formatCode="0.0E+00"/>
    </dxf>
    <dxf>
      <numFmt numFmtId="2" formatCode="0.00"/>
    </dxf>
    <dxf>
      <numFmt numFmtId="3" formatCode="#,##0"/>
    </dxf>
    <dxf>
      <numFmt numFmtId="1" formatCode="0"/>
    </dxf>
    <dxf>
      <numFmt numFmtId="170" formatCode="0.000"/>
    </dxf>
    <dxf>
      <numFmt numFmtId="168" formatCode="0.0"/>
    </dxf>
    <dxf>
      <numFmt numFmtId="1" formatCode="0"/>
    </dxf>
    <dxf>
      <numFmt numFmtId="170" formatCode="0.000"/>
    </dxf>
    <dxf>
      <numFmt numFmtId="2" formatCode="0.00"/>
    </dxf>
    <dxf>
      <numFmt numFmtId="168" formatCode="0.0"/>
    </dxf>
    <dxf>
      <numFmt numFmtId="165" formatCode="0.0E+00"/>
    </dxf>
    <dxf>
      <numFmt numFmtId="3" formatCode="#,##0"/>
    </dxf>
    <dxf>
      <numFmt numFmtId="168" formatCode="0.0"/>
    </dxf>
    <dxf>
      <numFmt numFmtId="168" formatCode="0.0"/>
    </dxf>
    <dxf>
      <numFmt numFmtId="2" formatCode="0.00"/>
    </dxf>
    <dxf>
      <numFmt numFmtId="170" formatCode="0.000"/>
    </dxf>
    <dxf>
      <numFmt numFmtId="168" formatCode="0.0"/>
    </dxf>
    <dxf>
      <numFmt numFmtId="2" formatCode="0.00"/>
    </dxf>
    <dxf>
      <numFmt numFmtId="170" formatCode="0.000"/>
    </dxf>
    <dxf>
      <numFmt numFmtId="168" formatCode="0.0"/>
    </dxf>
    <dxf>
      <numFmt numFmtId="1" formatCode="0"/>
    </dxf>
    <dxf>
      <numFmt numFmtId="170" formatCode="0.000"/>
    </dxf>
    <dxf>
      <numFmt numFmtId="2" formatCode="0.00"/>
    </dxf>
    <dxf>
      <numFmt numFmtId="3" formatCode="#,##0"/>
    </dxf>
    <dxf>
      <numFmt numFmtId="165" formatCode="0.0E+00"/>
    </dxf>
    <dxf>
      <numFmt numFmtId="168" formatCode="0.0"/>
    </dxf>
    <dxf>
      <numFmt numFmtId="3" formatCode="#,##0"/>
    </dxf>
    <dxf>
      <numFmt numFmtId="165" formatCode="0.0E+00"/>
    </dxf>
    <dxf>
      <numFmt numFmtId="168" formatCode="0.0"/>
    </dxf>
    <dxf>
      <numFmt numFmtId="2" formatCode="0.00"/>
    </dxf>
    <dxf>
      <numFmt numFmtId="170" formatCode="0.000"/>
    </dxf>
    <dxf>
      <numFmt numFmtId="1" formatCode="0"/>
    </dxf>
    <dxf>
      <numFmt numFmtId="165" formatCode="0.0E+00"/>
    </dxf>
    <dxf>
      <numFmt numFmtId="170" formatCode="0.000"/>
    </dxf>
    <dxf>
      <numFmt numFmtId="2" formatCode="0.00"/>
    </dxf>
    <dxf>
      <numFmt numFmtId="168" formatCode="0.0"/>
    </dxf>
    <dxf>
      <numFmt numFmtId="1" formatCode="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2" formatCode="0.00"/>
    </dxf>
    <dxf>
      <numFmt numFmtId="3" formatCode="#,##0"/>
    </dxf>
    <dxf>
      <numFmt numFmtId="170" formatCode="0.000"/>
    </dxf>
    <dxf>
      <numFmt numFmtId="165" formatCode="0.0E+00"/>
    </dxf>
    <dxf>
      <numFmt numFmtId="1" formatCode="0"/>
    </dxf>
    <dxf>
      <numFmt numFmtId="168" formatCode="0.0"/>
    </dxf>
    <dxf>
      <numFmt numFmtId="2" formatCode="0.00"/>
    </dxf>
    <dxf>
      <numFmt numFmtId="168" formatCode="0.0"/>
    </dxf>
    <dxf>
      <numFmt numFmtId="1" formatCode="0"/>
    </dxf>
    <dxf>
      <numFmt numFmtId="165" formatCode="0.0E+00"/>
    </dxf>
    <dxf>
      <numFmt numFmtId="3" formatCode="#,##0"/>
    </dxf>
    <dxf>
      <numFmt numFmtId="170" formatCode="0.000"/>
    </dxf>
    <dxf>
      <numFmt numFmtId="3" formatCode="#,##0"/>
    </dxf>
    <dxf>
      <numFmt numFmtId="170" formatCode="0.000"/>
    </dxf>
    <dxf>
      <numFmt numFmtId="1" formatCode="0"/>
    </dxf>
    <dxf>
      <numFmt numFmtId="165" formatCode="0.0E+00"/>
    </dxf>
    <dxf>
      <numFmt numFmtId="2" formatCode="0.00"/>
    </dxf>
    <dxf>
      <numFmt numFmtId="168" formatCode="0.0"/>
    </dxf>
    <dxf>
      <numFmt numFmtId="170" formatCode="0.000"/>
    </dxf>
    <dxf>
      <numFmt numFmtId="3" formatCode="#,##0"/>
    </dxf>
    <dxf>
      <numFmt numFmtId="1" formatCode="0"/>
    </dxf>
    <dxf>
      <numFmt numFmtId="165" formatCode="0.0E+00"/>
    </dxf>
    <dxf>
      <numFmt numFmtId="2" formatCode="0.00"/>
    </dxf>
    <dxf>
      <numFmt numFmtId="168" formatCode="0.0"/>
    </dxf>
    <dxf>
      <numFmt numFmtId="3" formatCode="#,##0"/>
    </dxf>
    <dxf>
      <numFmt numFmtId="168" formatCode="0.0"/>
    </dxf>
    <dxf>
      <numFmt numFmtId="2" formatCode="0.00"/>
    </dxf>
    <dxf>
      <numFmt numFmtId="170" formatCode="0.000"/>
    </dxf>
    <dxf>
      <numFmt numFmtId="165" formatCode="0.0E+0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8" formatCode="0.0"/>
    </dxf>
    <dxf>
      <numFmt numFmtId="170" formatCode="0.000"/>
    </dxf>
    <dxf>
      <numFmt numFmtId="2" formatCode="0.00"/>
    </dxf>
    <dxf>
      <numFmt numFmtId="168" formatCode="0.0"/>
    </dxf>
    <dxf>
      <numFmt numFmtId="168" formatCode="0.0"/>
    </dxf>
    <dxf>
      <numFmt numFmtId="170" formatCode="0.000"/>
    </dxf>
    <dxf>
      <numFmt numFmtId="2" formatCode="0.00"/>
    </dxf>
    <dxf>
      <numFmt numFmtId="168" formatCode="0.0"/>
    </dxf>
    <dxf>
      <numFmt numFmtId="1" formatCode="0"/>
    </dxf>
    <dxf>
      <numFmt numFmtId="165" formatCode="0.0E+00"/>
    </dxf>
    <dxf>
      <numFmt numFmtId="2" formatCode="0.00"/>
    </dxf>
    <dxf>
      <numFmt numFmtId="170" formatCode="0.000"/>
    </dxf>
    <dxf>
      <numFmt numFmtId="3" formatCode="#,##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1" formatCode="0"/>
    </dxf>
    <dxf>
      <numFmt numFmtId="3"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 formatCode="0"/>
    </dxf>
    <dxf>
      <numFmt numFmtId="165" formatCode="0.0E+00"/>
    </dxf>
    <dxf>
      <numFmt numFmtId="170" formatCode="0.000"/>
    </dxf>
    <dxf>
      <numFmt numFmtId="2" formatCode="0.00"/>
    </dxf>
    <dxf>
      <numFmt numFmtId="168" formatCode="0.0"/>
    </dxf>
    <dxf>
      <numFmt numFmtId="3" formatCode="#,##0"/>
    </dxf>
    <dxf>
      <numFmt numFmtId="3" formatCode="#,##0"/>
    </dxf>
    <dxf>
      <numFmt numFmtId="1" formatCode="0"/>
    </dxf>
    <dxf>
      <numFmt numFmtId="168" formatCode="0.0"/>
    </dxf>
    <dxf>
      <numFmt numFmtId="2" formatCode="0.00"/>
    </dxf>
    <dxf>
      <numFmt numFmtId="170" formatCode="0.000"/>
    </dxf>
    <dxf>
      <numFmt numFmtId="165" formatCode="0.0E+00"/>
    </dxf>
    <dxf>
      <numFmt numFmtId="1" formatCode="0"/>
    </dxf>
    <dxf>
      <numFmt numFmtId="165" formatCode="0.0E+00"/>
    </dxf>
    <dxf>
      <numFmt numFmtId="1" formatCode="0"/>
    </dxf>
    <dxf>
      <numFmt numFmtId="165" formatCode="0.0E+00"/>
    </dxf>
    <dxf>
      <numFmt numFmtId="1" formatCode="0"/>
    </dxf>
    <dxf>
      <numFmt numFmtId="165" formatCode="0.0E+00"/>
    </dxf>
    <dxf>
      <numFmt numFmtId="3" formatCode="#,##0"/>
    </dxf>
    <dxf>
      <numFmt numFmtId="2" formatCode="0.00"/>
    </dxf>
    <dxf>
      <numFmt numFmtId="170" formatCode="0.000"/>
    </dxf>
    <dxf>
      <numFmt numFmtId="165" formatCode="0.0E+00"/>
    </dxf>
    <dxf>
      <numFmt numFmtId="1" formatCode="0"/>
    </dxf>
    <dxf>
      <numFmt numFmtId="168" formatCode="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70" formatCode="0.000"/>
    </dxf>
    <dxf>
      <numFmt numFmtId="165" formatCode="0.0E+00"/>
    </dxf>
    <dxf>
      <numFmt numFmtId="1" formatCode="0"/>
    </dxf>
    <dxf>
      <numFmt numFmtId="3" formatCode="#,##0"/>
    </dxf>
    <dxf>
      <numFmt numFmtId="2" formatCode="0.00"/>
    </dxf>
    <dxf>
      <numFmt numFmtId="2" formatCode="0.00"/>
    </dxf>
    <dxf>
      <numFmt numFmtId="170" formatCode="0.000"/>
    </dxf>
    <dxf>
      <numFmt numFmtId="165" formatCode="0.0E+00"/>
    </dxf>
    <dxf>
      <numFmt numFmtId="3" formatCode="#,##0"/>
    </dxf>
    <dxf>
      <numFmt numFmtId="1" formatCode="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68" formatCode="0.0"/>
    </dxf>
    <dxf>
      <numFmt numFmtId="2" formatCode="0.00"/>
    </dxf>
    <dxf>
      <numFmt numFmtId="170" formatCode="0.000"/>
    </dxf>
    <dxf>
      <numFmt numFmtId="1" formatCode="0"/>
    </dxf>
    <dxf>
      <numFmt numFmtId="3" formatCode="#,##0"/>
    </dxf>
    <dxf>
      <numFmt numFmtId="3" formatCode="#,##0"/>
    </dxf>
    <dxf>
      <numFmt numFmtId="2" formatCode="0.00"/>
    </dxf>
    <dxf>
      <numFmt numFmtId="168" formatCode="0.0"/>
    </dxf>
    <dxf>
      <numFmt numFmtId="170" formatCode="0.000"/>
    </dxf>
    <dxf>
      <numFmt numFmtId="168" formatCode="0.0"/>
    </dxf>
    <dxf>
      <numFmt numFmtId="2" formatCode="0.00"/>
    </dxf>
    <dxf>
      <numFmt numFmtId="170" formatCode="0.000"/>
    </dxf>
    <dxf>
      <numFmt numFmtId="170" formatCode="0.000"/>
    </dxf>
    <dxf>
      <numFmt numFmtId="168" formatCode="0.0"/>
    </dxf>
    <dxf>
      <numFmt numFmtId="2" formatCode="0.00"/>
    </dxf>
    <dxf>
      <numFmt numFmtId="1" formatCode="0"/>
    </dxf>
    <dxf>
      <numFmt numFmtId="165" formatCode="0.0E+00"/>
    </dxf>
    <dxf>
      <numFmt numFmtId="2" formatCode="0.00"/>
    </dxf>
    <dxf>
      <numFmt numFmtId="170" formatCode="0.000"/>
    </dxf>
    <dxf>
      <numFmt numFmtId="168" formatCode="0.0"/>
    </dxf>
    <dxf>
      <numFmt numFmtId="3" formatCode="#,##0"/>
    </dxf>
    <dxf>
      <numFmt numFmtId="3" formatCode="#,##0"/>
    </dxf>
    <dxf>
      <numFmt numFmtId="2" formatCode="0.00"/>
    </dxf>
    <dxf>
      <numFmt numFmtId="168" formatCode="0.0"/>
    </dxf>
    <dxf>
      <numFmt numFmtId="3" formatCode="#,##0"/>
    </dxf>
    <dxf>
      <numFmt numFmtId="2" formatCode="0.00"/>
    </dxf>
    <dxf>
      <numFmt numFmtId="168" formatCode="0.0"/>
    </dxf>
    <dxf>
      <numFmt numFmtId="170" formatCode="0.000"/>
    </dxf>
    <dxf>
      <numFmt numFmtId="170" formatCode="0.000"/>
    </dxf>
    <dxf>
      <numFmt numFmtId="3" formatCode="#,##0"/>
    </dxf>
    <dxf>
      <numFmt numFmtId="1" formatCode="0"/>
    </dxf>
    <dxf>
      <numFmt numFmtId="170" formatCode="0.000"/>
    </dxf>
    <dxf>
      <numFmt numFmtId="2" formatCode="0.00"/>
    </dxf>
    <dxf>
      <numFmt numFmtId="3" formatCode="#,##0"/>
    </dxf>
    <dxf>
      <numFmt numFmtId="1" formatCode="0"/>
    </dxf>
    <dxf>
      <numFmt numFmtId="168" formatCode="0.0"/>
    </dxf>
    <dxf>
      <numFmt numFmtId="170" formatCode="0.000"/>
    </dxf>
    <dxf>
      <numFmt numFmtId="2" formatCode="0.00"/>
    </dxf>
    <dxf>
      <numFmt numFmtId="168" formatCode="0.0"/>
    </dxf>
    <dxf>
      <numFmt numFmtId="3" formatCode="#,##0"/>
    </dxf>
    <dxf>
      <numFmt numFmtId="1"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65" formatCode="0.0E+00"/>
    </dxf>
    <dxf>
      <numFmt numFmtId="1" formatCode="0"/>
    </dxf>
    <dxf>
      <numFmt numFmtId="3" formatCode="#,##0"/>
    </dxf>
    <dxf>
      <numFmt numFmtId="168" formatCode="0.0"/>
    </dxf>
    <dxf>
      <numFmt numFmtId="2" formatCode="0.00"/>
    </dxf>
    <dxf>
      <numFmt numFmtId="170" formatCode="0.000"/>
    </dxf>
    <dxf>
      <numFmt numFmtId="168" formatCode="0.0"/>
    </dxf>
    <dxf>
      <numFmt numFmtId="2" formatCode="0.00"/>
    </dxf>
    <dxf>
      <numFmt numFmtId="170" formatCode="0.000"/>
    </dxf>
    <dxf>
      <numFmt numFmtId="1" formatCode="0"/>
    </dxf>
    <dxf>
      <numFmt numFmtId="3" formatCode="#,##0"/>
    </dxf>
    <dxf>
      <numFmt numFmtId="3" formatCode="#,##0"/>
    </dxf>
    <dxf>
      <numFmt numFmtId="170" formatCode="0.000"/>
    </dxf>
    <dxf>
      <numFmt numFmtId="1" formatCode="0"/>
    </dxf>
    <dxf>
      <numFmt numFmtId="165" formatCode="0.0E+00"/>
    </dxf>
    <dxf>
      <numFmt numFmtId="168" formatCode="0.0"/>
    </dxf>
    <dxf>
      <numFmt numFmtId="2" formatCode="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65" formatCode="0.0E+00"/>
    </dxf>
    <dxf>
      <numFmt numFmtId="1" formatCode="0"/>
    </dxf>
    <dxf>
      <numFmt numFmtId="170" formatCode="0.000"/>
    </dxf>
    <dxf>
      <numFmt numFmtId="2" formatCode="0.00"/>
    </dxf>
    <dxf>
      <numFmt numFmtId="168" formatCode="0.0"/>
    </dxf>
    <dxf>
      <numFmt numFmtId="168" formatCode="0.0"/>
    </dxf>
    <dxf>
      <numFmt numFmtId="2" formatCode="0.00"/>
    </dxf>
    <dxf>
      <numFmt numFmtId="170" formatCode="0.000"/>
    </dxf>
    <dxf>
      <numFmt numFmtId="3" formatCode="#,##0"/>
    </dxf>
    <dxf>
      <numFmt numFmtId="1" formatCode="0"/>
    </dxf>
    <dxf>
      <numFmt numFmtId="165" formatCode="0.0E+00"/>
    </dxf>
    <dxf>
      <numFmt numFmtId="1" formatCode="0"/>
    </dxf>
    <dxf>
      <numFmt numFmtId="165" formatCode="0.0E+00"/>
    </dxf>
    <dxf>
      <numFmt numFmtId="170" formatCode="0.000"/>
    </dxf>
    <dxf>
      <numFmt numFmtId="2" formatCode="0.00"/>
    </dxf>
    <dxf>
      <numFmt numFmtId="168" formatCode="0.0"/>
    </dxf>
    <dxf>
      <numFmt numFmtId="3" formatCode="#,##0"/>
    </dxf>
    <dxf>
      <numFmt numFmtId="2" formatCode="0.00"/>
    </dxf>
    <dxf>
      <numFmt numFmtId="170" formatCode="0.000"/>
    </dxf>
    <dxf>
      <numFmt numFmtId="1" formatCode="0"/>
    </dxf>
    <dxf>
      <numFmt numFmtId="168" formatCode="0.0"/>
    </dxf>
    <dxf>
      <numFmt numFmtId="15" formatCode="0.00E+00"/>
    </dxf>
    <dxf>
      <numFmt numFmtId="3" formatCode="#,##0"/>
    </dxf>
    <dxf>
      <numFmt numFmtId="2" formatCode="0.00"/>
    </dxf>
    <dxf>
      <numFmt numFmtId="3" formatCode="#,##0"/>
    </dxf>
    <dxf>
      <numFmt numFmtId="1" formatCode="0"/>
    </dxf>
    <dxf>
      <numFmt numFmtId="165" formatCode="0.0E+00"/>
    </dxf>
    <dxf>
      <numFmt numFmtId="170" formatCode="0.000"/>
    </dxf>
    <dxf>
      <numFmt numFmtId="168" formatCode="0.0"/>
    </dxf>
    <dxf>
      <numFmt numFmtId="2" formatCode="0.00"/>
    </dxf>
    <dxf>
      <numFmt numFmtId="168" formatCode="0.0"/>
    </dxf>
    <dxf>
      <numFmt numFmtId="3" formatCode="#,##0"/>
    </dxf>
    <dxf>
      <numFmt numFmtId="1" formatCode="0"/>
    </dxf>
    <dxf>
      <numFmt numFmtId="165" formatCode="0.0E+00"/>
    </dxf>
    <dxf>
      <numFmt numFmtId="170" formatCode="0.00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170" formatCode="0.000"/>
    </dxf>
    <dxf>
      <numFmt numFmtId="3" formatCode="#,##0"/>
    </dxf>
    <dxf>
      <numFmt numFmtId="168" formatCode="0.0"/>
    </dxf>
    <dxf>
      <numFmt numFmtId="2" formatCode="0.00"/>
    </dxf>
    <dxf>
      <numFmt numFmtId="1" formatCode="0"/>
    </dxf>
    <dxf>
      <numFmt numFmtId="165" formatCode="0.0E+00"/>
    </dxf>
    <dxf>
      <numFmt numFmtId="168" formatCode="0.0"/>
    </dxf>
    <dxf>
      <numFmt numFmtId="2" formatCode="0.00"/>
    </dxf>
    <dxf>
      <numFmt numFmtId="170" formatCode="0.000"/>
    </dxf>
    <dxf>
      <numFmt numFmtId="170" formatCode="0.000"/>
    </dxf>
    <dxf>
      <numFmt numFmtId="1" formatCode="0"/>
    </dxf>
    <dxf>
      <numFmt numFmtId="165" formatCode="0.0E+00"/>
    </dxf>
    <dxf>
      <numFmt numFmtId="3" formatCode="#,##0"/>
    </dxf>
    <dxf>
      <numFmt numFmtId="2" formatCode="0.00"/>
    </dxf>
    <dxf>
      <numFmt numFmtId="1" formatCode="0"/>
    </dxf>
    <dxf>
      <numFmt numFmtId="170" formatCode="0.000"/>
    </dxf>
    <dxf>
      <numFmt numFmtId="168" formatCode="0.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3" formatCode="#,##0"/>
    </dxf>
    <dxf>
      <numFmt numFmtId="1" formatCode="0"/>
    </dxf>
    <dxf>
      <numFmt numFmtId="170" formatCode="0.000"/>
    </dxf>
    <dxf>
      <numFmt numFmtId="2" formatCode="0.00"/>
    </dxf>
    <dxf>
      <numFmt numFmtId="168" formatCode="0.0"/>
    </dxf>
    <dxf>
      <numFmt numFmtId="168" formatCode="0.0"/>
    </dxf>
    <dxf>
      <numFmt numFmtId="3" formatCode="#,##0"/>
    </dxf>
    <dxf>
      <numFmt numFmtId="170" formatCode="0.000"/>
    </dxf>
    <dxf>
      <numFmt numFmtId="2" formatCode="0.00"/>
    </dxf>
    <dxf>
      <numFmt numFmtId="1" formatCode="0"/>
    </dxf>
    <dxf>
      <numFmt numFmtId="170" formatCode="0.000"/>
    </dxf>
    <dxf>
      <numFmt numFmtId="168" formatCode="0.0"/>
    </dxf>
    <dxf>
      <numFmt numFmtId="2" formatCode="0.00"/>
    </dxf>
    <dxf>
      <numFmt numFmtId="165" formatCode="0.0E+00"/>
    </dxf>
    <dxf>
      <numFmt numFmtId="170" formatCode="0.000"/>
    </dxf>
    <dxf>
      <numFmt numFmtId="2" formatCode="0.00"/>
    </dxf>
    <dxf>
      <numFmt numFmtId="168" formatCode="0.0"/>
    </dxf>
    <dxf>
      <numFmt numFmtId="170" formatCode="0.000"/>
    </dxf>
    <dxf>
      <numFmt numFmtId="1" formatCode="0"/>
    </dxf>
    <dxf>
      <numFmt numFmtId="165" formatCode="0.0E+00"/>
    </dxf>
    <dxf>
      <numFmt numFmtId="168" formatCode="0.0"/>
    </dxf>
    <dxf>
      <numFmt numFmtId="2" formatCode="0.00"/>
    </dxf>
    <dxf>
      <numFmt numFmtId="2" formatCode="0.00"/>
    </dxf>
    <dxf>
      <numFmt numFmtId="168" formatCode="0.0"/>
    </dxf>
    <dxf>
      <numFmt numFmtId="165" formatCode="0.0E+00"/>
    </dxf>
    <dxf>
      <numFmt numFmtId="1" formatCode="0"/>
    </dxf>
    <dxf>
      <numFmt numFmtId="2" formatCode="0.00"/>
    </dxf>
    <dxf>
      <numFmt numFmtId="170" formatCode="0.000"/>
    </dxf>
    <dxf>
      <numFmt numFmtId="168" formatCode="0.0"/>
    </dxf>
    <dxf>
      <numFmt numFmtId="3" formatCode="#,##0"/>
    </dxf>
    <dxf>
      <numFmt numFmtId="170" formatCode="0.000"/>
    </dxf>
    <dxf>
      <numFmt numFmtId="2" formatCode="0.00"/>
    </dxf>
    <dxf>
      <numFmt numFmtId="168" formatCode="0.0"/>
    </dxf>
    <dxf>
      <numFmt numFmtId="2" formatCode="0.00"/>
    </dxf>
    <dxf>
      <numFmt numFmtId="168" formatCode="0.0"/>
    </dxf>
    <dxf>
      <numFmt numFmtId="1" formatCode="0"/>
    </dxf>
    <dxf>
      <numFmt numFmtId="3" formatCode="#,##0"/>
    </dxf>
    <dxf>
      <numFmt numFmtId="3" formatCode="#,##0"/>
    </dxf>
    <dxf>
      <numFmt numFmtId="170" formatCode="0.000"/>
    </dxf>
    <dxf>
      <numFmt numFmtId="2" formatCode="0.00"/>
    </dxf>
    <dxf>
      <numFmt numFmtId="168" formatCode="0.0"/>
    </dxf>
    <dxf>
      <numFmt numFmtId="3" formatCode="#,##0"/>
    </dxf>
    <dxf>
      <numFmt numFmtId="170" formatCode="0.000"/>
    </dxf>
    <dxf>
      <numFmt numFmtId="1" formatCode="0"/>
    </dxf>
    <dxf>
      <numFmt numFmtId="165" formatCode="0.0E+00"/>
    </dxf>
    <dxf>
      <numFmt numFmtId="168" formatCode="0.0"/>
    </dxf>
    <dxf>
      <numFmt numFmtId="3" formatCode="#,##0"/>
    </dxf>
    <dxf>
      <numFmt numFmtId="1" formatCode="0"/>
    </dxf>
    <dxf>
      <numFmt numFmtId="165" formatCode="0.0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 formatCode="0"/>
    </dxf>
    <dxf>
      <numFmt numFmtId="165" formatCode="0.0E+00"/>
    </dxf>
    <dxf>
      <numFmt numFmtId="170" formatCode="0.000"/>
    </dxf>
    <dxf>
      <numFmt numFmtId="168" formatCode="0.0"/>
    </dxf>
    <dxf>
      <numFmt numFmtId="2" formatCode="0.00"/>
    </dxf>
    <dxf>
      <numFmt numFmtId="3" formatCode="#,##0"/>
    </dxf>
    <dxf>
      <numFmt numFmtId="165" formatCode="0.0E+00"/>
    </dxf>
    <dxf>
      <numFmt numFmtId="170" formatCode="0.000"/>
    </dxf>
    <dxf>
      <numFmt numFmtId="1" formatCode="0"/>
    </dxf>
    <dxf>
      <numFmt numFmtId="3" formatCode="#,##0"/>
    </dxf>
    <dxf>
      <numFmt numFmtId="168" formatCode="0.0"/>
    </dxf>
    <dxf>
      <numFmt numFmtId="2" formatCode="0.00"/>
    </dxf>
    <dxf>
      <numFmt numFmtId="170" formatCode="0.000"/>
    </dxf>
    <dxf>
      <numFmt numFmtId="168" formatCode="0.0"/>
    </dxf>
    <dxf>
      <numFmt numFmtId="2" formatCode="0.00"/>
    </dxf>
    <dxf>
      <numFmt numFmtId="3" formatCode="#,##0"/>
    </dxf>
    <dxf>
      <numFmt numFmtId="170" formatCode="0.000"/>
    </dxf>
    <dxf>
      <numFmt numFmtId="165" formatCode="0.0E+00"/>
    </dxf>
    <dxf>
      <numFmt numFmtId="1" formatCode="0"/>
    </dxf>
    <dxf>
      <numFmt numFmtId="2" formatCode="0.00"/>
    </dxf>
    <dxf>
      <numFmt numFmtId="168" formatCode="0.0"/>
    </dxf>
    <dxf>
      <numFmt numFmtId="170" formatCode="0.000"/>
    </dxf>
    <dxf>
      <numFmt numFmtId="170" formatCode="0.000"/>
    </dxf>
    <dxf>
      <numFmt numFmtId="1" formatCode="0"/>
    </dxf>
    <dxf>
      <numFmt numFmtId="165" formatCode="0.0E+00"/>
    </dxf>
    <dxf>
      <numFmt numFmtId="168" formatCode="0.0"/>
    </dxf>
    <dxf>
      <numFmt numFmtId="1" formatCode="0"/>
    </dxf>
    <dxf>
      <numFmt numFmtId="165" formatCode="0.0E+00"/>
    </dxf>
    <dxf>
      <numFmt numFmtId="170" formatCode="0.000"/>
    </dxf>
    <dxf>
      <numFmt numFmtId="2" formatCode="0.00"/>
    </dxf>
    <dxf>
      <numFmt numFmtId="3" formatCode="#,##0"/>
    </dxf>
    <dxf>
      <numFmt numFmtId="3" formatCode="#,##0"/>
    </dxf>
    <dxf>
      <numFmt numFmtId="1" formatCode="0"/>
    </dxf>
    <dxf>
      <numFmt numFmtId="170" formatCode="0.000"/>
    </dxf>
    <dxf>
      <numFmt numFmtId="165" formatCode="0.0E+00"/>
    </dxf>
    <dxf>
      <numFmt numFmtId="168" formatCode="0.0"/>
    </dxf>
    <dxf>
      <numFmt numFmtId="2" formatCode="0.00"/>
    </dxf>
    <dxf>
      <numFmt numFmtId="2" formatCode="0.00"/>
    </dxf>
    <dxf>
      <numFmt numFmtId="165" formatCode="0.0E+00"/>
    </dxf>
    <dxf>
      <numFmt numFmtId="170" formatCode="0.000"/>
    </dxf>
    <dxf>
      <numFmt numFmtId="1" formatCode="0"/>
    </dxf>
    <dxf>
      <numFmt numFmtId="3" formatCode="#,##0"/>
    </dxf>
    <dxf>
      <numFmt numFmtId="168" formatCode="0.0"/>
    </dxf>
    <dxf>
      <numFmt numFmtId="1" formatCode="0"/>
    </dxf>
    <dxf>
      <numFmt numFmtId="168" formatCode="0.0"/>
    </dxf>
    <dxf>
      <numFmt numFmtId="2" formatCode="0.00"/>
    </dxf>
    <dxf>
      <numFmt numFmtId="170" formatCode="0.000"/>
    </dxf>
    <dxf>
      <numFmt numFmtId="3" formatCode="#,##0"/>
    </dxf>
    <dxf>
      <numFmt numFmtId="165" formatCode="0.0E+00"/>
    </dxf>
    <dxf>
      <numFmt numFmtId="165" formatCode="0.0E+00"/>
    </dxf>
    <dxf>
      <numFmt numFmtId="170" formatCode="0.000"/>
    </dxf>
    <dxf>
      <numFmt numFmtId="3" formatCode="#,##0"/>
    </dxf>
    <dxf>
      <numFmt numFmtId="2" formatCode="0.00"/>
    </dxf>
    <dxf>
      <numFmt numFmtId="168" formatCode="0.0"/>
    </dxf>
    <dxf>
      <numFmt numFmtId="1" formatCode="0"/>
    </dxf>
    <dxf>
      <numFmt numFmtId="2" formatCode="0.00"/>
    </dxf>
    <dxf>
      <numFmt numFmtId="1" formatCode="0"/>
    </dxf>
    <dxf>
      <numFmt numFmtId="168" formatCode="0.0"/>
    </dxf>
    <dxf>
      <numFmt numFmtId="165" formatCode="0.0E+00"/>
    </dxf>
    <dxf>
      <numFmt numFmtId="170" formatCode="0.000"/>
    </dxf>
    <dxf>
      <numFmt numFmtId="2" formatCode="0.00"/>
    </dxf>
    <dxf>
      <numFmt numFmtId="168" formatCode="0.0"/>
    </dxf>
    <dxf>
      <numFmt numFmtId="170" formatCode="0.000"/>
    </dxf>
    <dxf>
      <numFmt numFmtId="1" formatCode="0"/>
    </dxf>
    <dxf>
      <numFmt numFmtId="165" formatCode="0.0E+00"/>
    </dxf>
    <dxf>
      <numFmt numFmtId="2" formatCode="0.00"/>
    </dxf>
    <dxf>
      <numFmt numFmtId="168" formatCode="0.0"/>
    </dxf>
    <dxf>
      <numFmt numFmtId="170" formatCode="0.000"/>
    </dxf>
    <dxf>
      <numFmt numFmtId="2" formatCode="0.00"/>
    </dxf>
    <dxf>
      <numFmt numFmtId="168" formatCode="0.0"/>
    </dxf>
    <dxf>
      <numFmt numFmtId="170" formatCode="0.000"/>
    </dxf>
    <dxf>
      <numFmt numFmtId="3" formatCode="#,##0"/>
    </dxf>
    <dxf>
      <numFmt numFmtId="165" formatCode="0.0E+00"/>
    </dxf>
    <dxf>
      <numFmt numFmtId="1" formatCode="0"/>
    </dxf>
    <dxf>
      <numFmt numFmtId="170" formatCode="0.000"/>
    </dxf>
    <dxf>
      <numFmt numFmtId="2" formatCode="0.00"/>
    </dxf>
    <dxf>
      <numFmt numFmtId="168" formatCode="0.0"/>
    </dxf>
    <dxf>
      <numFmt numFmtId="3" formatCode="#,##0"/>
    </dxf>
    <dxf>
      <numFmt numFmtId="2" formatCode="0.00"/>
    </dxf>
    <dxf>
      <numFmt numFmtId="170" formatCode="0.000"/>
    </dxf>
    <dxf>
      <numFmt numFmtId="170" formatCode="0.000"/>
    </dxf>
    <dxf>
      <numFmt numFmtId="3" formatCode="#,##0"/>
    </dxf>
    <dxf>
      <numFmt numFmtId="168" formatCode="0.0"/>
    </dxf>
    <dxf>
      <numFmt numFmtId="2" formatCode="0.00"/>
    </dxf>
    <dxf>
      <numFmt numFmtId="3" formatCode="#,##0"/>
    </dxf>
    <dxf>
      <numFmt numFmtId="168" formatCode="0.0"/>
    </dxf>
    <dxf>
      <numFmt numFmtId="1" formatCode="0"/>
    </dxf>
    <dxf>
      <numFmt numFmtId="2" formatCode="0.00"/>
    </dxf>
    <dxf>
      <numFmt numFmtId="168" formatCode="0.0"/>
    </dxf>
    <dxf>
      <numFmt numFmtId="170" formatCode="0.000"/>
    </dxf>
    <dxf>
      <numFmt numFmtId="165" formatCode="0.0E+00"/>
    </dxf>
    <dxf>
      <numFmt numFmtId="1" formatCode="0"/>
    </dxf>
    <dxf>
      <numFmt numFmtId="3" formatCode="#,##0"/>
    </dxf>
    <dxf>
      <numFmt numFmtId="2" formatCode="0.00"/>
    </dxf>
    <dxf>
      <numFmt numFmtId="3" formatCode="#,##0"/>
    </dxf>
    <dxf>
      <numFmt numFmtId="1" formatCode="0"/>
    </dxf>
    <dxf>
      <numFmt numFmtId="165" formatCode="0.0E+00"/>
    </dxf>
    <dxf>
      <numFmt numFmtId="170" formatCode="0.000"/>
    </dxf>
    <dxf>
      <numFmt numFmtId="168" formatCode="0.0"/>
    </dxf>
    <dxf>
      <numFmt numFmtId="1" formatCode="0"/>
    </dxf>
    <dxf>
      <numFmt numFmtId="3" formatCode="#,##0"/>
    </dxf>
    <dxf>
      <numFmt numFmtId="2" formatCode="0.00"/>
    </dxf>
    <dxf>
      <numFmt numFmtId="170" formatCode="0.000"/>
    </dxf>
    <dxf>
      <numFmt numFmtId="168" formatCode="0.0"/>
    </dxf>
    <dxf>
      <numFmt numFmtId="165" formatCode="0.0E+00"/>
    </dxf>
    <dxf>
      <numFmt numFmtId="165" formatCode="0.0E+00"/>
    </dxf>
    <dxf>
      <numFmt numFmtId="170" formatCode="0.000"/>
    </dxf>
    <dxf>
      <numFmt numFmtId="2" formatCode="0.00"/>
    </dxf>
    <dxf>
      <numFmt numFmtId="3" formatCode="#,##0"/>
    </dxf>
    <dxf>
      <numFmt numFmtId="1" formatCode="0"/>
    </dxf>
    <dxf>
      <numFmt numFmtId="168" formatCode="0.0"/>
    </dxf>
    <dxf>
      <numFmt numFmtId="170" formatCode="0.000"/>
    </dxf>
    <dxf>
      <numFmt numFmtId="2" formatCode="0.00"/>
    </dxf>
    <dxf>
      <numFmt numFmtId="168" formatCode="0.0"/>
    </dxf>
    <dxf>
      <numFmt numFmtId="3" formatCode="#,##0"/>
    </dxf>
    <dxf>
      <numFmt numFmtId="1" formatCode="0"/>
    </dxf>
    <dxf>
      <numFmt numFmtId="165" formatCode="0.0E+00"/>
    </dxf>
    <dxf>
      <numFmt numFmtId="168" formatCode="0.0"/>
    </dxf>
    <dxf>
      <numFmt numFmtId="3" formatCode="#,##0"/>
    </dxf>
    <dxf>
      <numFmt numFmtId="165" formatCode="0.0E+00"/>
    </dxf>
    <dxf>
      <numFmt numFmtId="170" formatCode="0.000"/>
    </dxf>
    <dxf>
      <numFmt numFmtId="1" formatCode="0"/>
    </dxf>
    <dxf>
      <numFmt numFmtId="2" formatCode="0.00"/>
    </dxf>
    <dxf>
      <numFmt numFmtId="3" formatCode="#,##0"/>
    </dxf>
    <dxf>
      <numFmt numFmtId="168" formatCode="0.0"/>
    </dxf>
    <dxf>
      <numFmt numFmtId="1" formatCode="0"/>
    </dxf>
    <dxf>
      <numFmt numFmtId="170" formatCode="0.000"/>
    </dxf>
    <dxf>
      <numFmt numFmtId="2" formatCode="0.00"/>
    </dxf>
    <dxf>
      <numFmt numFmtId="15" formatCode="0.00E+00"/>
    </dxf>
    <dxf>
      <numFmt numFmtId="3" formatCode="#,##0"/>
    </dxf>
    <dxf>
      <numFmt numFmtId="3" formatCode="#,##0"/>
    </dxf>
    <dxf>
      <numFmt numFmtId="15" formatCode="0.00E+00"/>
    </dxf>
    <dxf>
      <numFmt numFmtId="3" formatCode="#,##0"/>
    </dxf>
    <dxf>
      <numFmt numFmtId="170" formatCode="0.000"/>
    </dxf>
    <dxf>
      <numFmt numFmtId="165" formatCode="0.0E+00"/>
    </dxf>
    <dxf>
      <numFmt numFmtId="2" formatCode="0.00"/>
    </dxf>
    <dxf>
      <numFmt numFmtId="168" formatCode="0.0"/>
    </dxf>
    <dxf>
      <numFmt numFmtId="3" formatCode="#,##0"/>
    </dxf>
    <dxf>
      <numFmt numFmtId="2" formatCode="0.00"/>
    </dxf>
    <dxf>
      <numFmt numFmtId="168" formatCode="0.0"/>
    </dxf>
    <dxf>
      <numFmt numFmtId="170" formatCode="0.000"/>
    </dxf>
    <dxf>
      <numFmt numFmtId="168" formatCode="0.0"/>
    </dxf>
    <dxf>
      <numFmt numFmtId="2" formatCode="0.00"/>
    </dxf>
    <dxf>
      <numFmt numFmtId="170" formatCode="0.000"/>
    </dxf>
    <dxf>
      <numFmt numFmtId="168" formatCode="0.0"/>
    </dxf>
    <dxf>
      <numFmt numFmtId="2" formatCode="0.00"/>
    </dxf>
    <dxf>
      <numFmt numFmtId="1" formatCode="0"/>
    </dxf>
    <dxf>
      <numFmt numFmtId="3" formatCode="#,##0"/>
    </dxf>
    <dxf>
      <numFmt numFmtId="170" formatCode="0.000"/>
    </dxf>
    <dxf>
      <numFmt numFmtId="165" formatCode="0.0E+00"/>
    </dxf>
    <dxf>
      <numFmt numFmtId="2" formatCode="0.00"/>
    </dxf>
    <dxf>
      <numFmt numFmtId="170" formatCode="0.000"/>
    </dxf>
    <dxf>
      <numFmt numFmtId="2" formatCode="0.00"/>
    </dxf>
    <dxf>
      <numFmt numFmtId="168" formatCode="0.0"/>
    </dxf>
    <dxf>
      <numFmt numFmtId="3" formatCode="#,##0"/>
    </dxf>
    <dxf>
      <numFmt numFmtId="1" formatCode="0"/>
    </dxf>
    <dxf>
      <numFmt numFmtId="170" formatCode="0.000"/>
    </dxf>
    <dxf>
      <numFmt numFmtId="165" formatCode="0.0E+00"/>
    </dxf>
    <dxf>
      <numFmt numFmtId="2" formatCode="0.00"/>
    </dxf>
    <dxf>
      <numFmt numFmtId="168" formatCode="0.0"/>
    </dxf>
    <dxf>
      <numFmt numFmtId="3" formatCode="#,##0"/>
    </dxf>
    <dxf>
      <numFmt numFmtId="1" formatCode="0"/>
    </dxf>
    <dxf>
      <numFmt numFmtId="170" formatCode="0.000"/>
    </dxf>
    <dxf>
      <numFmt numFmtId="165" formatCode="0.0E+00"/>
    </dxf>
    <dxf>
      <numFmt numFmtId="168" formatCode="0.0"/>
    </dxf>
    <dxf>
      <numFmt numFmtId="3" formatCode="#,##0"/>
    </dxf>
    <dxf>
      <numFmt numFmtId="1" formatCode="0"/>
    </dxf>
    <dxf>
      <numFmt numFmtId="170" formatCode="0.000"/>
    </dxf>
    <dxf>
      <numFmt numFmtId="165" formatCode="0.0E+00"/>
    </dxf>
    <dxf>
      <numFmt numFmtId="2" formatCode="0.00"/>
    </dxf>
    <dxf>
      <numFmt numFmtId="168" formatCode="0.0"/>
    </dxf>
    <dxf>
      <numFmt numFmtId="3" formatCode="#,##0"/>
    </dxf>
    <dxf>
      <numFmt numFmtId="2" formatCode="0.00"/>
    </dxf>
    <dxf>
      <numFmt numFmtId="168" formatCode="0.0"/>
    </dxf>
    <dxf>
      <numFmt numFmtId="170" formatCode="0.000"/>
    </dxf>
    <dxf>
      <numFmt numFmtId="168" formatCode="0.0"/>
    </dxf>
    <dxf>
      <numFmt numFmtId="2" formatCode="0.00"/>
    </dxf>
    <dxf>
      <numFmt numFmtId="170" formatCode="0.000"/>
    </dxf>
    <dxf>
      <numFmt numFmtId="168" formatCode="0.0"/>
    </dxf>
    <dxf>
      <numFmt numFmtId="2" formatCode="0.00"/>
    </dxf>
    <dxf>
      <numFmt numFmtId="1" formatCode="0"/>
    </dxf>
    <dxf>
      <numFmt numFmtId="3" formatCode="#,##0"/>
    </dxf>
    <dxf>
      <numFmt numFmtId="170" formatCode="0.000"/>
    </dxf>
    <dxf>
      <numFmt numFmtId="165" formatCode="0.0E+00"/>
    </dxf>
    <dxf>
      <numFmt numFmtId="2" formatCode="0.00"/>
    </dxf>
    <dxf>
      <numFmt numFmtId="170" formatCode="0.000"/>
    </dxf>
    <dxf>
      <numFmt numFmtId="2" formatCode="0.00"/>
    </dxf>
    <dxf>
      <numFmt numFmtId="168" formatCode="0.0"/>
    </dxf>
    <dxf>
      <numFmt numFmtId="3" formatCode="#,##0"/>
    </dxf>
    <dxf>
      <numFmt numFmtId="1" formatCode="0"/>
    </dxf>
    <dxf>
      <numFmt numFmtId="170" formatCode="0.000"/>
    </dxf>
    <dxf>
      <numFmt numFmtId="165" formatCode="0.0E+00"/>
    </dxf>
    <dxf>
      <numFmt numFmtId="2" formatCode="0.00"/>
    </dxf>
    <dxf>
      <numFmt numFmtId="168" formatCode="0.0"/>
    </dxf>
    <dxf>
      <numFmt numFmtId="3" formatCode="#,##0"/>
    </dxf>
    <dxf>
      <numFmt numFmtId="1" formatCode="0"/>
    </dxf>
    <dxf>
      <numFmt numFmtId="170" formatCode="0.000"/>
    </dxf>
    <dxf>
      <numFmt numFmtId="165" formatCode="0.0E+00"/>
    </dxf>
    <dxf>
      <numFmt numFmtId="168" formatCode="0.0"/>
    </dxf>
    <dxf>
      <numFmt numFmtId="3" formatCode="#,##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168" formatCode="0.0"/>
    </dxf>
    <dxf>
      <numFmt numFmtId="2" formatCode="0.00"/>
    </dxf>
    <dxf>
      <numFmt numFmtId="170" formatCode="0.000"/>
    </dxf>
    <dxf>
      <numFmt numFmtId="165" formatCode="0.0E+00"/>
    </dxf>
    <dxf>
      <numFmt numFmtId="1" formatCode="0"/>
    </dxf>
    <dxf>
      <numFmt numFmtId="165" formatCode="0.0E+00"/>
    </dxf>
    <dxf>
      <numFmt numFmtId="1"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168" formatCode="0.0"/>
    </dxf>
    <dxf>
      <numFmt numFmtId="168" formatCode="0.0"/>
    </dxf>
    <dxf>
      <numFmt numFmtId="165" formatCode="0.0E+00"/>
    </dxf>
    <dxf>
      <numFmt numFmtId="1" formatCode="0"/>
    </dxf>
    <dxf>
      <numFmt numFmtId="2" formatCode="0.00"/>
    </dxf>
    <dxf>
      <numFmt numFmtId="170" formatCode="0.000"/>
    </dxf>
    <dxf>
      <numFmt numFmtId="168" formatCode="0.0"/>
    </dxf>
    <dxf>
      <numFmt numFmtId="3" formatCode="#,##0"/>
    </dxf>
    <dxf>
      <numFmt numFmtId="165" formatCode="0.0E+00"/>
    </dxf>
    <dxf>
      <numFmt numFmtId="1" formatCode="0"/>
    </dxf>
    <dxf>
      <numFmt numFmtId="2" formatCode="0.00"/>
    </dxf>
    <dxf>
      <numFmt numFmtId="170" formatCode="0.000"/>
    </dxf>
    <dxf>
      <numFmt numFmtId="170" formatCode="0.000"/>
    </dxf>
    <dxf>
      <numFmt numFmtId="2" formatCode="0.00"/>
    </dxf>
    <dxf>
      <numFmt numFmtId="168" formatCode="0.0"/>
    </dxf>
    <dxf>
      <numFmt numFmtId="3" formatCode="#,##0"/>
    </dxf>
    <dxf>
      <numFmt numFmtId="170" formatCode="0.000"/>
    </dxf>
    <dxf>
      <numFmt numFmtId="2" formatCode="0.00"/>
    </dxf>
    <dxf>
      <numFmt numFmtId="168" formatCode="0.0"/>
    </dxf>
    <dxf>
      <numFmt numFmtId="3" formatCode="#,##0"/>
    </dxf>
    <dxf>
      <numFmt numFmtId="1" formatCode="0"/>
    </dxf>
    <dxf>
      <numFmt numFmtId="3" formatCode="#,##0"/>
    </dxf>
    <dxf>
      <numFmt numFmtId="168" formatCode="0.0"/>
    </dxf>
    <dxf>
      <numFmt numFmtId="2" formatCode="0.00"/>
    </dxf>
    <dxf>
      <numFmt numFmtId="165" formatCode="0.0E+00"/>
    </dxf>
    <dxf>
      <numFmt numFmtId="1" formatCode="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70" formatCode="0.000"/>
    </dxf>
    <dxf>
      <numFmt numFmtId="2" formatCode="0.00"/>
    </dxf>
    <dxf>
      <numFmt numFmtId="168" formatCode="0.0"/>
    </dxf>
    <dxf>
      <numFmt numFmtId="3" formatCode="#,##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168" formatCode="0.0"/>
    </dxf>
    <dxf>
      <numFmt numFmtId="168" formatCode="0.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170" formatCode="0.000"/>
    </dxf>
    <dxf>
      <numFmt numFmtId="168" formatCode="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2" formatCode="0.00"/>
    </dxf>
    <dxf>
      <numFmt numFmtId="168" formatCode="0.0"/>
    </dxf>
    <dxf>
      <numFmt numFmtId="165" formatCode="0.0E+00"/>
    </dxf>
    <dxf>
      <numFmt numFmtId="1" formatCode="0"/>
    </dxf>
    <dxf>
      <numFmt numFmtId="2" formatCode="0.00"/>
    </dxf>
    <dxf>
      <numFmt numFmtId="170" formatCode="0.000"/>
    </dxf>
    <dxf>
      <numFmt numFmtId="3" formatCode="#,##0"/>
    </dxf>
    <dxf>
      <numFmt numFmtId="170" formatCode="0.000"/>
    </dxf>
    <dxf>
      <numFmt numFmtId="2" formatCode="0.00"/>
    </dxf>
    <dxf>
      <numFmt numFmtId="168" formatCode="0.0"/>
    </dxf>
    <dxf>
      <numFmt numFmtId="3" formatCode="#,##0"/>
    </dxf>
    <dxf>
      <numFmt numFmtId="170" formatCode="0.000"/>
    </dxf>
    <dxf>
      <numFmt numFmtId="2" formatCode="0.00"/>
    </dxf>
    <dxf>
      <numFmt numFmtId="168" formatCode="0.0"/>
    </dxf>
    <dxf>
      <numFmt numFmtId="3" formatCode="#,##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70" formatCode="0.000"/>
    </dxf>
    <dxf>
      <numFmt numFmtId="2" formatCode="0.00"/>
    </dxf>
    <dxf>
      <numFmt numFmtId="168" formatCode="0.0"/>
    </dxf>
    <dxf>
      <numFmt numFmtId="3" formatCode="#,##0"/>
    </dxf>
    <dxf>
      <numFmt numFmtId="1" formatCode="0"/>
    </dxf>
    <dxf>
      <numFmt numFmtId="15" formatCode="0.00E+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168" formatCode="0.0"/>
    </dxf>
    <dxf>
      <numFmt numFmtId="168" formatCode="0.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168" formatCode="0.0"/>
    </dxf>
    <dxf>
      <numFmt numFmtId="168" formatCode="0.0"/>
    </dxf>
    <dxf>
      <numFmt numFmtId="168" formatCode="0.0"/>
    </dxf>
    <dxf>
      <numFmt numFmtId="168" formatCode="0.0"/>
    </dxf>
    <dxf>
      <numFmt numFmtId="2" formatCode="0.00"/>
    </dxf>
    <dxf>
      <numFmt numFmtId="168" formatCode="0.0"/>
    </dxf>
    <dxf>
      <numFmt numFmtId="165" formatCode="0.0E+00"/>
    </dxf>
    <dxf>
      <numFmt numFmtId="1" formatCode="0"/>
    </dxf>
    <dxf>
      <numFmt numFmtId="2" formatCode="0.00"/>
    </dxf>
    <dxf>
      <numFmt numFmtId="170" formatCode="0.000"/>
    </dxf>
    <dxf>
      <numFmt numFmtId="3" formatCode="#,##0"/>
    </dxf>
    <dxf>
      <numFmt numFmtId="170" formatCode="0.000"/>
    </dxf>
    <dxf>
      <numFmt numFmtId="2" formatCode="0.00"/>
    </dxf>
    <dxf>
      <numFmt numFmtId="168" formatCode="0.0"/>
    </dxf>
    <dxf>
      <numFmt numFmtId="3" formatCode="#,##0"/>
    </dxf>
    <dxf>
      <numFmt numFmtId="170" formatCode="0.000"/>
    </dxf>
    <dxf>
      <numFmt numFmtId="2" formatCode="0.00"/>
    </dxf>
    <dxf>
      <numFmt numFmtId="168" formatCode="0.0"/>
    </dxf>
    <dxf>
      <numFmt numFmtId="3" formatCode="#,##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70" formatCode="0.000"/>
    </dxf>
    <dxf>
      <numFmt numFmtId="2" formatCode="0.00"/>
    </dxf>
    <dxf>
      <numFmt numFmtId="168" formatCode="0.0"/>
    </dxf>
    <dxf>
      <numFmt numFmtId="3" formatCode="#,##0"/>
    </dxf>
    <dxf>
      <numFmt numFmtId="1" formatCode="0"/>
    </dxf>
    <dxf>
      <numFmt numFmtId="15" formatCode="0.00E+0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externalLink" Target="externalLinks/externalLink29.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42" Type="http://schemas.openxmlformats.org/officeDocument/2006/relationships/externalLink" Target="externalLinks/externalLink32.xml"/><Relationship Id="rId47" Type="http://schemas.openxmlformats.org/officeDocument/2006/relationships/sharedStrings" Target="sharedString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6.xml"/><Relationship Id="rId29" Type="http://schemas.openxmlformats.org/officeDocument/2006/relationships/externalLink" Target="externalLinks/externalLink19.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externalLink" Target="externalLinks/externalLink27.xml"/><Relationship Id="rId40" Type="http://schemas.openxmlformats.org/officeDocument/2006/relationships/externalLink" Target="externalLinks/externalLink3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4" Type="http://schemas.openxmlformats.org/officeDocument/2006/relationships/externalLink" Target="externalLinks/externalLink34.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43" Type="http://schemas.openxmlformats.org/officeDocument/2006/relationships/externalLink" Target="externalLinks/externalLink33.xml"/><Relationship Id="rId48" Type="http://schemas.openxmlformats.org/officeDocument/2006/relationships/sheetMetadata" Target="metadata.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46" Type="http://schemas.openxmlformats.org/officeDocument/2006/relationships/styles" Target="styles.xml"/><Relationship Id="rId20" Type="http://schemas.openxmlformats.org/officeDocument/2006/relationships/externalLink" Target="externalLinks/externalLink10.xml"/><Relationship Id="rId41" Type="http://schemas.openxmlformats.org/officeDocument/2006/relationships/externalLink" Target="externalLinks/externalLink31.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ea\modeling\COST\PULPUTIL\EXCEL\2004\04-Close\PM_Pgs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intel.sharepoint.com/Users/beagle/Desktop/Air%20Reference/BACT/BACT%20Spreadsheets/BACT%20Cost%20Analysis%20Template%2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intel.sharepoint.com/Users/amcbride/Downloads/2020ATEIReportingForm(1).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file:///L:\Projects\1716.02%20Intel%20Corporation\01_CAO%20Support%20for%20Permit\Data\aq104BtoxicsReport.xlsx" TargetMode="External"/><Relationship Id="rId1" Type="http://schemas.openxmlformats.org/officeDocument/2006/relationships/externalLinkPath" Target="file:///\\stmfa01.file.core.windows.net\data\Projects\1716.02%20Intel%20Corporation\01_CAO%20Support%20for%20Permit\Data\aq104BtoxicsReport.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ifilesrv\Departments\AHerschberger\Desktop\RFP%20TRI%202011\Simsboro%20Form%20R%20Threshold%20Determinations%20Calc_20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faspdx-fs1\data.net\References\Ref%20by%20Subject\_Compliance\Air%20Reference\Air%20Toxics\Draft%20Rule\2018-05-01%20-%20New%20Draft%20Rule%20Response%20to%20SB%201541\Draft%20TRV%20RBC%20Tables%20May%202018.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intel.sharepoint.com/Air/Projects/Intel%20OR/0430810%20Intel-RA%20Q4%20Cont'd-Eng.Supp/Data/D1X%20RCTOs/FID/Intel%20OR%20RCTO%20D1X-VOC138-7-120%20Rev-0.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mfaspdx-fs1\data.net\Projects\1421.01%20Hollingsworth%20&amp;%20Vose%20Fiber%20Company\02_CONFIDENTIAL\Data\Emissions%20Inventory\Td-HV%20HHRA%20EI-1421.01.02-V0.04.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qsea\modeling\Documents%20and%20Settings\mjzufall\Local%20Settings\Temporary%20Internet%20Files\OLK34\EI%20Dat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faspdx-fs1\data.net\Projects\1918.01%20ECS%20Case\01_Air%20Permitting%20Support\Data\Copy%20of%20Copy%20of%20Styrene%20Calculation%2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rojects\2016\2016%20Air%20Group%20Projects\H&amp;V%20-%20Georgia%20PSD%20Evaluation%20(1650376)\Calculations\Emissions%20Inventory\2016-0506%20-%20Production%20scenario%20(E3)\2016-1014%20-%20Attachment%20A%20EI%20-%201650376%20-%20V2.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COST\PULPUTIL\EXCEL\2001\01-Close\PM_PG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Documents%20and%20Settings\duvallwh\Desktop\Templates\2006AEI%20Stationary_template_v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SSW-CPW-FP01\Division255-440$\Documents%20and%20Settings\hasena\Desktop\ANG%20Inventories\Installations\Newburgh%20NY\Draft%202005%20AEI\Stewart%202005%20Stationary%20(draft)%2009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SSW-CPW-FP01\Division255-440$\Data255-440\Work255\AIR%20QUALITY\ANG%20Emissions%20Inventories\KS%20-%20Smoky%20Hill%20-%20184%20Det%201\DCFs%20from%20Installation\2006%20Salina%20KS%20Mobile%20DCF%20Final%20(Draft)_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intel.sharepoint.com/Users/lriley/Desktop/Copy%20of%202017-3-23%20(CG)%20Medford%20Material%20Balance%20Data.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tmfa01.file.core.windows.net\data\Projects\0201.10%20Hydro%20Extrusions\01_CAO%20Permitting%20Support\Data\Previous%20EIs\TEU-1-AQ405cao_DFCR.xlsx" TargetMode="External"/></Relationships>
</file>

<file path=xl/externalLinks/_rels/externalLink25.xml.rels><?xml version="1.0" encoding="UTF-8" standalone="yes"?>
<Relationships xmlns="http://schemas.openxmlformats.org/package/2006/relationships"><Relationship Id="rId2" Type="http://schemas.microsoft.com/office/2019/04/relationships/externalLinkLongPath" Target="file:///\\mfaspdx-fs1\Projects\1421.01%20Hollingsworth%20&amp;%20Vose%20Fiber%20Company\02_CONFIDENTIAL\External\Correspondence\2017-0223%20-%202016%20Production%20Data\020817_Monthly_%20PM_CONFIDENTIAL_Production_Tracker_V1%203_PasswordProtected%20-%20Copy.xlsx?DBE1586B" TargetMode="External"/><Relationship Id="rId1" Type="http://schemas.openxmlformats.org/officeDocument/2006/relationships/externalLinkPath" Target="file:///\\DBE1586B\020817_Monthly_%20PM_CONFIDENTIAL_Production_Tracker_V1%203_PasswordProtected%20-%20Copy.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d.docs.live.net/599da54a3efd6538/Work-CEM/Hydro/PDX%20CAO/TEU-TIE%20mep1.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mfaspdx-fs1\DATA.NET\Projects\1423.01%20Al%20Frei%20and%20Sons\01_Walstrum%20Quarry%20Permitting\Modeling\2017%20Model\2017-1103%20-%20Model%20Run%20Key%20&amp;%20Results%20Summary%20v0.02.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OneDrive\Work-CEM\Hydro\PDX%20CAO\Building%20Dwgs%20and%20PFDs\TIE%20Line\TIE%20Line%20Hydro%20MDI%20Tool%20Hydro%20mep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OneDrive\Work-CEM\Hydro\PDX%20CAO\Coatings%20TIE%20Process%20-%202012-MDI-Tool-2%20mep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SSW-CPW-FP01\Division255-440$\Work255\AIR%20QUALITY\ANG%20Emissions%20Inventories\Installations\Newburgh%20NY\Draft%202005%20AEI\Stewart%202005%20Stationary%20(draft)%20082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EMCFILES\reportsandprotocols\Documents%20and%20Settings\estefani\Desktop\LIMS%20DATA\High%20Pressure%20Fuel%20Gas.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file:///L:\Projects\1359.03%20Katerra\08_Kiln%20Air%20Modeling\Data\Emissions\Tf-Katerra%20EI%20-%201359.03%20V8.00.xlsx" TargetMode="External"/><Relationship Id="rId1" Type="http://schemas.openxmlformats.org/officeDocument/2006/relationships/externalLinkPath" Target="https://intel.sharepoint.com/Projects/1359.03%20Katerra/08_Kiln%20Air%20Modeling/Data/Emissions/Tf-Katerra%20EI%20-%201359.03%20V8.00.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NEWSERVER\Mact3\Mact\Tech_Bulletin_final\hh_Tech.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intel.sharepoint.com/Users/rralstin/Documents/Cleaner%20Air%20Oregon/Level1Tool_-_NW_Metals_Screening.xlsm"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intel.sharepoint.com/sites/cs_or_td_air_smp/Shared%20Documents/Contractors/Confidential-Subject%20to%20Attorney%20Client%20Privilege%20and%20Attorney%20Work%20Product%20&amp;%20CBI/ODEQ%20PTE%20CBI%20&amp;%20Redaction%20Versions/constant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SSW-CPW-FP01\Division255-440$\Documents%20and%20Settings\hasena\Desktop\ANG%20Inventories\Installations\Selfridge%20MI\Draft%202005%20AEI%20Report\Submittal%20files\Appendicies\Selfridge%202005%20Stationary%20(draf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Mills\West%20Monroe\r01_EIQ.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intel.sharepoint.com/Users/BEagle/AppData/Local/Microsoft/Windows/Temporary%20Internet%20Files/Content.Outlook/KVR03GOJ/bear%20mountain%20ghg%20propos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N-MAIN\VOL1\c055\alpena2\tem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faspdx-fs1\data.net\Users\jbrowning\Documents\Air_Toxics_Gen\AT_EFs_Combustion.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faspdx-fs1\data.net\Users\jbrowning\Documents\Myers_Container\Myers_Scoping_Calc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1"/>
      <sheetName val="PM1A"/>
      <sheetName val="PM2"/>
      <sheetName val="PM3"/>
      <sheetName val="PM4"/>
      <sheetName val="PM4A"/>
      <sheetName val="PM5"/>
      <sheetName val="PM6"/>
      <sheetName val="PM6A"/>
      <sheetName val="PM7"/>
      <sheetName val="PM8"/>
      <sheetName val="PM9"/>
      <sheetName val="PM10"/>
      <sheetName val="PMKPI"/>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ze-ESP"/>
      <sheetName val="Cost-ESP"/>
      <sheetName val="Size-Baghouse"/>
      <sheetName val="Cost-Baghouse"/>
      <sheetName val="Size-BioReac"/>
      <sheetName val="Cost-BioReac"/>
      <sheetName val="Size-RTO"/>
      <sheetName val="Cost-RTO"/>
      <sheetName val="Size-CatOx"/>
      <sheetName val="Cost-CatOx"/>
      <sheetName val="Size - Wet Scrub"/>
      <sheetName val="Cost-WetScrub"/>
      <sheetName val="Size - Venturi"/>
      <sheetName val="Cost-Venturi"/>
      <sheetName val="Size-EFB"/>
      <sheetName val="Cost-EFB"/>
      <sheetName val="Size-Ductwork"/>
      <sheetName val="Cost - Ductwork"/>
      <sheetName val="Generic Cost Info"/>
      <sheetName val="CEPCI Index"/>
    </sheetNames>
    <sheetDataSet>
      <sheetData sheetId="0"/>
      <sheetData sheetId="1" refreshError="1"/>
      <sheetData sheetId="2"/>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EI Form Instructions"/>
      <sheetName val="Facility Note"/>
      <sheetName val="1. Facility Information"/>
      <sheetName val="2. Emissions Units &amp; Activities"/>
      <sheetName val="3. Pollutant Emissions - EF"/>
      <sheetName val="4. Material Balance Activities"/>
      <sheetName val="5. Pollutant Emissions - MB"/>
      <sheetName val="DEQ Pollutant List"/>
      <sheetName val="constants"/>
      <sheetName val="RevHistory"/>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I Form Instructions"/>
      <sheetName val="1. Facility Information"/>
      <sheetName val="2. Emissions Units &amp; Activities"/>
      <sheetName val="3. Pollutant Emissions - EF"/>
      <sheetName val="4. Material Balance Activities"/>
      <sheetName val="5. Pollutant Emissions - MB"/>
      <sheetName val="screen"/>
      <sheetName val="DEQ Pollutant List"/>
      <sheetName val="RBCs"/>
      <sheetName val="constants"/>
      <sheetName val="RevHist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able Chemicals_Summary"/>
      <sheetName val="Assumptions"/>
      <sheetName val="Threshold Summary"/>
      <sheetName val="MSDS Wt%"/>
      <sheetName val="LPB Threshold Determination"/>
      <sheetName val="Ammonia"/>
      <sheetName val="Formaldehyde"/>
      <sheetName val="Methanol"/>
      <sheetName val="Dryer excess emissions"/>
      <sheetName val="09 TRI CALCS"/>
      <sheetName val="2010 TRI Calcs"/>
      <sheetName val="Toxic Chemical Listing"/>
      <sheetName val="PBT's"/>
      <sheetName val="PACs"/>
      <sheetName val="Dioxins"/>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cription"/>
      <sheetName val="All Toxicity Values"/>
      <sheetName val="TRV Table 3"/>
      <sheetName val="TRV Table 3 formatted"/>
      <sheetName val="RBC Table 5"/>
      <sheetName val="RBC Table 5 formatted"/>
    </sheetNames>
    <sheetDataSet>
      <sheetData sheetId="0"/>
      <sheetData sheetId="1"/>
      <sheetData sheetId="2"/>
      <sheetData sheetId="3"/>
      <sheetData sheetId="4"/>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C"/>
      <sheetName val="Start"/>
      <sheetName val="Linear"/>
      <sheetName val="Bias"/>
      <sheetName val="Summary"/>
      <sheetName val="Run 1"/>
      <sheetName val="Run 2"/>
      <sheetName val="Run 3"/>
      <sheetName val="Run 4"/>
      <sheetName val="Run 5"/>
      <sheetName val="TCEMsData"/>
      <sheetName val="RCTO Operating Parameters"/>
      <sheetName val="TO Flow Rate"/>
      <sheetName val="TO RM1"/>
      <sheetName val="TO RM2 R1"/>
      <sheetName val="TO RM2 R2"/>
      <sheetName val="TO RM2 R3"/>
      <sheetName val="TO RM2 R4"/>
      <sheetName val="RO Flow Rate"/>
      <sheetName val="RO RM1"/>
      <sheetName val="RO RM2 R1"/>
      <sheetName val="RO RM2 R2"/>
      <sheetName val="RO RM2 R3"/>
      <sheetName val="RO RM2 R4"/>
      <sheetName val="FTIR-TO"/>
      <sheetName val="FTIR-RO"/>
      <sheetName val="FTIR-Inlet"/>
      <sheetName val="Sample Calcs"/>
      <sheetName val="FTIR Summary"/>
      <sheetName val="Detection Limit  Summary"/>
      <sheetName val="FLOW Rpt Table"/>
      <sheetName val="CTS Summary"/>
      <sheetName val="CTS TO"/>
      <sheetName val="CTS RO"/>
      <sheetName val="Inlet Flow Rate-Not Used"/>
      <sheetName val="Inlet RM1-Not Used"/>
      <sheetName val="Inlet RM2 R1-Not Used"/>
      <sheetName val="Inlet RM2 R2-Not Used"/>
      <sheetName val="Inlet RM2 R3-Not Used"/>
      <sheetName val="Chart2"/>
      <sheetName val="Chart3"/>
      <sheetName val="CTS TO R2-Not Used"/>
      <sheetName val="CTS RO R2-Not Used"/>
      <sheetName val="CTS TO R3-Not Used"/>
      <sheetName val="CTS RO R3-Not Used"/>
      <sheetName val="Reportable List"/>
      <sheetName val="Fraction of Diameter"/>
      <sheetName val="FID Assignments"/>
      <sheetName val="Run 6"/>
      <sheetName val="Run 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sheetData sheetId="42"/>
      <sheetData sheetId="43"/>
      <sheetData sheetId="44"/>
      <sheetData sheetId="45"/>
      <sheetData sheetId="46"/>
      <sheetData sheetId="47"/>
      <sheetData sheetId="48"/>
      <sheetData sheetId="4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
      <sheetName val="EF-Criteria"/>
      <sheetName val="GP1-Criteria"/>
      <sheetName val="GP1-NG"/>
      <sheetName val="GP2-Criteria"/>
      <sheetName val="GP2-NG"/>
      <sheetName val="Fiberizer Summary"/>
      <sheetName val="GM-Criteria"/>
      <sheetName val="Forehearth-NG"/>
      <sheetName val="Generator-Criteria"/>
      <sheetName val="Carbonate"/>
      <sheetName val="RMH"/>
      <sheetName val="CatOx-Criteria"/>
      <sheetName val="Criteria Summary"/>
      <sheetName val="Toxics List"/>
      <sheetName val="GP1-L1-Toxics"/>
      <sheetName val="GP1-L2-Toxics"/>
      <sheetName val="GP1-L3-Toxics"/>
      <sheetName val="GP2-L4-Toxics"/>
      <sheetName val="GM-Toxics"/>
      <sheetName val="Facility-NG-Toxic"/>
      <sheetName val="Generator_HAP"/>
      <sheetName val="CatOx_HAP"/>
      <sheetName val="Facility-CrVI"/>
      <sheetName val="Toxic_Summary"/>
      <sheetName val="HHRA"/>
      <sheetName val="Summary Stack"/>
      <sheetName val="MOD_SUMMARY"/>
      <sheetName val="MOD_Release_Parameters"/>
      <sheetName val="Criteria-Catalog Summary"/>
      <sheetName val="CFU-PM"/>
      <sheetName val="Metals-EF Summary"/>
      <sheetName val="DRE-M29-Nov16-RF"/>
      <sheetName val="EF-Toxic"/>
      <sheetName val="M0061-Nov16-RF"/>
      <sheetName val="DRE-M29-Oct16-RC"/>
      <sheetName val="M0061-Oct16-RC"/>
      <sheetName val="Organics-EF Summary"/>
      <sheetName val="DRE-Nov16-TO15-RF"/>
      <sheetName val="DRE-M13B-26A-316-RF"/>
      <sheetName val="DRE-M13B-26A-316-RC"/>
      <sheetName val="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fluent "/>
      <sheetName val="Boiler Fuels"/>
      <sheetName val="CT &amp; WHB &amp; PM"/>
      <sheetName val="CT Hours"/>
      <sheetName val="NOx and SO2 for Boilers"/>
      <sheetName val="VOCs"/>
      <sheetName val="NOx and SO2_boiler_fuel source"/>
      <sheetName val="Emission Factors"/>
    </sheetNames>
    <sheetDataSet>
      <sheetData sheetId="0" refreshError="1"/>
      <sheetData sheetId="1" refreshError="1"/>
      <sheetData sheetId="2" refreshError="1"/>
      <sheetData sheetId="3"/>
      <sheetData sheetId="4" refreshError="1"/>
      <sheetData sheetId="5"/>
      <sheetData sheetId="6" refreshError="1"/>
      <sheetData sheetId="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BC"/>
      <sheetName val="Level_1"/>
      <sheetName val="Existing Facility"/>
      <sheetName val="New Facility"/>
    </sheetNames>
    <sheetDataSet>
      <sheetData sheetId="0"/>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
      <sheetName val="Misc"/>
      <sheetName val="CRIT EF"/>
      <sheetName val="HAP EF"/>
      <sheetName val="GF1-CRIT"/>
      <sheetName val="GF1-HAP"/>
      <sheetName val="GF1-NG"/>
      <sheetName val="GM_FOR-CRIT"/>
      <sheetName val="GM_FOR-HAP"/>
      <sheetName val="FOR-MISC"/>
      <sheetName val="RF_Stack (3)"/>
      <sheetName val="1978 Baseline Summary"/>
      <sheetName val="1978 Lewisburg Emissions"/>
      <sheetName val="1978 Corvallis Emissions"/>
      <sheetName val="Calc_EFs"/>
      <sheetName val="ODEQ_EFs"/>
      <sheetName val="NG HAP"/>
      <sheetName val="RMH CRIT"/>
      <sheetName val="Carbonate CO2e"/>
      <sheetName val="Generator_CRIT"/>
      <sheetName val="Generator_HAP"/>
      <sheetName val="CT CRIT"/>
      <sheetName val="UNCNTRLD CRIT SUM"/>
      <sheetName val="CNTRLD CRIT SUM"/>
      <sheetName val="UNCNTRLD HAP SUM"/>
      <sheetName val="CNTRLD HAP SUM"/>
      <sheetName val="STACK CRIT"/>
      <sheetName val="CRIT_MOD"/>
      <sheetName val="STACK HAP"/>
      <sheetName val="HAP_MOD"/>
      <sheetName val="Updated Allocation"/>
      <sheetName val="Multichem (Update)"/>
      <sheetName val="MultiChem"/>
      <sheetName val="Multichem Summary"/>
      <sheetName val="DRE Calculator"/>
      <sheetName val="Lookup"/>
      <sheetName val="Max Stack"/>
      <sheetName val="Release Parameters"/>
      <sheetName val="Existing Facility Data"/>
      <sheetName val="TDS Adjustable"/>
      <sheetName val="Sheet1"/>
      <sheetName val="HAP_Summary_FOR GA"/>
      <sheetName val="AAC List 052113"/>
      <sheetName val="Updated Fiberizer Stack Maximum"/>
      <sheetName val="FLM - Table 1"/>
      <sheetName val="FLM - Table 2"/>
      <sheetName val="Stack Allocation (2)"/>
      <sheetName val="Stack Allocation"/>
      <sheetName val="Notes"/>
      <sheetName val="Codes"/>
      <sheetName val="ExcelShortcuts"/>
      <sheetName val="8-5"/>
      <sheetName val="7-29"/>
      <sheetName val="7-22"/>
      <sheetName val="7-15"/>
      <sheetName val="7-8"/>
      <sheetName val="7-1"/>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3,4,5"/>
      <sheetName val="PM1"/>
      <sheetName val="Summary"/>
      <sheetName val="PM2"/>
      <sheetName val="PM6&amp;7"/>
      <sheetName val="Defoamer"/>
      <sheetName val="PM8"/>
      <sheetName val="PM9&amp;10"/>
      <sheetName val="PM11"/>
      <sheetName val="Module2"/>
      <sheetName val="Sheet1"/>
      <sheetName val="PM1&amp;2 (2)"/>
      <sheetName val="PM1 Chart1"/>
      <sheetName val="PM1A"/>
      <sheetName val="PM2 Chart1"/>
      <sheetName val="PM3"/>
      <sheetName val="PM3 Chart1"/>
      <sheetName val="PM3 Chart2"/>
      <sheetName val="PM3 Chart3"/>
      <sheetName val="PM4"/>
      <sheetName val="PM4 Chart1"/>
      <sheetName val="PM4 Chart2"/>
      <sheetName val="PM4 Chart3"/>
      <sheetName val="PM4A"/>
      <sheetName val="PM5"/>
      <sheetName val="PM5 Chart1"/>
      <sheetName val="PM5 Chart2"/>
      <sheetName val="PM5 Chart3"/>
      <sheetName val="PM5 Chart4"/>
      <sheetName val="PM5 Chart5"/>
      <sheetName val="PM5 Chart6"/>
      <sheetName val="PM6"/>
      <sheetName val="PM6 Chart1"/>
      <sheetName val="PM6 Chart2"/>
      <sheetName val="PM6 Chart3"/>
      <sheetName val="PM6 Chart4"/>
      <sheetName val="PM6 Chart5"/>
      <sheetName val="PM6 Chart6"/>
      <sheetName val="PM6 Chart7"/>
      <sheetName val="PM6 Chart8"/>
      <sheetName val="PM6A"/>
      <sheetName val="PM6A Chart1"/>
      <sheetName val="PM8 Chart1"/>
      <sheetName val="PM8 Chart2"/>
      <sheetName val="PM8 Chart3"/>
      <sheetName val="PM8 Chart4"/>
      <sheetName val="PM8 Chart5"/>
      <sheetName val="PM8 Chart6"/>
      <sheetName val="PM8 Chart7"/>
      <sheetName val="PM8 Chart8"/>
      <sheetName val="PM8 Chart9"/>
      <sheetName val="PM9"/>
      <sheetName val="PM9 Chart1"/>
      <sheetName val="PM9 Chart2"/>
      <sheetName val="PM9 Chart3"/>
      <sheetName val="PM10"/>
      <sheetName val="PM10 Chart1"/>
      <sheetName val="PMKPI"/>
      <sheetName val="PM KPI Chart1"/>
      <sheetName val="PM KPI Chart2"/>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al Fired COMBOILR &lt;100 MMBtu"/>
      <sheetName val="Res.&amp;Com. &lt;.3-100"/>
      <sheetName val="Diesel Generator &lt; 600 hp"/>
      <sheetName val="Diesel Generator &gt; 600 hp "/>
      <sheetName val="JP-8 Generators"/>
      <sheetName val="Natural Gas Generators"/>
      <sheetName val="Gasoline Generator &lt; 600 hp"/>
      <sheetName val="Engine Test Cell"/>
      <sheetName val="Horizontal Fixed Roof Tanks"/>
      <sheetName val="Internal Floating Roof Tank"/>
      <sheetName val="Vertical Fixed Roof Tank"/>
      <sheetName val="External Floating Roof Tank"/>
      <sheetName val="Fuel Transfer Losses"/>
      <sheetName val="Gasoline Service Station"/>
      <sheetName val="Degreaser"/>
      <sheetName val="Aircraft Deicing"/>
      <sheetName val="Painting"/>
      <sheetName val="Abrasive Blasting"/>
      <sheetName val="Fuel Cell Maint."/>
      <sheetName val="Woodworking"/>
      <sheetName val="Welding"/>
      <sheetName val="Pesticide"/>
      <sheetName val="Fuel Spill"/>
      <sheetName val="Small Arms"/>
      <sheetName val="Open Detonation"/>
      <sheetName val="AsphaltPaving"/>
      <sheetName val="Installation R Sites SVE"/>
      <sheetName val="Installation R Sites Pump"/>
      <sheetName val="Incinerator"/>
      <sheetName val="Chemical Usage CY2006"/>
      <sheetName val="Ozone Depleting Substances"/>
      <sheetName val="TBLES-1, Summary"/>
      <sheetName val="TBLES-2, Source Summary"/>
      <sheetName val="TBLES-3, Stationary GHG Summ."/>
      <sheetName val="TBLES-4, Mobile GHG Summ."/>
      <sheetName val="TBLES-5, Transients"/>
      <sheetName val="TBLES-6, ODS Summary"/>
      <sheetName val="TBLES-7, Permit Compliance"/>
      <sheetName val="TBL2-1,Actual, Stationary"/>
      <sheetName val="TBL2-2, Actual HAP"/>
      <sheetName val="TBL2-3, Potential, Stationary"/>
      <sheetName val="TBL2-4, Potential HAP"/>
      <sheetName val="TBLE-3-1, ODS Summary"/>
      <sheetName val="TBL5-1,GHG Actual, Stationary"/>
      <sheetName val="TBL5-2, GHG Potential, Stat."/>
      <sheetName val="Tbl4-1, Actual Mobile"/>
      <sheetName val="Left Footer"/>
      <sheetName val="Center Header"/>
      <sheetName val="Right Header"/>
      <sheetName val="List of Jet Engines"/>
      <sheetName val="Jet Engine EFs"/>
      <sheetName val="Jet Fuel Sulfur Values"/>
      <sheetName val="EPA Haps"/>
      <sheetName val="GHG GWP lookup"/>
      <sheetName val="Jet Engine criteria lookup"/>
      <sheetName val="Non VOCs"/>
      <sheetName val="Final Glycol Ether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tural Gas Generators"/>
      <sheetName val="Gasoline IC Engines"/>
      <sheetName val="Gasoline-Fired Stationary AGE"/>
      <sheetName val="Diesel-Fired Stationary AGE"/>
      <sheetName val="Chemical List"/>
      <sheetName val="Dual Fuel Boilers-oil"/>
      <sheetName val="Dual fuel boilers-NG"/>
      <sheetName val="NGBolr usage &lt;.3 MMBtu"/>
      <sheetName val="NGBolr usage.3-100 MMBtu"/>
      <sheetName val="NGBolr no use data"/>
      <sheetName val="Diesel Generator &lt; 600 hp"/>
      <sheetName val="Engine Test Cells"/>
      <sheetName val="Horizontal Fixed Roof Tanks"/>
      <sheetName val="Internal Floating Roof Tank"/>
      <sheetName val="Mogas"/>
      <sheetName val="Fuel Transfer Losses"/>
      <sheetName val="KC-130 Fuel Cell Maint"/>
      <sheetName val="C-5 Fuel Cell Maintenance"/>
      <sheetName val="Chemical Use"/>
      <sheetName val="Aircraft Deicing"/>
      <sheetName val="Degreasers"/>
      <sheetName val="Woodworking"/>
      <sheetName val="Abrasive Blasting"/>
      <sheetName val="Paint Booths"/>
      <sheetName val="Other Painting"/>
      <sheetName val="Welding"/>
      <sheetName val="FuelSpills"/>
      <sheetName val="Gasoline-Fired Mobile AGE"/>
      <sheetName val="Diesel-Fired Mobile AGE"/>
      <sheetName val="Ozone Depleting Substances"/>
      <sheetName val="TBLES-1, Summary"/>
      <sheetName val="TBLES-2, Source Summary"/>
      <sheetName val="TBL2-1,Actual, Stationary"/>
      <sheetName val="TBL2-2, Actual HAP"/>
      <sheetName val="TBL2-3, Potential, Stationary"/>
      <sheetName val="TBL2-4, Potential HAP"/>
      <sheetName val="TBLES-3, ODS Summary"/>
      <sheetName val="Tbl3-1, ODSs"/>
      <sheetName val="AGE-OffRoad HPRange Nonroad Md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sheetData sheetId="31"/>
      <sheetData sheetId="32"/>
      <sheetData sheetId="33"/>
      <sheetData sheetId="34"/>
      <sheetData sheetId="35"/>
      <sheetData sheetId="36"/>
      <sheetData sheetId="37"/>
      <sheetData sheetId="3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AGE"/>
      <sheetName val="GOVs"/>
      <sheetName val="Employees"/>
      <sheetName val="POVs"/>
      <sheetName val="Nonroad Engines"/>
      <sheetName val="LTOs"/>
      <sheetName val="TGOs"/>
      <sheetName val="LAs"/>
      <sheetName val="Trim&amp;Power"/>
    </sheetNames>
    <sheetDataSet>
      <sheetData sheetId="0"/>
      <sheetData sheetId="1"/>
      <sheetData sheetId="2"/>
      <sheetData sheetId="3"/>
      <sheetData sheetId="4"/>
      <sheetData sheetId="5" refreshError="1"/>
      <sheetData sheetId="6"/>
      <sheetData sheetId="7"/>
      <sheetData sheetId="8"/>
      <sheetData sheetId="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 Balance Data Entry"/>
      <sheetName val="Air Toxic List"/>
      <sheetName val="Lookups"/>
    </sheetNames>
    <sheetDataSet>
      <sheetData sheetId="0"/>
      <sheetData sheetId="1"/>
      <sheetData sheetId="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Instructions"/>
      <sheetName val="1. Facility Information"/>
      <sheetName val="2. Emissions Units &amp; Activities"/>
      <sheetName val="3. Pollutant Emissions - EF"/>
      <sheetName val="4. Material Balance Activities"/>
      <sheetName val="5. Pollutant Emissions - MB"/>
      <sheetName val="DEQ Pollutant List"/>
      <sheetName val="PFD"/>
      <sheetName val="Operation"/>
      <sheetName val="Chemicals"/>
      <sheetName val="Product Usages"/>
      <sheetName val="Chem. Usage &amp; Emissions"/>
      <sheetName val="A150X Report"/>
      <sheetName val="F230X Mass Balance"/>
      <sheetName val="A116X ERA-CAO"/>
      <sheetName val="F230X Total Throughput"/>
      <sheetName val="F230X TT by unit"/>
      <sheetName val="F230X Efficiencies"/>
      <sheetName val="F230X-MB-Emissions"/>
      <sheetName val="References"/>
      <sheetName val="A150X HZPL"/>
      <sheetName val="A150X VPL"/>
      <sheetName val="A150X Paint Room"/>
      <sheetName val="RevHisto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Executive Summary"/>
      <sheetName val="Monthly Forecast"/>
      <sheetName val="Snapshot"/>
      <sheetName val="Summary"/>
      <sheetName val="Mass_Balance"/>
      <sheetName val="Line_GHG"/>
      <sheetName val="Line_Production_Calculations"/>
      <sheetName val="Line_Production_Calculation(RA)"/>
      <sheetName val="Line_Emissions_Calculations"/>
      <sheetName val="Line_Emissions_Calculations(RA)"/>
      <sheetName val="TRI Raw Data"/>
      <sheetName val="Quarterly_Report"/>
      <sheetName val="GF_METRICS"/>
      <sheetName val="PondData_Entry"/>
      <sheetName val="NG_ELE_Usage_Calcs"/>
      <sheetName val="Prod_Summary_Calcs"/>
      <sheetName val="MB_RawData_Calcs"/>
      <sheetName val="Generator_CatOx_Usage"/>
      <sheetName val="Emission_Factors"/>
      <sheetName val="ConversionFactors"/>
      <sheetName val="Revision History"/>
      <sheetName val="Data_Flow_Cha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9">
          <cell r="C9">
            <v>2000</v>
          </cell>
        </row>
      </sheetData>
      <sheetData sheetId="21"/>
      <sheetData sheetId="2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2017 MDI Tool"/>
      <sheetName val="Chemical Usage"/>
      <sheetName val="Pix"/>
      <sheetName val="Hydro Info"/>
      <sheetName val="Azon Data"/>
      <sheetName val="2012 MDI Tool"/>
      <sheetName val="RBC"/>
    </sheetNames>
    <sheetDataSet>
      <sheetData sheetId="0"/>
      <sheetData sheetId="1"/>
      <sheetData sheetId="2"/>
      <sheetData sheetId="3"/>
      <sheetData sheetId="4"/>
      <sheetData sheetId="5"/>
      <sheetData sheetId="6"/>
      <sheetData sheetId="7"/>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 1-hour"/>
      <sheetName val="Table 2 - 8-hour"/>
      <sheetName val="Table 3 - 24-hour"/>
      <sheetName val="Table 4 - Annual"/>
      <sheetName val="SIL_SUMMARY"/>
      <sheetName val="NAAQS_SUMMARY"/>
      <sheetName val="stupid EVR02001"/>
      <sheetName val="jan2017 - bck"/>
      <sheetName val="March2017"/>
      <sheetName val="2017 NO2"/>
      <sheetName val="NOx_Runs"/>
      <sheetName val="Sheet1"/>
      <sheetName val="no2_1"/>
      <sheetName val="no2_2"/>
      <sheetName val="no2_3"/>
      <sheetName val="no2_4"/>
      <sheetName val="no2_5"/>
      <sheetName val="no2_6"/>
      <sheetName val="PM25_Runs"/>
      <sheetName val="pm25_1"/>
      <sheetName val="pm25_2"/>
      <sheetName val="pm25_3"/>
      <sheetName val="pm25_4"/>
      <sheetName val="pm25_5"/>
      <sheetName val="pm25_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 Overview"/>
      <sheetName val="A2 Glossary"/>
      <sheetName val="A3 Links"/>
      <sheetName val="A4 Guidance"/>
      <sheetName val="M1 Tank"/>
      <sheetName val="M2 Fugitive_Monitoring Data"/>
      <sheetName val="M3 Fugitive_Equipment Leaks"/>
      <sheetName val="M3a Fugitive no SV"/>
      <sheetName val="M3b Fugitive SV is Zero"/>
      <sheetName val="M3c Fugitive SV is not zero"/>
      <sheetName val="M4 Enclosed Process_Overview"/>
      <sheetName val="M4a Enclosed Process_Weight"/>
      <sheetName val="M4b Enclosed Process_Volume"/>
      <sheetName val="M5 Open Process Overview"/>
      <sheetName val="M5a Open Process"/>
      <sheetName val="M5b Open Process Oven"/>
      <sheetName val="M6 Exhaust Air_Measured"/>
      <sheetName val="M6S Exhaust Air_Saturated"/>
      <sheetName val="M7 Binding Agent"/>
      <sheetName val="M8 Spill"/>
      <sheetName val="M9 Spray Coating"/>
      <sheetName val="M9a Spray Coating_Oven"/>
      <sheetName val="M9b Spray Coating_Air Dry"/>
      <sheetName val="R1 Reference Lookups"/>
      <sheetName val="R2 Reference Tables"/>
      <sheetName val="S1 Emissions 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 Overview"/>
      <sheetName val="A2 Glossary"/>
      <sheetName val="A3 Links"/>
      <sheetName val="A4 Guidance"/>
      <sheetName val="A5 Sample Calculations"/>
      <sheetName val="M1 Tank"/>
      <sheetName val="M2 Fugitive-Monitoring Data"/>
      <sheetName val="M3 Fugitive-Equipment Leaks"/>
      <sheetName val="M4 Enclosed Process-Cavity Size"/>
      <sheetName val="M5 Enclosed Process-Foam Densit"/>
      <sheetName val="M6 Open Process Continuous"/>
      <sheetName val="M7 Filling-Blending Operation"/>
      <sheetName val="MDI Guideline Example"/>
      <sheetName val="M8 Spill"/>
      <sheetName val="M9 Adhesives"/>
      <sheetName val="M11 Carpet Coating"/>
      <sheetName val="M12 Foundries and Casters"/>
      <sheetName val="M13 Belt and Tire Cord"/>
      <sheetName val="M14 Oriented Strand Board"/>
      <sheetName val="M15 Air Filters"/>
      <sheetName val="M16 Appliances"/>
      <sheetName val="M17 Appliance - Truck"/>
      <sheetName val="M18 Automotive"/>
      <sheetName val="M19 Boats"/>
      <sheetName val="M20 Doors"/>
      <sheetName val="M21 Mobile Homes"/>
      <sheetName val="M22 Packaging"/>
      <sheetName val="M23 Rebond"/>
      <sheetName val="M24 Spray Foam"/>
      <sheetName val="M25 Spandex"/>
      <sheetName val="M26 Water Heaters"/>
      <sheetName val="R1 Reference Lookups"/>
      <sheetName val="R2 Reference Tables"/>
      <sheetName val="S1 Emissions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al Fuel Boilers-oil"/>
      <sheetName val="Dual fuel boilers-NG"/>
      <sheetName val="NGBolr usage (1)"/>
      <sheetName val="NGBolr usage (2)"/>
      <sheetName val="NGBolr no use data"/>
      <sheetName val="Diesel Generator &lt; 600 hp"/>
      <sheetName val="Natural Gas Generators"/>
      <sheetName val="Gasoline IC Engines"/>
      <sheetName val="Gasoline-Fired Stationary AGE"/>
      <sheetName val="Diesel-Fired Stationary AGE"/>
      <sheetName val="Engine Test Cells"/>
      <sheetName val="Horizontal Fixed Roof Tanks"/>
      <sheetName val="Internal Floating Roof Tank"/>
      <sheetName val="Mogas"/>
      <sheetName val="Fuel Transfer Losses"/>
      <sheetName val="KC-130 Fuel Cell Maint"/>
      <sheetName val="C-5 Fuel Cell Maintenance"/>
      <sheetName val="Chemical List"/>
      <sheetName val="Aircraft Deicing"/>
      <sheetName val="Degreasers"/>
      <sheetName val="Woodworking"/>
      <sheetName val="Abrasive Blasting"/>
      <sheetName val="Painting"/>
      <sheetName val="Painting (1)"/>
      <sheetName val="Chemical Use"/>
      <sheetName val="Welding"/>
      <sheetName val="FuelSpills"/>
      <sheetName val="Gasoline-Fired Mobile AGE"/>
      <sheetName val="Diesel-Fired Mobile AGE"/>
      <sheetName val="Ozone Depleting Substances"/>
      <sheetName val="TBLES-1, Summary"/>
      <sheetName val="TBLES-2, Source Summary"/>
      <sheetName val="TBL2-1,Actual, Stationary"/>
      <sheetName val="TBL2-2, Actual HAP"/>
      <sheetName val="TBL2-3, Potential, Stationary"/>
      <sheetName val="TBL2-4, Potential HAP"/>
      <sheetName val="TBLES-3, ODS Summary"/>
      <sheetName val="Tbl3-1, ODSs"/>
      <sheetName val="AGE-OffRoad HPRange Nonroad M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ta"/>
      <sheetName val="Menu"/>
    </sheetNames>
    <sheetDataSet>
      <sheetData sheetId="0"/>
      <sheetData sheetId="1"/>
      <sheetData sheetId="2">
        <row r="1">
          <cell r="A1" t="str">
            <v>UNIT 33 RECYCLE HYDROGEN</v>
          </cell>
        </row>
        <row r="2">
          <cell r="A2" t="str">
            <v>UNIT 64 AFTER SHIFT CONV</v>
          </cell>
        </row>
        <row r="3">
          <cell r="A3" t="str">
            <v>UNIT 64 BEFORE SHIFT CON</v>
          </cell>
        </row>
        <row r="4">
          <cell r="A4" t="str">
            <v>UNIT 64 PSA FEED</v>
          </cell>
        </row>
        <row r="5">
          <cell r="A5" t="str">
            <v>UNIT 64 PSA PRODUCT</v>
          </cell>
        </row>
        <row r="6">
          <cell r="A6" t="str">
            <v>UNIT 64 SULFUR GUARD</v>
          </cell>
        </row>
        <row r="7">
          <cell r="A7" t="str">
            <v>UNIT 7 LP FUEL GAS</v>
          </cell>
        </row>
        <row r="8">
          <cell r="A8" t="str">
            <v>UNIT 70 HP FUEL GAS</v>
          </cell>
        </row>
        <row r="9">
          <cell r="A9" t="str">
            <v>UNIT 70 STAB OFF GAS</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C"/>
      <sheetName val="Input"/>
      <sheetName val="Material_Input"/>
      <sheetName val="Kiln_EFs &lt;200"/>
      <sheetName val="Kiln_CRIT"/>
      <sheetName val="Kiln_HAP &lt;200"/>
      <sheetName val="KILN_NG_CRIT"/>
      <sheetName val="KILN_NG_HAP"/>
      <sheetName val="Planer"/>
      <sheetName val="Sander"/>
      <sheetName val="CNC"/>
      <sheetName val="Jointer"/>
      <sheetName val="Surfacer 1"/>
      <sheetName val="Surfacer 2"/>
      <sheetName val="Truck Bin"/>
      <sheetName val="Hog"/>
      <sheetName val="Generator_CRIT"/>
      <sheetName val="Generator_HAP"/>
      <sheetName val="Adhesives"/>
      <sheetName val="Criteria_Summary"/>
      <sheetName val="HAP_Summary&lt;200"/>
      <sheetName val="HAP_TAP Thresholds &lt;200"/>
      <sheetName val="ODEQ KILN EF"/>
      <sheetName val="HAP_Summary"/>
      <sheetName val="HAP_TAP Thresholds"/>
      <sheetName val="Kiln_EFs"/>
      <sheetName val="MC_SUMM"/>
      <sheetName val="MC_SUMM (&lt;200)"/>
      <sheetName val="MC_INPUT"/>
      <sheetName val="MC_INPUT_Short"/>
      <sheetName val="MC_INPUT_Short (&lt;200)"/>
      <sheetName val="ASIL"/>
      <sheetName val="WA_TAPS_HAPS"/>
      <sheetName val="Source Parameters"/>
      <sheetName val="Buildings"/>
      <sheetName val="ADHESIVE2 (2)"/>
      <sheetName val="M1"/>
      <sheetName val="Removal update"/>
      <sheetName val="Source Map"/>
      <sheetName val="Sheet1"/>
      <sheetName val="Kilns Criteria"/>
      <sheetName val="Kilns HAP_TAP"/>
      <sheetName val="HAP List"/>
      <sheetName val="Generator_CRIT (2)"/>
      <sheetName val="ADHESIVE2"/>
      <sheetName val="Sheet2"/>
      <sheetName val="Sheet1 (2)"/>
      <sheetName val="Kiln_HAP"/>
      <sheetName val="NO2_ratio_data"/>
      <sheetName val="beta_database"/>
      <sheetName val="Sheet3"/>
      <sheetName val="Size-RTO"/>
      <sheetName val="Size-CatO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per12 total"/>
      <sheetName val="Paper12 dry"/>
      <sheetName val="Paper12 wet"/>
      <sheetName val="Paper14 total"/>
      <sheetName val="Paper14 wet"/>
      <sheetName val="paper14 dry"/>
      <sheetName val="deink5"/>
      <sheetName val="deink1"/>
      <sheetName val="HH01"/>
      <sheetName val="HH2D"/>
      <sheetName val="HH4B"/>
      <sheetName val="HH05"/>
      <sheetName val="HH06"/>
      <sheetName val="HH07"/>
      <sheetName val="HH08"/>
      <sheetName val="HH09"/>
      <sheetName val="HH11"/>
      <sheetName val="HH12"/>
      <sheetName val="HH13"/>
      <sheetName val="HH14"/>
      <sheetName val="HH15"/>
      <sheetName val="HH16"/>
      <sheetName val="HH17"/>
      <sheetName val="HH20"/>
      <sheetName val="HH21"/>
      <sheetName val="HH22"/>
      <sheetName val="HH23"/>
      <sheetName val="HH24"/>
      <sheetName val="HH26"/>
      <sheetName val="Table N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entify Toxic Emitting Units"/>
      <sheetName val="Identify Toxic Air Contaminents"/>
      <sheetName val="Identify Exposure Locations"/>
      <sheetName val="Calculate Dispersion Factors"/>
      <sheetName val="Calculate Risk"/>
      <sheetName val="Summarize Risk"/>
      <sheetName val="RBCs"/>
      <sheetName val="TACs"/>
      <sheetName val="Dispersion Factors"/>
    </sheetNames>
    <sheetDataSet>
      <sheetData sheetId="0"/>
      <sheetData sheetId="1"/>
      <sheetData sheetId="2"/>
      <sheetData sheetId="3"/>
      <sheetData sheetId="4"/>
      <sheetData sheetId="5"/>
      <sheetData sheetId="6"/>
      <sheetData sheetId="7"/>
      <sheetData sheetId="8"/>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ants"/>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amp;Com. &lt;.3-100"/>
      <sheetName val="Diesel Generator &lt; 600 hp"/>
      <sheetName val="Gasoline-Fired Stationary AGE"/>
      <sheetName val="Diesel-Fired Stationary AGE"/>
      <sheetName val="Gasoline Generator &lt; 600 hp"/>
      <sheetName val="Natural Gas Generators"/>
      <sheetName val="Engine Test Cells"/>
      <sheetName val="Horizontal Fixed Roof Tanks"/>
      <sheetName val="Vertical Fixed Roof Tank"/>
      <sheetName val="External Floating Roof Tank"/>
      <sheetName val="Mogas"/>
      <sheetName val="Fuel Transfer Losses"/>
      <sheetName val="Chemical Usage CY2005"/>
      <sheetName val="Fuel Cell Maint."/>
      <sheetName val="Woodworking"/>
      <sheetName val="Abrasive Blasting"/>
      <sheetName val="Degreaser"/>
      <sheetName val="Aircraft Deicing"/>
      <sheetName val="Painting"/>
      <sheetName val="Pesticide"/>
      <sheetName val="Installation Restoration Sites"/>
      <sheetName val="Fuel Spill"/>
      <sheetName val="Gasoline-Fired Mobile AGE"/>
      <sheetName val="Diesel-Fired Mobile AGE"/>
      <sheetName val="Ozone Depleting Substances"/>
      <sheetName val="TBLES-1, Summary"/>
      <sheetName val="TBLES-2, Source Summary"/>
      <sheetName val="TBLES-3, Permit Compliance1 "/>
      <sheetName val="TBLES-4, Permit Compliance2"/>
      <sheetName val="TBLES-5, ODS Summary"/>
      <sheetName val="TBL2-1,Actual, Stationary"/>
      <sheetName val="TBL2-2, Actual HAP"/>
      <sheetName val="TBL2-3, Potential, Stationary"/>
      <sheetName val="TBL2-4, Potential HAP"/>
      <sheetName val="TBL3-1, ODSs"/>
      <sheetName val="Tbl4-1, Actual Mobi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Q Form"/>
      <sheetName val="Drop-Down Box Data"/>
    </sheetNames>
    <sheetDataSet>
      <sheetData sheetId="0"/>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bustion emissions"/>
      <sheetName val="Fuel Lookup"/>
      <sheetName val="Units Lookup"/>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BOILR &lt; 100 MMBtu"/>
      <sheetName val="RESBLRNG &lt; 0.3 MMBtu"/>
      <sheetName val="COMBLRNG 0.3-100 MMBtu "/>
      <sheetName val="Propane"/>
      <sheetName val="Fire Training"/>
      <sheetName val="Diesel Generator &lt; 600 hp"/>
      <sheetName val="Gasoline Generator &lt; 600 hp"/>
      <sheetName val="Nat Gas Generators"/>
      <sheetName val="Propane Generators"/>
      <sheetName val="Gasoline IC Engines"/>
      <sheetName val="AGE-Stationary"/>
      <sheetName val="Horizontal tanks"/>
      <sheetName val="Internal tanks"/>
      <sheetName val="Fuel Transfer Losses"/>
      <sheetName val="VOC Compounds"/>
      <sheetName val="Degreasers"/>
      <sheetName val="Woodworking"/>
      <sheetName val="Aircraft Deicing"/>
      <sheetName val="Off-road gasoline vehicles"/>
      <sheetName val="Off-road diesel vehicles"/>
      <sheetName val="Aircraft LTOs &amp; T&amp;Gs"/>
      <sheetName val="Aircraft Trim&amp;Power Chks"/>
      <sheetName val="Onroad Vehicles"/>
      <sheetName val="Ozone Depleting Substances"/>
      <sheetName val="TBLES-1, Summary"/>
      <sheetName val="TBLES-2, Source Summary"/>
      <sheetName val="TBLES-3, ODS Summary"/>
      <sheetName val="TBL2-1,Actual, Stationary"/>
      <sheetName val="TBL2-2, Actual HAP"/>
      <sheetName val="TBL2-3, Potential, Stationary"/>
      <sheetName val="TBL2-4, Potential HAP"/>
      <sheetName val="Tbl3-1, Actual Mobile"/>
      <sheetName val="Tbl4-1, OD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sheetData sheetId="25"/>
      <sheetData sheetId="26"/>
      <sheetData sheetId="27"/>
      <sheetData sheetId="28"/>
      <sheetData sheetId="29"/>
      <sheetData sheetId="30"/>
      <sheetData sheetId="31"/>
      <sheetData sheetId="3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G_Ext_Comb"/>
      <sheetName val="NG_Flare"/>
      <sheetName val="NG_Turbine"/>
      <sheetName val="NG_ICE"/>
      <sheetName val="FO_Ext_Comb"/>
      <sheetName val="FO_Int_Comb"/>
      <sheetName val="FO_Turbine"/>
      <sheetName val="Propane_Ext_Comb"/>
      <sheetName val="Propane_Turbine"/>
      <sheetName val="Propane_ICE"/>
      <sheetName val="Air Toxic Contaminants List"/>
      <sheetName val="WAC_173_460"/>
      <sheetName val="AT_EFs_Combustion.xlsx"/>
      <sheetName val="AT_EFs_Combustio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ping"/>
      <sheetName val="CMS_NG_Ext_Comb"/>
      <sheetName val="CMS_Shot_Blast"/>
      <sheetName val="CMS_paints"/>
      <sheetName val="KWE_paints"/>
      <sheetName val="List_Compare"/>
      <sheetName val="Air Toxic Contaminants List"/>
      <sheetName val="Myers_Scoping_Calcs.xlsx"/>
      <sheetName val="Myers_Scoping_Calc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2D9B2-F927-44C5-9E7E-607A95446743}">
  <sheetPr>
    <tabColor theme="1"/>
  </sheetPr>
  <dimension ref="A1:C17"/>
  <sheetViews>
    <sheetView zoomScaleNormal="100" zoomScaleSheetLayoutView="130" workbookViewId="0">
      <selection activeCell="G12" sqref="G12"/>
    </sheetView>
  </sheetViews>
  <sheetFormatPr defaultColWidth="9.28515625" defaultRowHeight="15" customHeight="1"/>
  <cols>
    <col min="1" max="2" width="9.28515625" style="1"/>
    <col min="3" max="3" width="89" style="1" customWidth="1"/>
    <col min="4" max="16384" width="9.28515625" style="1"/>
  </cols>
  <sheetData>
    <row r="1" spans="1:3" ht="18" customHeight="1">
      <c r="A1" s="34" t="s">
        <v>0</v>
      </c>
      <c r="B1" s="35"/>
      <c r="C1" s="35"/>
    </row>
    <row r="2" spans="1:3" ht="18" customHeight="1">
      <c r="A2" s="36" t="s">
        <v>1</v>
      </c>
      <c r="B2" s="35"/>
      <c r="C2" s="35"/>
    </row>
    <row r="4" spans="1:3" ht="30" customHeight="1">
      <c r="A4" s="191" t="s">
        <v>2</v>
      </c>
      <c r="B4" s="192"/>
      <c r="C4" s="177" t="s">
        <v>3</v>
      </c>
    </row>
    <row r="5" spans="1:3" ht="15" customHeight="1">
      <c r="A5" s="59" t="str">
        <f>"Table "&amp;ROW($A5)-ROW($A$4)</f>
        <v>Table 1</v>
      </c>
      <c r="B5" s="59"/>
      <c r="C5" s="178" t="s">
        <v>4</v>
      </c>
    </row>
    <row r="6" spans="1:3" s="2" customFormat="1" ht="15" customHeight="1">
      <c r="A6" s="179" t="s">
        <v>5</v>
      </c>
      <c r="B6" s="180"/>
      <c r="C6" s="181"/>
    </row>
    <row r="7" spans="1:3" ht="15" customHeight="1">
      <c r="A7" s="59" t="str">
        <f t="shared" ref="A7:A11" si="0">"Table "&amp;ROW($A7)-ROW($A$4)-1</f>
        <v>Table 2</v>
      </c>
      <c r="B7" s="59"/>
      <c r="C7" s="178" t="s">
        <v>6</v>
      </c>
    </row>
    <row r="8" spans="1:3" ht="15" customHeight="1">
      <c r="A8" s="59" t="str">
        <f t="shared" si="0"/>
        <v>Table 3</v>
      </c>
      <c r="B8" s="59"/>
      <c r="C8" s="178" t="s">
        <v>7</v>
      </c>
    </row>
    <row r="9" spans="1:3" ht="15" customHeight="1">
      <c r="A9" s="59" t="str">
        <f t="shared" si="0"/>
        <v>Table 4</v>
      </c>
      <c r="B9" s="59"/>
      <c r="C9" s="178" t="s">
        <v>8</v>
      </c>
    </row>
    <row r="10" spans="1:3" ht="15" customHeight="1">
      <c r="A10" s="59" t="str">
        <f t="shared" si="0"/>
        <v>Table 5</v>
      </c>
      <c r="B10" s="59"/>
      <c r="C10" s="178" t="s">
        <v>9</v>
      </c>
    </row>
    <row r="11" spans="1:3" ht="15" customHeight="1">
      <c r="A11" s="59" t="str">
        <f t="shared" si="0"/>
        <v>Table 6</v>
      </c>
      <c r="B11" s="59"/>
      <c r="C11" s="178" t="s">
        <v>10</v>
      </c>
    </row>
    <row r="12" spans="1:3" s="2" customFormat="1" ht="15" customHeight="1">
      <c r="A12" s="179" t="s">
        <v>11</v>
      </c>
      <c r="B12" s="180"/>
      <c r="C12" s="181"/>
    </row>
    <row r="13" spans="1:3" ht="15" customHeight="1">
      <c r="A13" s="59" t="str">
        <f t="shared" ref="A13" si="1">"Table "&amp;ROW($A13)-ROW($A$4)-2</f>
        <v>Table 7</v>
      </c>
      <c r="B13" s="59"/>
      <c r="C13" s="178" t="s">
        <v>12</v>
      </c>
    </row>
    <row r="14" spans="1:3" s="2" customFormat="1" ht="15" customHeight="1">
      <c r="A14" s="179" t="s">
        <v>13</v>
      </c>
      <c r="B14" s="180"/>
      <c r="C14" s="181"/>
    </row>
    <row r="15" spans="1:3" ht="15" customHeight="1">
      <c r="A15" s="59" t="str">
        <f>"Table "&amp;ROW($A15)-ROW($A$4)-3</f>
        <v>Table 8</v>
      </c>
      <c r="B15" s="59"/>
      <c r="C15" s="178" t="s">
        <v>14</v>
      </c>
    </row>
    <row r="16" spans="1:3" ht="15" customHeight="1">
      <c r="A16" s="59" t="str">
        <f>"Table "&amp;ROW($A16)-ROW($A$4)-3</f>
        <v>Table 9</v>
      </c>
      <c r="B16" s="59"/>
      <c r="C16" s="178" t="s">
        <v>15</v>
      </c>
    </row>
    <row r="17" spans="1:3" ht="15" customHeight="1">
      <c r="A17" s="3"/>
      <c r="B17" s="3"/>
      <c r="C17" s="4"/>
    </row>
  </sheetData>
  <mergeCells count="1">
    <mergeCell ref="A4:B4"/>
  </mergeCells>
  <printOptions horizontalCentered="1"/>
  <pageMargins left="0.7" right="0.7" top="0.75" bottom="0.75" header="0.3" footer="0.3"/>
  <pageSetup scale="5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A1570-72F2-423A-BA21-CDC75874300C}">
  <sheetPr>
    <tabColor rgb="FF00B050"/>
  </sheetPr>
  <dimension ref="A1:CT69"/>
  <sheetViews>
    <sheetView topLeftCell="BR1" zoomScaleNormal="100" zoomScaleSheetLayoutView="100" workbookViewId="0">
      <selection activeCell="W20" sqref="W20:Z22"/>
    </sheetView>
  </sheetViews>
  <sheetFormatPr defaultColWidth="10.7109375" defaultRowHeight="15" customHeight="1"/>
  <cols>
    <col min="1" max="1" width="3.28515625" style="22" customWidth="1"/>
    <col min="2" max="2" width="23.28515625" style="22" customWidth="1"/>
    <col min="3" max="3" width="4.5703125" style="22" customWidth="1"/>
    <col min="4" max="4" width="10.5703125" style="22" customWidth="1"/>
    <col min="5" max="96" width="8.5703125" style="22" customWidth="1"/>
    <col min="97" max="97" width="14.7109375" style="22" customWidth="1"/>
    <col min="98" max="98" width="10.7109375" style="23"/>
    <col min="99" max="16384" width="10.7109375" style="22"/>
  </cols>
  <sheetData>
    <row r="1" spans="1:98" s="16" customFormat="1" ht="18" customHeight="1">
      <c r="A1" s="47" t="s">
        <v>439</v>
      </c>
      <c r="C1" s="5"/>
      <c r="D1" s="5"/>
      <c r="E1" s="5"/>
      <c r="F1" s="5"/>
      <c r="G1" s="5"/>
      <c r="H1" s="5"/>
      <c r="I1" s="5"/>
      <c r="J1" s="42"/>
      <c r="K1" s="42"/>
      <c r="L1" s="42"/>
      <c r="M1" s="42"/>
      <c r="N1" s="5"/>
      <c r="O1" s="42"/>
      <c r="P1" s="42"/>
      <c r="Q1" s="42"/>
      <c r="R1" s="42"/>
      <c r="S1" s="5"/>
      <c r="T1" s="42"/>
      <c r="U1" s="42"/>
      <c r="V1" s="42"/>
      <c r="W1" s="42"/>
      <c r="X1" s="5"/>
      <c r="Y1" s="42"/>
      <c r="Z1" s="42"/>
      <c r="AA1" s="42"/>
      <c r="AB1" s="42"/>
      <c r="AC1" s="42"/>
      <c r="AD1" s="42"/>
      <c r="AE1" s="42"/>
      <c r="AF1" s="42"/>
      <c r="AG1" s="5"/>
      <c r="AH1" s="42"/>
      <c r="AI1" s="42"/>
      <c r="AJ1" s="42"/>
      <c r="AK1" s="42"/>
      <c r="AL1" s="5"/>
      <c r="AM1" s="42"/>
      <c r="AN1" s="42"/>
      <c r="AO1" s="42"/>
      <c r="AP1" s="42"/>
      <c r="AQ1" s="5"/>
      <c r="AR1" s="42"/>
      <c r="AS1" s="42"/>
      <c r="AT1" s="42"/>
      <c r="AU1" s="42"/>
      <c r="AV1" s="42"/>
      <c r="AW1" s="42"/>
      <c r="AX1" s="42"/>
      <c r="AY1" s="42"/>
      <c r="AZ1" s="5"/>
      <c r="BA1" s="42"/>
      <c r="BB1" s="42"/>
      <c r="BC1" s="42"/>
      <c r="BD1" s="42"/>
      <c r="BE1" s="5"/>
      <c r="BF1" s="42"/>
      <c r="BG1" s="42"/>
      <c r="BH1" s="42"/>
      <c r="BI1" s="42"/>
      <c r="BJ1" s="5"/>
      <c r="BK1" s="42"/>
      <c r="BL1" s="42"/>
      <c r="BM1" s="42"/>
      <c r="BN1" s="42"/>
      <c r="BO1" s="42"/>
      <c r="BP1" s="42"/>
      <c r="BQ1" s="42"/>
      <c r="BR1" s="42"/>
      <c r="BS1" s="5"/>
      <c r="BT1" s="42"/>
      <c r="BU1" s="42"/>
      <c r="BV1" s="42"/>
      <c r="BW1" s="5"/>
      <c r="BX1" s="42"/>
      <c r="BY1" s="42"/>
      <c r="BZ1" s="42"/>
      <c r="CA1" s="42"/>
      <c r="CB1" s="42"/>
      <c r="CC1" s="42"/>
      <c r="CD1" s="42"/>
      <c r="CE1" s="42"/>
      <c r="CF1" s="5"/>
      <c r="CG1" s="42"/>
      <c r="CH1" s="42"/>
      <c r="CI1" s="42"/>
      <c r="CJ1" s="42"/>
      <c r="CK1" s="5"/>
      <c r="CL1" s="42"/>
      <c r="CM1" s="42"/>
      <c r="CN1" s="42"/>
      <c r="CO1" s="42"/>
      <c r="CP1" s="5"/>
      <c r="CQ1" s="42"/>
      <c r="CR1" s="42"/>
      <c r="CS1" s="42"/>
      <c r="CT1" s="38"/>
    </row>
    <row r="2" spans="1:98" s="16" customFormat="1" ht="18" customHeight="1">
      <c r="A2" s="47" t="s">
        <v>15</v>
      </c>
      <c r="B2" s="5"/>
      <c r="C2" s="5"/>
      <c r="D2" s="5"/>
      <c r="E2" s="5"/>
      <c r="F2" s="5"/>
      <c r="G2" s="5"/>
      <c r="H2" s="5"/>
      <c r="I2" s="5"/>
      <c r="J2" s="42"/>
      <c r="K2" s="42"/>
      <c r="L2" s="42"/>
      <c r="M2" s="42"/>
      <c r="N2" s="5"/>
      <c r="O2" s="42"/>
      <c r="P2" s="42"/>
      <c r="Q2" s="42"/>
      <c r="R2" s="42"/>
      <c r="S2" s="5"/>
      <c r="T2" s="42"/>
      <c r="U2" s="42"/>
      <c r="V2" s="42"/>
      <c r="W2" s="42"/>
      <c r="X2" s="5"/>
      <c r="Y2" s="42"/>
      <c r="Z2" s="42"/>
      <c r="AA2" s="42"/>
      <c r="AB2" s="42"/>
      <c r="AC2" s="42"/>
      <c r="AD2" s="42"/>
      <c r="AE2" s="42"/>
      <c r="AF2" s="42"/>
      <c r="AG2" s="5"/>
      <c r="AH2" s="42"/>
      <c r="AI2" s="42"/>
      <c r="AJ2" s="42"/>
      <c r="AK2" s="42"/>
      <c r="AL2" s="5"/>
      <c r="AM2" s="42"/>
      <c r="AN2" s="42"/>
      <c r="AO2" s="42"/>
      <c r="AP2" s="42"/>
      <c r="AQ2" s="5"/>
      <c r="AR2" s="42"/>
      <c r="AS2" s="42"/>
      <c r="AT2" s="42"/>
      <c r="AU2" s="42"/>
      <c r="AV2" s="42"/>
      <c r="AW2" s="42"/>
      <c r="AX2" s="42"/>
      <c r="AY2" s="42"/>
      <c r="AZ2" s="5"/>
      <c r="BA2" s="42"/>
      <c r="BB2" s="42"/>
      <c r="BC2" s="42"/>
      <c r="BD2" s="42"/>
      <c r="BE2" s="5"/>
      <c r="BF2" s="42"/>
      <c r="BG2" s="42"/>
      <c r="BH2" s="42"/>
      <c r="BI2" s="42"/>
      <c r="BJ2" s="5"/>
      <c r="BK2" s="42"/>
      <c r="BL2" s="42"/>
      <c r="BM2" s="42"/>
      <c r="BN2" s="42"/>
      <c r="BO2" s="42"/>
      <c r="BP2" s="42"/>
      <c r="BQ2" s="42"/>
      <c r="BR2" s="42"/>
      <c r="BS2" s="5"/>
      <c r="BT2" s="42"/>
      <c r="BU2" s="42"/>
      <c r="BV2" s="42"/>
      <c r="BW2" s="5"/>
      <c r="BX2" s="42"/>
      <c r="BY2" s="42"/>
      <c r="BZ2" s="42"/>
      <c r="CA2" s="42"/>
      <c r="CB2" s="42"/>
      <c r="CC2" s="42"/>
      <c r="CD2" s="42"/>
      <c r="CE2" s="42"/>
      <c r="CF2" s="5"/>
      <c r="CG2" s="42"/>
      <c r="CH2" s="42"/>
      <c r="CI2" s="42"/>
      <c r="CJ2" s="42"/>
      <c r="CK2" s="5"/>
      <c r="CL2" s="42"/>
      <c r="CM2" s="42"/>
      <c r="CN2" s="42"/>
      <c r="CO2" s="42"/>
      <c r="CP2" s="5"/>
      <c r="CQ2" s="42"/>
      <c r="CR2" s="42"/>
      <c r="CS2" s="42"/>
      <c r="CT2" s="38"/>
    </row>
    <row r="3" spans="1:98" s="16" customFormat="1" ht="18" customHeight="1">
      <c r="A3" s="47" t="s">
        <v>1</v>
      </c>
      <c r="B3" s="5"/>
      <c r="C3" s="5"/>
      <c r="D3" s="5"/>
      <c r="E3" s="5"/>
      <c r="F3" s="5"/>
      <c r="G3" s="5"/>
      <c r="H3" s="5"/>
      <c r="I3" s="5"/>
      <c r="J3" s="42"/>
      <c r="K3" s="42"/>
      <c r="L3" s="42"/>
      <c r="M3" s="42"/>
      <c r="N3" s="5"/>
      <c r="O3" s="42"/>
      <c r="P3" s="42"/>
      <c r="Q3" s="42"/>
      <c r="R3" s="42"/>
      <c r="S3" s="5"/>
      <c r="T3" s="42"/>
      <c r="U3" s="42"/>
      <c r="V3" s="42"/>
      <c r="W3" s="42"/>
      <c r="X3" s="5"/>
      <c r="Y3" s="42"/>
      <c r="Z3" s="42"/>
      <c r="AA3" s="42"/>
      <c r="AB3" s="42"/>
      <c r="AC3" s="42"/>
      <c r="AD3" s="42"/>
      <c r="AE3" s="42"/>
      <c r="AF3" s="42"/>
      <c r="AG3" s="5"/>
      <c r="AH3" s="42"/>
      <c r="AI3" s="42"/>
      <c r="AJ3" s="42"/>
      <c r="AK3" s="42"/>
      <c r="AL3" s="5"/>
      <c r="AM3" s="42"/>
      <c r="AN3" s="42"/>
      <c r="AO3" s="42"/>
      <c r="AP3" s="42"/>
      <c r="AQ3" s="5"/>
      <c r="AR3" s="42"/>
      <c r="AS3" s="42"/>
      <c r="AT3" s="42"/>
      <c r="AU3" s="42"/>
      <c r="AV3" s="42"/>
      <c r="AW3" s="42"/>
      <c r="AX3" s="42"/>
      <c r="AY3" s="42"/>
      <c r="AZ3" s="5"/>
      <c r="BA3" s="42"/>
      <c r="BB3" s="42"/>
      <c r="BC3" s="42"/>
      <c r="BD3" s="42"/>
      <c r="BE3" s="5"/>
      <c r="BF3" s="42"/>
      <c r="BG3" s="42"/>
      <c r="BH3" s="42"/>
      <c r="BI3" s="42"/>
      <c r="BJ3" s="5"/>
      <c r="BK3" s="42"/>
      <c r="BL3" s="42"/>
      <c r="BM3" s="42"/>
      <c r="BN3" s="42"/>
      <c r="BO3" s="42"/>
      <c r="BP3" s="42"/>
      <c r="BQ3" s="42"/>
      <c r="BR3" s="42"/>
      <c r="BS3" s="5"/>
      <c r="BT3" s="42"/>
      <c r="BU3" s="42"/>
      <c r="BV3" s="42"/>
      <c r="BW3" s="5"/>
      <c r="BX3" s="42"/>
      <c r="BY3" s="42"/>
      <c r="BZ3" s="42"/>
      <c r="CA3" s="42"/>
      <c r="CB3" s="42"/>
      <c r="CC3" s="42"/>
      <c r="CD3" s="42"/>
      <c r="CE3" s="42"/>
      <c r="CF3" s="5"/>
      <c r="CG3" s="42"/>
      <c r="CH3" s="42"/>
      <c r="CI3" s="42"/>
      <c r="CJ3" s="42"/>
      <c r="CK3" s="5"/>
      <c r="CL3" s="42"/>
      <c r="CM3" s="42"/>
      <c r="CN3" s="42"/>
      <c r="CO3" s="42"/>
      <c r="CP3" s="5"/>
      <c r="CQ3" s="42"/>
      <c r="CR3" s="42"/>
      <c r="CS3" s="42"/>
      <c r="CT3" s="38"/>
    </row>
    <row r="4" spans="1:98" ht="15" customHeight="1">
      <c r="A4" s="33"/>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7"/>
    </row>
    <row r="5" spans="1:98" s="19" customFormat="1" ht="14.65" customHeight="1">
      <c r="A5" s="185" t="s">
        <v>340</v>
      </c>
      <c r="B5" s="185"/>
      <c r="C5" s="185"/>
      <c r="D5" s="186" t="s">
        <v>341</v>
      </c>
      <c r="E5" s="187" t="s">
        <v>398</v>
      </c>
      <c r="F5" s="188"/>
      <c r="G5" s="45" t="s">
        <v>412</v>
      </c>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c r="CE5" s="45"/>
      <c r="CF5" s="45"/>
      <c r="CG5" s="45"/>
      <c r="CH5" s="45"/>
      <c r="CI5" s="45"/>
      <c r="CJ5" s="45"/>
      <c r="CK5" s="45"/>
      <c r="CL5" s="45"/>
      <c r="CM5" s="45"/>
      <c r="CN5" s="45"/>
      <c r="CO5" s="45"/>
      <c r="CP5" s="45"/>
      <c r="CQ5" s="45"/>
      <c r="CR5" s="45"/>
      <c r="CS5" s="187" t="s">
        <v>400</v>
      </c>
      <c r="CT5" s="39"/>
    </row>
    <row r="6" spans="1:98" s="19" customFormat="1" ht="14.65" customHeight="1">
      <c r="A6" s="185"/>
      <c r="B6" s="185"/>
      <c r="C6" s="185"/>
      <c r="D6" s="186"/>
      <c r="E6" s="205"/>
      <c r="F6" s="206"/>
      <c r="G6" s="18" t="s">
        <v>401</v>
      </c>
      <c r="H6" s="18"/>
      <c r="I6" s="18"/>
      <c r="J6" s="18"/>
      <c r="K6" s="18"/>
      <c r="L6" s="18"/>
      <c r="M6" s="108"/>
      <c r="N6" s="18"/>
      <c r="O6" s="18"/>
      <c r="P6" s="18"/>
      <c r="Q6" s="108"/>
      <c r="R6" s="108"/>
      <c r="S6" s="18"/>
      <c r="T6" s="18"/>
      <c r="U6" s="18"/>
      <c r="V6" s="108"/>
      <c r="W6" s="108"/>
      <c r="X6" s="18"/>
      <c r="Y6" s="18"/>
      <c r="Z6" s="18"/>
      <c r="AA6" s="108"/>
      <c r="AB6" s="108"/>
      <c r="AC6" s="18"/>
      <c r="AD6" s="18"/>
      <c r="AE6" s="108"/>
      <c r="AF6" s="108"/>
      <c r="AG6" s="18"/>
      <c r="AH6" s="18"/>
      <c r="AI6" s="18"/>
      <c r="AJ6" s="108"/>
      <c r="AK6" s="108"/>
      <c r="AL6" s="18"/>
      <c r="AM6" s="18"/>
      <c r="AN6" s="18"/>
      <c r="AO6" s="108"/>
      <c r="AP6" s="108"/>
      <c r="AQ6" s="18"/>
      <c r="AR6" s="18"/>
      <c r="AS6" s="18"/>
      <c r="AT6" s="108"/>
      <c r="AU6" s="108"/>
      <c r="AV6" s="18"/>
      <c r="AW6" s="18"/>
      <c r="AX6" s="108"/>
      <c r="AY6" s="108"/>
      <c r="AZ6" s="18"/>
      <c r="BA6" s="18"/>
      <c r="BB6" s="18"/>
      <c r="BC6" s="108"/>
      <c r="BD6" s="108"/>
      <c r="BE6" s="18"/>
      <c r="BF6" s="18"/>
      <c r="BG6" s="18"/>
      <c r="BH6" s="108"/>
      <c r="BI6" s="108"/>
      <c r="BJ6" s="18"/>
      <c r="BK6" s="18"/>
      <c r="BL6" s="18"/>
      <c r="BM6" s="108"/>
      <c r="BN6" s="108"/>
      <c r="BO6" s="18"/>
      <c r="BP6" s="18"/>
      <c r="BQ6" s="108"/>
      <c r="BR6" s="108"/>
      <c r="BS6" s="18"/>
      <c r="BT6" s="18"/>
      <c r="BU6" s="108"/>
      <c r="BV6" s="108"/>
      <c r="BW6" s="18"/>
      <c r="BX6" s="18"/>
      <c r="BY6" s="18"/>
      <c r="BZ6" s="108"/>
      <c r="CA6" s="108"/>
      <c r="CB6" s="18"/>
      <c r="CC6" s="18"/>
      <c r="CD6" s="108"/>
      <c r="CE6" s="108"/>
      <c r="CF6" s="18"/>
      <c r="CG6" s="18"/>
      <c r="CH6" s="18"/>
      <c r="CI6" s="108"/>
      <c r="CJ6" s="108"/>
      <c r="CK6" s="18"/>
      <c r="CL6" s="18"/>
      <c r="CM6" s="18"/>
      <c r="CN6" s="108" t="s">
        <v>11</v>
      </c>
      <c r="CO6" s="108"/>
      <c r="CP6" s="18"/>
      <c r="CQ6" s="18"/>
      <c r="CR6" s="18"/>
      <c r="CS6" s="205"/>
      <c r="CT6" s="39"/>
    </row>
    <row r="7" spans="1:98" s="19" customFormat="1" ht="14.65" customHeight="1">
      <c r="A7" s="185"/>
      <c r="B7" s="185"/>
      <c r="C7" s="185"/>
      <c r="D7" s="186"/>
      <c r="E7" s="189"/>
      <c r="F7" s="190"/>
      <c r="G7" s="18" t="s">
        <v>402</v>
      </c>
      <c r="H7" s="18"/>
      <c r="I7" s="18"/>
      <c r="J7" s="18"/>
      <c r="K7" s="18"/>
      <c r="L7" s="18"/>
      <c r="M7" s="108"/>
      <c r="N7" s="18"/>
      <c r="O7" s="18"/>
      <c r="P7" s="18"/>
      <c r="Q7" s="108"/>
      <c r="R7" s="108"/>
      <c r="S7" s="18"/>
      <c r="T7" s="18"/>
      <c r="U7" s="18"/>
      <c r="V7" s="108"/>
      <c r="W7" s="108"/>
      <c r="X7" s="18"/>
      <c r="Y7" s="18"/>
      <c r="Z7" s="18"/>
      <c r="AA7" s="108"/>
      <c r="AB7" s="108"/>
      <c r="AC7" s="18"/>
      <c r="AD7" s="18"/>
      <c r="AE7" s="108"/>
      <c r="AF7" s="108"/>
      <c r="AG7" s="18"/>
      <c r="AH7" s="18"/>
      <c r="AI7" s="18"/>
      <c r="AJ7" s="108"/>
      <c r="AK7" s="108"/>
      <c r="AL7" s="18"/>
      <c r="AM7" s="18"/>
      <c r="AN7" s="18"/>
      <c r="AO7" s="108"/>
      <c r="AP7" s="108"/>
      <c r="AQ7" s="18"/>
      <c r="AR7" s="18"/>
      <c r="AS7" s="18"/>
      <c r="AT7" s="108"/>
      <c r="AU7" s="108"/>
      <c r="AV7" s="18"/>
      <c r="AW7" s="18"/>
      <c r="AX7" s="108"/>
      <c r="AY7" s="108"/>
      <c r="AZ7" s="18" t="s">
        <v>403</v>
      </c>
      <c r="BA7" s="18"/>
      <c r="BB7" s="18"/>
      <c r="BC7" s="108"/>
      <c r="BD7" s="108"/>
      <c r="BE7" s="18"/>
      <c r="BF7" s="18"/>
      <c r="BG7" s="18"/>
      <c r="BH7" s="108"/>
      <c r="BI7" s="108"/>
      <c r="BJ7" s="18"/>
      <c r="BK7" s="18"/>
      <c r="BL7" s="18"/>
      <c r="BM7" s="108"/>
      <c r="BN7" s="108"/>
      <c r="BO7" s="18"/>
      <c r="BP7" s="18"/>
      <c r="BQ7" s="108"/>
      <c r="BR7" s="108"/>
      <c r="BS7" s="18"/>
      <c r="BT7" s="18"/>
      <c r="BU7" s="108"/>
      <c r="BV7" s="108"/>
      <c r="BW7" s="18"/>
      <c r="BX7" s="18"/>
      <c r="BY7" s="18"/>
      <c r="BZ7" s="108"/>
      <c r="CA7" s="108"/>
      <c r="CB7" s="18"/>
      <c r="CC7" s="18"/>
      <c r="CD7" s="108"/>
      <c r="CE7" s="108"/>
      <c r="CF7" s="18"/>
      <c r="CG7" s="18"/>
      <c r="CH7" s="18"/>
      <c r="CI7" s="108"/>
      <c r="CJ7" s="108" t="s">
        <v>404</v>
      </c>
      <c r="CK7" s="18"/>
      <c r="CL7" s="18"/>
      <c r="CM7" s="18"/>
      <c r="CN7" s="108" t="s">
        <v>11</v>
      </c>
      <c r="CO7" s="108"/>
      <c r="CP7" s="18"/>
      <c r="CQ7" s="18"/>
      <c r="CR7" s="18"/>
      <c r="CS7" s="205"/>
      <c r="CT7" s="39"/>
    </row>
    <row r="8" spans="1:98" s="19" customFormat="1" ht="28.9" customHeight="1">
      <c r="A8" s="185"/>
      <c r="B8" s="185"/>
      <c r="C8" s="185"/>
      <c r="D8" s="186"/>
      <c r="E8" s="210" t="s">
        <v>405</v>
      </c>
      <c r="F8" s="210" t="s">
        <v>406</v>
      </c>
      <c r="G8" s="18" t="str">
        <f>EGEN_DPF_a_RONLER!$I$5</f>
        <v>N2-GEN-1A</v>
      </c>
      <c r="H8" s="18" t="str">
        <f>EGEN_DPF_a_RONLER!$M$5</f>
        <v>H2-GEN-1</v>
      </c>
      <c r="I8" s="18" t="str">
        <f>EGEN_DPF_b_RONLER!$K$5</f>
        <v>D1X-GEN-5A</v>
      </c>
      <c r="J8" s="18" t="str">
        <f>EGEN_DPF_b_RONLER!$O$5</f>
        <v>D1X-GEN-5B</v>
      </c>
      <c r="K8" s="18" t="str">
        <f>EGEN_DPF_b_RONLER!$S$5</f>
        <v>D1X-GEN-4C</v>
      </c>
      <c r="L8" s="18" t="str">
        <f>EGEN_DPF_b_RONLER!$W$5</f>
        <v>D1X-GEN-6A</v>
      </c>
      <c r="M8" s="108" t="str">
        <f>EGEN_DPF_b_RONLER!$AA$5</f>
        <v>D1X-GEN-6B</v>
      </c>
      <c r="N8" s="18" t="str">
        <f>EGEN_DPF_b_RONLER!$AE$5</f>
        <v>D1X-GEN-6C</v>
      </c>
      <c r="O8" s="18" t="str">
        <f>EGEN_DPF_b_RONLER!$AI$5</f>
        <v>D1X-GEN-7A</v>
      </c>
      <c r="P8" s="18" t="str">
        <f>EGEN_DPF_b_RONLER!$AM$5</f>
        <v>D1X-GEN-7B</v>
      </c>
      <c r="Q8" s="108" t="str">
        <f>EGEN_DPF_b_RONLER!$AQ$5</f>
        <v>D1X-GEN-7C</v>
      </c>
      <c r="R8" s="108" t="str">
        <f>EGEN_DPF_b_RONLER!$AU$5</f>
        <v>D1X2-GEN-6A</v>
      </c>
      <c r="S8" s="18" t="str">
        <f>EGEN_DPF_b_RONLER!$AY$5</f>
        <v>D1X2-GEN-6B</v>
      </c>
      <c r="T8" s="18" t="str">
        <f>EGEN_DPF_b_RONLER!$BC$5</f>
        <v>D1X2-GEN-6C</v>
      </c>
      <c r="U8" s="18" t="str">
        <f>EGEN_DPF_b_RONLER!$BG$5</f>
        <v>D1X2-GEN-7A</v>
      </c>
      <c r="V8" s="108" t="str">
        <f>EGEN_DPF_b_RONLER!$BK$5</f>
        <v>D1X2-GEN-7B</v>
      </c>
      <c r="W8" s="108" t="str">
        <f>EGEN_DPF_b_RONLER!$BO$5</f>
        <v>D1X2-GEN-7C</v>
      </c>
      <c r="X8" s="18" t="str">
        <f>EGEN_DPF_b_RONLER!$BS$5</f>
        <v>D1X2-GEN-1A</v>
      </c>
      <c r="Y8" s="18" t="str">
        <f>EGEN_DPF_b_RONLER!$BW$5</f>
        <v>D1X2-GEN-1B</v>
      </c>
      <c r="Z8" s="18" t="str">
        <f>EGEN_DPF_b_RONLER!$CA$5</f>
        <v>D1X2-GEN-1C</v>
      </c>
      <c r="AA8" s="108" t="str">
        <f>EGEN_DPF_b_RONLER!$CE$5</f>
        <v>D1X2-GEN-2A</v>
      </c>
      <c r="AB8" s="108" t="str">
        <f>EGEN_DPF_b_RONLER!$CI$5</f>
        <v>D1X2-GEN-2B</v>
      </c>
      <c r="AC8" s="18" t="str">
        <f>EGEN_DPF_b_RONLER!$CM$5</f>
        <v>D1X2-GEN-2C</v>
      </c>
      <c r="AD8" s="18" t="str">
        <f>EGEN_DPF_b_RONLER!$CQ$5</f>
        <v>D1X2-GEN-3A</v>
      </c>
      <c r="AE8" s="18" t="str">
        <f>EGEN_DPF_b_RONLER!$CU$5</f>
        <v>D1X2-GEN-3B</v>
      </c>
      <c r="AF8" s="18" t="str">
        <f>EGEN_DPF_b_RONLER!$CY$5</f>
        <v>D1X2-GEN-3C</v>
      </c>
      <c r="AG8" s="18" t="str">
        <f>EGEN_DPF_b_RONLER!$DC$5</f>
        <v>D1X2-GEN-4A</v>
      </c>
      <c r="AH8" s="25" t="str">
        <f>EGEN_DPF_b_RONLER!$DG$5</f>
        <v>D1X2-GEN-4B</v>
      </c>
      <c r="AI8" s="18" t="str">
        <f>EGEN_DPF_b_RONLER!$DK$5</f>
        <v>D1X2-GEN-4C</v>
      </c>
      <c r="AJ8" s="108" t="str">
        <f>EGEN_DPF_b_RONLER!$DO$5</f>
        <v>D1X2-GEN-5A</v>
      </c>
      <c r="AK8" s="108" t="str">
        <f>EGEN_DPF_b_RONLER!$DS$5</f>
        <v>D1X2-GEN-5B</v>
      </c>
      <c r="AL8" s="18" t="str">
        <f>EGEN_DPF_b_RONLER!$DW$5</f>
        <v>D1X2-GEN-5C</v>
      </c>
      <c r="AM8" s="18" t="str">
        <f>EGEN_DPF_b_RONLER!$EA$5</f>
        <v>F20-EPS-1</v>
      </c>
      <c r="AN8" s="18" t="str">
        <f>EGEN_DPF_b_RONLER!$EE$5</f>
        <v>F20-EPS-2</v>
      </c>
      <c r="AO8" s="108" t="str">
        <f>EGEN_DPF_b_RONLER!$EI$5</f>
        <v>IWW-GEN-1</v>
      </c>
      <c r="AP8" s="108" t="str">
        <f>EGEN_DPF_b_RONLER!$EM$5</f>
        <v>IWW-GEN-2</v>
      </c>
      <c r="AQ8" s="18" t="str">
        <f>EGEN_DPF_b_RONLER!$EQ$5</f>
        <v>IWW-PS-1</v>
      </c>
      <c r="AR8" s="18" t="str">
        <f>EGEN_DPF_b_RONLER!$EU$5</f>
        <v>D1A-GEN-1</v>
      </c>
      <c r="AS8" s="18" t="str">
        <f>EGEN_DPF_b_RONLER!$EY$5</f>
        <v>D1A-GEN-2</v>
      </c>
      <c r="AT8" s="108" t="str">
        <f>EGEN_DPF_b_RONLER!$FC$5</f>
        <v>D1A-GEN-3</v>
      </c>
      <c r="AU8" s="108" t="str">
        <f>EGEN_DPF_b_RONLER!$FG$5</f>
        <v>D1A-GEN-4</v>
      </c>
      <c r="AV8" s="18" t="str">
        <f>EGEN_DPF_b_RONLER!$FK$5</f>
        <v>D1A-GEN-5</v>
      </c>
      <c r="AW8" s="18" t="str">
        <f>EGEN_DPF_b_RONLER!$FO$5</f>
        <v>D1A-GEN-6</v>
      </c>
      <c r="AX8" s="108" t="str">
        <f>EGEN_DPF_b_RONLER!$FS$5</f>
        <v>D1A-GEN-7</v>
      </c>
      <c r="AY8" s="108" t="str">
        <f>EGEN_DPF_b_RONLER!$FW$5</f>
        <v>D1A-GEN-8</v>
      </c>
      <c r="AZ8" s="18" t="str">
        <f>EGENnoDPF_a_RONLER!$G$5</f>
        <v>RA1-ELEC-CPS-GEN01</v>
      </c>
      <c r="BA8" s="18" t="str">
        <f>EGENnoDPF_a_RONLER!$K$5</f>
        <v>RA1-ELEC-CPS-GEN02</v>
      </c>
      <c r="BB8" s="18" t="str">
        <f>EGENnoDPF_a_RONLER!$O$5</f>
        <v>RA1-ELEC-CPS-GEN03</v>
      </c>
      <c r="BC8" s="108" t="str">
        <f>EGENnoDPF_a_RONLER!$S$5</f>
        <v>RA1-ELEC-CPS-GEN04</v>
      </c>
      <c r="BD8" s="108" t="str">
        <f>EGENnoDPF_a_RONLER!$W$5</f>
        <v>D1C-CPS-GEN01</v>
      </c>
      <c r="BE8" s="18" t="str">
        <f>EGENnoDPF_a_RONLER!$AA$5</f>
        <v>D1C-CPS-GEN02</v>
      </c>
      <c r="BF8" s="18" t="str">
        <f>EGENnoDPF_a_RONLER!$AE$5</f>
        <v>D1C-CPS-GEN03</v>
      </c>
      <c r="BG8" s="18" t="str">
        <f>EGENnoDPF_a_RONLER!$AI$5</f>
        <v>D1C-EPS-GEN01</v>
      </c>
      <c r="BH8" s="108" t="str">
        <f>EGENnoDPF_a_RONLER!$AM$5</f>
        <v>D1C-EPS-GEN02</v>
      </c>
      <c r="BI8" s="108" t="str">
        <f>EGENnoDPF_a_RONLER!$AQ$5</f>
        <v>RB1-EPS-GEN01</v>
      </c>
      <c r="BJ8" s="18" t="str">
        <f>EGENnoDPF_a_RONLER!$AU$5</f>
        <v>RP1-EPS-GEN01</v>
      </c>
      <c r="BK8" s="18" t="str">
        <f>EGENnoDPF_a_RONLER!$AY$5</f>
        <v>EPS-GEN01</v>
      </c>
      <c r="BL8" s="18" t="str">
        <f>EGENnoDPF_a_RONLER!$BC$5</f>
        <v>EPS-GEN02</v>
      </c>
      <c r="BM8" s="108" t="str">
        <f>EGENnoDPF_a_RONLER!$BG$5</f>
        <v>EPS-GEN03</v>
      </c>
      <c r="BN8" s="108" t="str">
        <f>EGENnoDPF_a_RONLER!$BK$5</f>
        <v>EPS-GEN04</v>
      </c>
      <c r="BO8" s="18" t="str">
        <f>EGENnoDPF_a_RONLER!$BO$5</f>
        <v>EPS-GEN05</v>
      </c>
      <c r="BP8" s="18" t="str">
        <f>EGENnoDPF_a_RONLER!$BS$5</f>
        <v>EPS-GEN06</v>
      </c>
      <c r="BQ8" s="108" t="str">
        <f>EGENnoDPF_a_RONLER!$BW$5</f>
        <v>RS4-ELEC-EG-4-1</v>
      </c>
      <c r="BR8" s="108" t="str">
        <f>EGENnoDPF_a_RONLER!$CA$5</f>
        <v>RS6-ELEC-EG-6-1</v>
      </c>
      <c r="BS8" s="18" t="str">
        <f>EGENnoDPF_a_RONLER!$CE$5</f>
        <v>F20-CPS-1</v>
      </c>
      <c r="BT8" s="18" t="str">
        <f>EGENnoDPF_a_RONLER!$CI$5</f>
        <v>MAX-EGEN</v>
      </c>
      <c r="BU8" s="108" t="str">
        <f>EGENnoDPF_b_RONLER!$G$5</f>
        <v>RP1-GEN-2</v>
      </c>
      <c r="BV8" s="108" t="str">
        <f>EGENnoDPF_b_RONLER!$K$5</f>
        <v>D1D-GEN-7</v>
      </c>
      <c r="BW8" s="18" t="str">
        <f>EGENnoDPF_b_RONLER!$O$5</f>
        <v>RS6-GEN-2</v>
      </c>
      <c r="BX8" s="18" t="str">
        <f>EGENnoDPF_b_RONLER!$S$5</f>
        <v>D1X-GEN-1A</v>
      </c>
      <c r="BY8" s="18" t="str">
        <f>EGENnoDPF_b_RONLER!$W$5</f>
        <v>D1X-GEN-1B</v>
      </c>
      <c r="BZ8" s="108" t="str">
        <f>EGENnoDPF_b_RONLER!$AA$5</f>
        <v>D1X-GEN-1C</v>
      </c>
      <c r="CA8" s="108" t="str">
        <f>EGENnoDPF_b_RONLER!$AE$5</f>
        <v>D1X-GEN-2A</v>
      </c>
      <c r="CB8" s="18" t="str">
        <f>EGENnoDPF_b_RONLER!$AI$5</f>
        <v>D1X-GEN-2B</v>
      </c>
      <c r="CC8" s="18" t="str">
        <f>EGENnoDPF_b_RONLER!$AM$5</f>
        <v>D1X-GEN-2C</v>
      </c>
      <c r="CD8" s="108" t="str">
        <f>EGENnoDPF_b_RONLER!$AQ$5</f>
        <v>D1X-GEN-3A</v>
      </c>
      <c r="CE8" s="108" t="str">
        <f>EGENnoDPF_b_RONLER!$AU$5</f>
        <v>D1X-GEN-3B</v>
      </c>
      <c r="CF8" s="18" t="str">
        <f>EGENnoDPF_b_RONLER!$AY$5</f>
        <v>D1X-GEN-3C</v>
      </c>
      <c r="CG8" s="18" t="str">
        <f>EGENnoDPF_b_RONLER!$BC$5</f>
        <v>D1X-GEN-4A</v>
      </c>
      <c r="CH8" s="18" t="str">
        <f>EGENnoDPF_b_RONLER!$BG$5</f>
        <v>D1X-GEN-4B</v>
      </c>
      <c r="CI8" s="108" t="str">
        <f>EGENnoDPF_b_RONLER!$BK$5</f>
        <v>D1X-GEN-5C</v>
      </c>
      <c r="CJ8" s="108" t="str">
        <f>FirePump_RONLER!$G$5</f>
        <v>PH #1</v>
      </c>
      <c r="CK8" s="18" t="str">
        <f>FirePump_RONLER!$K$5</f>
        <v>PH #2</v>
      </c>
      <c r="CL8" s="18" t="str">
        <f>FirePump_RONLER!$O$5</f>
        <v>PH #3</v>
      </c>
      <c r="CM8" s="18" t="str">
        <f>FirePump_RONLER!$S$5</f>
        <v>PH #4</v>
      </c>
      <c r="CN8" s="108" t="str">
        <f>EGEN_ALOHA!$G$5</f>
        <v>F15-EG01</v>
      </c>
      <c r="CO8" s="108" t="str">
        <f>EGEN_ALOHA!$K$5</f>
        <v>F15-EG02</v>
      </c>
      <c r="CP8" s="18" t="str">
        <f>EGEN_ALOHA!$O$5</f>
        <v>F15-EG03</v>
      </c>
      <c r="CQ8" s="18" t="str">
        <f>EGEN_ALOHA!$S$5</f>
        <v>F15.5-EG01</v>
      </c>
      <c r="CR8" s="18" t="str">
        <f>EGEN_ALOHA!$W$5</f>
        <v>F15.5-EG02</v>
      </c>
      <c r="CS8" s="205"/>
      <c r="CT8" s="39"/>
    </row>
    <row r="9" spans="1:98" s="19" customFormat="1" ht="14.65" customHeight="1">
      <c r="A9" s="114" t="s">
        <v>305</v>
      </c>
      <c r="B9" s="112"/>
      <c r="C9" s="112"/>
      <c r="D9" s="113"/>
      <c r="E9" s="212"/>
      <c r="F9" s="212"/>
      <c r="G9" s="111" t="str">
        <f>_xlfn.XLOOKUP(G8,Input_EGEN!$A$7:$A$96,Input_EGEN!$N$7:$N$96)</f>
        <v>EGN2_01</v>
      </c>
      <c r="H9" s="111" t="str">
        <f>_xlfn.XLOOKUP(H8,Input_EGEN!$A$7:$A$96,Input_EGEN!$N$7:$N$96)</f>
        <v>EGH2_01</v>
      </c>
      <c r="I9" s="111" t="str">
        <f>_xlfn.XLOOKUP(I8,Input_EGEN!$A$7:$A$96,Input_EGEN!$N$7:$N$96)</f>
        <v>EGE1_14</v>
      </c>
      <c r="J9" s="111" t="str">
        <f>_xlfn.XLOOKUP(J8,Input_EGEN!$A$7:$A$96,Input_EGEN!$N$7:$N$96)</f>
        <v>EGE1_15</v>
      </c>
      <c r="K9" s="111" t="str">
        <f>_xlfn.XLOOKUP(K8,Input_EGEN!$A$7:$A$96,Input_EGEN!$N$7:$N$96)</f>
        <v>EGE1_13</v>
      </c>
      <c r="L9" s="111" t="str">
        <f>_xlfn.XLOOKUP(L8,Input_EGEN!$A$7:$A$96,Input_EGEN!$N$7:$N$96)</f>
        <v>EGE1_16</v>
      </c>
      <c r="M9" s="111" t="str">
        <f>_xlfn.XLOOKUP(M8,Input_EGEN!$A$7:$A$96,Input_EGEN!$N$7:$N$96)</f>
        <v>EGE1_17</v>
      </c>
      <c r="N9" s="111" t="str">
        <f>_xlfn.XLOOKUP(N8,Input_EGEN!$A$7:$A$96,Input_EGEN!$N$7:$N$96)</f>
        <v>EGE1_18</v>
      </c>
      <c r="O9" s="111" t="str">
        <f>_xlfn.XLOOKUP(O8,Input_EGEN!$A$7:$A$96,Input_EGEN!$N$7:$N$96)</f>
        <v>EGE1_19</v>
      </c>
      <c r="P9" s="111" t="str">
        <f>_xlfn.XLOOKUP(P8,Input_EGEN!$A$7:$A$96,Input_EGEN!$N$7:$N$96)</f>
        <v>EGE1_20</v>
      </c>
      <c r="Q9" s="111" t="str">
        <f>_xlfn.XLOOKUP(Q8,Input_EGEN!$A$7:$A$96,Input_EGEN!$N$7:$N$96)</f>
        <v>EGE1_21</v>
      </c>
      <c r="R9" s="111" t="str">
        <f>_xlfn.XLOOKUP(R8,Input_EGEN!$A$7:$A$96,Input_EGEN!$N$7:$N$96)</f>
        <v>EGC5_16</v>
      </c>
      <c r="S9" s="111" t="str">
        <f>_xlfn.XLOOKUP(S8,Input_EGEN!$A$7:$A$96,Input_EGEN!$N$7:$N$96)</f>
        <v>EGC5_17</v>
      </c>
      <c r="T9" s="111" t="str">
        <f>_xlfn.XLOOKUP(T8,Input_EGEN!$A$7:$A$96,Input_EGEN!$N$7:$N$96)</f>
        <v>EGC5_18</v>
      </c>
      <c r="U9" s="111" t="str">
        <f>_xlfn.XLOOKUP(U8,Input_EGEN!$A$7:$A$96,Input_EGEN!$N$7:$N$96)</f>
        <v>EGC5_19</v>
      </c>
      <c r="V9" s="111" t="str">
        <f>_xlfn.XLOOKUP(V8,Input_EGEN!$A$7:$A$96,Input_EGEN!$N$7:$N$96)</f>
        <v>EGC5_20</v>
      </c>
      <c r="W9" s="111" t="str">
        <f>_xlfn.XLOOKUP(W8,Input_EGEN!$A$7:$A$96,Input_EGEN!$N$7:$N$96)</f>
        <v>EGC5_21</v>
      </c>
      <c r="X9" s="111" t="str">
        <f>_xlfn.XLOOKUP(X8,Input_EGEN!$A$7:$A$96,Input_EGEN!$N$7:$N$96)</f>
        <v>EGC5_01</v>
      </c>
      <c r="Y9" s="111" t="str">
        <f>_xlfn.XLOOKUP(Y8,Input_EGEN!$A$7:$A$96,Input_EGEN!$N$7:$N$96)</f>
        <v>EGC5_02</v>
      </c>
      <c r="Z9" s="111" t="str">
        <f>_xlfn.XLOOKUP(Z8,Input_EGEN!$A$7:$A$96,Input_EGEN!$N$7:$N$96)</f>
        <v>EGC5_03</v>
      </c>
      <c r="AA9" s="111" t="str">
        <f>_xlfn.XLOOKUP(AA8,Input_EGEN!$A$7:$A$96,Input_EGEN!$N$7:$N$96)</f>
        <v>EGC5_04</v>
      </c>
      <c r="AB9" s="111" t="str">
        <f>_xlfn.XLOOKUP(AB8,Input_EGEN!$A$7:$A$96,Input_EGEN!$N$7:$N$96)</f>
        <v>EGC5_05</v>
      </c>
      <c r="AC9" s="111" t="str">
        <f>_xlfn.XLOOKUP(AC8,Input_EGEN!$A$7:$A$96,Input_EGEN!$N$7:$N$96)</f>
        <v>EGC5_06</v>
      </c>
      <c r="AD9" s="111" t="str">
        <f>_xlfn.XLOOKUP(AD8,Input_EGEN!$A$7:$A$96,Input_EGEN!$N$7:$N$96)</f>
        <v>EGC5_07</v>
      </c>
      <c r="AE9" s="111" t="str">
        <f>_xlfn.XLOOKUP(AE8,Input_EGEN!$A$7:$A$96,Input_EGEN!$N$7:$N$96)</f>
        <v>EGC5_08</v>
      </c>
      <c r="AF9" s="111" t="str">
        <f>_xlfn.XLOOKUP(AF8,Input_EGEN!$A$7:$A$96,Input_EGEN!$N$7:$N$96)</f>
        <v>EGC5_09</v>
      </c>
      <c r="AG9" s="111" t="str">
        <f>_xlfn.XLOOKUP(AG8,Input_EGEN!$A$7:$A$96,Input_EGEN!$N$7:$N$96)</f>
        <v>EGC5_10</v>
      </c>
      <c r="AH9" s="111" t="str">
        <f>_xlfn.XLOOKUP(AH8,Input_EGEN!$A$7:$A$96,Input_EGEN!$N$7:$N$96)</f>
        <v>EGC5_11</v>
      </c>
      <c r="AI9" s="111" t="str">
        <f>_xlfn.XLOOKUP(AI8,Input_EGEN!$A$7:$A$96,Input_EGEN!$N$7:$N$96)</f>
        <v>EGC5_12</v>
      </c>
      <c r="AJ9" s="111" t="str">
        <f>_xlfn.XLOOKUP(AJ8,Input_EGEN!$A$7:$A$96,Input_EGEN!$N$7:$N$96)</f>
        <v>EGC5_13</v>
      </c>
      <c r="AK9" s="111" t="str">
        <f>_xlfn.XLOOKUP(AK8,Input_EGEN!$A$7:$A$96,Input_EGEN!$N$7:$N$96)</f>
        <v>EGC5_14</v>
      </c>
      <c r="AL9" s="111" t="str">
        <f>_xlfn.XLOOKUP(AL8,Input_EGEN!$A$7:$A$96,Input_EGEN!$N$7:$N$96)</f>
        <v>EGC5_15</v>
      </c>
      <c r="AM9" s="111" t="str">
        <f>_xlfn.XLOOKUP(AM8,Input_EGEN!$A$7:$A$96,Input_EGEN!$N$7:$N$96)</f>
        <v>EGDB_01</v>
      </c>
      <c r="AN9" s="111" t="str">
        <f>_xlfn.XLOOKUP(AN8,Input_EGEN!$A$7:$A$96,Input_EGEN!$N$7:$N$96)</f>
        <v>EGDB_02</v>
      </c>
      <c r="AO9" s="111" t="str">
        <f>_xlfn.XLOOKUP(AO8,Input_EGEN!$A$7:$A$96,Input_EGEN!$N$7:$N$96)</f>
        <v>EGIW_02</v>
      </c>
      <c r="AP9" s="111" t="str">
        <f>_xlfn.XLOOKUP(AP8,Input_EGEN!$A$7:$A$96,Input_EGEN!$N$7:$N$96)</f>
        <v>EGIW_01</v>
      </c>
      <c r="AQ9" s="111" t="str">
        <f>_xlfn.XLOOKUP(AQ8,Input_EGEN!$A$7:$A$96,Input_EGEN!$N$7:$N$96)</f>
        <v>EGIW_03</v>
      </c>
      <c r="AR9" s="111" t="str">
        <f>_xlfn.XLOOKUP(AR8,Input_EGEN!$A$7:$A$96,Input_EGEN!$N$7:$N$96)</f>
        <v>EGDA_01</v>
      </c>
      <c r="AS9" s="111" t="str">
        <f>_xlfn.XLOOKUP(AS8,Input_EGEN!$A$7:$A$96,Input_EGEN!$N$7:$N$96)</f>
        <v>EGDA_02</v>
      </c>
      <c r="AT9" s="111" t="str">
        <f>_xlfn.XLOOKUP(AT8,Input_EGEN!$A$7:$A$96,Input_EGEN!$N$7:$N$96)</f>
        <v>EGDA_03</v>
      </c>
      <c r="AU9" s="111" t="str">
        <f>_xlfn.XLOOKUP(AU8,Input_EGEN!$A$7:$A$96,Input_EGEN!$N$7:$N$96)</f>
        <v>EGDA_04</v>
      </c>
      <c r="AV9" s="111" t="str">
        <f>_xlfn.XLOOKUP(AV8,Input_EGEN!$A$7:$A$96,Input_EGEN!$N$7:$N$96)</f>
        <v>EGDA_05</v>
      </c>
      <c r="AW9" s="111" t="str">
        <f>_xlfn.XLOOKUP(AW8,Input_EGEN!$A$7:$A$96,Input_EGEN!$N$7:$N$96)</f>
        <v>EGDA_06</v>
      </c>
      <c r="AX9" s="111" t="str">
        <f>_xlfn.XLOOKUP(AX8,Input_EGEN!$A$7:$A$96,Input_EGEN!$N$7:$N$96)</f>
        <v>EGDA_07</v>
      </c>
      <c r="AY9" s="111" t="str">
        <f>_xlfn.XLOOKUP(AY8,Input_EGEN!$A$7:$A$96,Input_EGEN!$N$7:$N$96)</f>
        <v>EGDA_08</v>
      </c>
      <c r="AZ9" s="111" t="str">
        <f>_xlfn.XLOOKUP(AZ8,Input_EGEN!$A$7:$A$96,Input_EGEN!$N$7:$N$96)</f>
        <v>EGR1_01</v>
      </c>
      <c r="BA9" s="111" t="str">
        <f>_xlfn.XLOOKUP(BA8,Input_EGEN!$A$7:$A$96,Input_EGEN!$N$7:$N$96)</f>
        <v>EGR1_02</v>
      </c>
      <c r="BB9" s="111" t="str">
        <f>_xlfn.XLOOKUP(BB8,Input_EGEN!$A$7:$A$96,Input_EGEN!$N$7:$N$96)</f>
        <v>EGR1_03</v>
      </c>
      <c r="BC9" s="111" t="str">
        <f>_xlfn.XLOOKUP(BC8,Input_EGEN!$A$7:$A$96,Input_EGEN!$N$7:$N$96)</f>
        <v>EGR1_04</v>
      </c>
      <c r="BD9" s="111" t="str">
        <f>_xlfn.XLOOKUP(BD8,Input_EGEN!$A$7:$A$96,Input_EGEN!$N$7:$N$96)</f>
        <v>EGDC_01</v>
      </c>
      <c r="BE9" s="111" t="str">
        <f>_xlfn.XLOOKUP(BE8,Input_EGEN!$A$7:$A$96,Input_EGEN!$N$7:$N$96)</f>
        <v>EGDC_02</v>
      </c>
      <c r="BF9" s="111" t="str">
        <f>_xlfn.XLOOKUP(BF8,Input_EGEN!$A$7:$A$96,Input_EGEN!$N$7:$N$96)</f>
        <v>EGDC_03</v>
      </c>
      <c r="BG9" s="111" t="str">
        <f>_xlfn.XLOOKUP(BG8,Input_EGEN!$A$7:$A$96,Input_EGEN!$N$7:$N$96)</f>
        <v>EGDC_04</v>
      </c>
      <c r="BH9" s="111" t="str">
        <f>_xlfn.XLOOKUP(BH8,Input_EGEN!$A$7:$A$96,Input_EGEN!$N$7:$N$96)</f>
        <v>EGDC_05</v>
      </c>
      <c r="BI9" s="111" t="str">
        <f>_xlfn.XLOOKUP(BI8,Input_EGEN!$A$7:$A$96,Input_EGEN!$N$7:$N$96)</f>
        <v>EGRB1_01</v>
      </c>
      <c r="BJ9" s="111" t="str">
        <f>_xlfn.XLOOKUP(BJ8,Input_EGEN!$A$7:$A$96,Input_EGEN!$N$7:$N$96)</f>
        <v>EGRP1_01</v>
      </c>
      <c r="BK9" s="111" t="str">
        <f>_xlfn.XLOOKUP(BK8,Input_EGEN!$A$7:$A$96,Input_EGEN!$N$7:$N$96)</f>
        <v>EGDD_01</v>
      </c>
      <c r="BL9" s="111" t="str">
        <f>_xlfn.XLOOKUP(BL8,Input_EGEN!$A$7:$A$96,Input_EGEN!$N$7:$N$96)</f>
        <v>EGDD_02</v>
      </c>
      <c r="BM9" s="111" t="str">
        <f>_xlfn.XLOOKUP(BM8,Input_EGEN!$A$7:$A$96,Input_EGEN!$N$7:$N$96)</f>
        <v>EGDD_03</v>
      </c>
      <c r="BN9" s="111" t="str">
        <f>_xlfn.XLOOKUP(BN8,Input_EGEN!$A$7:$A$96,Input_EGEN!$N$7:$N$96)</f>
        <v>EGDD_04</v>
      </c>
      <c r="BO9" s="111" t="str">
        <f>_xlfn.XLOOKUP(BO8,Input_EGEN!$A$7:$A$96,Input_EGEN!$N$7:$N$96)</f>
        <v>EGDD_05</v>
      </c>
      <c r="BP9" s="111" t="str">
        <f>_xlfn.XLOOKUP(BP8,Input_EGEN!$A$7:$A$96,Input_EGEN!$N$7:$N$96)</f>
        <v>EGDD_06</v>
      </c>
      <c r="BQ9" s="111" t="str">
        <f>_xlfn.XLOOKUP(BQ8,Input_EGEN!$A$7:$A$96,Input_EGEN!$N$7:$N$96)</f>
        <v>EGRS4_01</v>
      </c>
      <c r="BR9" s="111" t="str">
        <f>_xlfn.XLOOKUP(BR8,Input_EGEN!$A$7:$A$96,Input_EGEN!$N$7:$N$96)</f>
        <v>EGRS6_01</v>
      </c>
      <c r="BS9" s="111" t="str">
        <f>_xlfn.XLOOKUP(BS8,Input_EGEN!$A$7:$A$96,Input_EGEN!$N$7:$N$96)</f>
        <v>EGDB_03</v>
      </c>
      <c r="BT9" s="111" t="str">
        <f>_xlfn.XLOOKUP(BT8,Input_EGEN!$A$7:$A$96,Input_EGEN!$N$7:$N$96)</f>
        <v>EGRS8_01</v>
      </c>
      <c r="BU9" s="111" t="str">
        <f>_xlfn.XLOOKUP(BU8,Input_EGEN!$A$7:$A$96,Input_EGEN!$N$7:$N$96)</f>
        <v>EGRP1_02</v>
      </c>
      <c r="BV9" s="111" t="str">
        <f>_xlfn.XLOOKUP(BV8,Input_EGEN!$A$7:$A$96,Input_EGEN!$N$7:$N$96)</f>
        <v>EGDD_07</v>
      </c>
      <c r="BW9" s="111" t="str">
        <f>_xlfn.XLOOKUP(BW8,Input_EGEN!$A$7:$A$96,Input_EGEN!$N$7:$N$96)</f>
        <v>EGRS6_02</v>
      </c>
      <c r="BX9" s="111" t="str">
        <f>_xlfn.XLOOKUP(BX8,Input_EGEN!$A$7:$A$96,Input_EGEN!$N$7:$N$96)</f>
        <v>EGE1_01</v>
      </c>
      <c r="BY9" s="111" t="str">
        <f>_xlfn.XLOOKUP(BY8,Input_EGEN!$A$7:$A$96,Input_EGEN!$N$7:$N$96)</f>
        <v>EGE1_02</v>
      </c>
      <c r="BZ9" s="111" t="str">
        <f>_xlfn.XLOOKUP(BZ8,Input_EGEN!$A$7:$A$96,Input_EGEN!$N$7:$N$96)</f>
        <v>EGE1_03</v>
      </c>
      <c r="CA9" s="111" t="str">
        <f>_xlfn.XLOOKUP(CA8,Input_EGEN!$A$7:$A$96,Input_EGEN!$N$7:$N$96)</f>
        <v>EGE1_04</v>
      </c>
      <c r="CB9" s="111" t="str">
        <f>_xlfn.XLOOKUP(CB8,Input_EGEN!$A$7:$A$96,Input_EGEN!$N$7:$N$96)</f>
        <v>EGE1_05</v>
      </c>
      <c r="CC9" s="111" t="str">
        <f>_xlfn.XLOOKUP(CC8,Input_EGEN!$A$7:$A$96,Input_EGEN!$N$7:$N$96)</f>
        <v>EGE1_06</v>
      </c>
      <c r="CD9" s="111" t="str">
        <f>_xlfn.XLOOKUP(CD8,Input_EGEN!$A$7:$A$96,Input_EGEN!$N$7:$N$96)</f>
        <v>EGE1_07</v>
      </c>
      <c r="CE9" s="111" t="str">
        <f>_xlfn.XLOOKUP(CE8,Input_EGEN!$A$7:$A$96,Input_EGEN!$N$7:$N$96)</f>
        <v>EGE1_08</v>
      </c>
      <c r="CF9" s="111" t="str">
        <f>_xlfn.XLOOKUP(CF8,Input_EGEN!$A$7:$A$96,Input_EGEN!$N$7:$N$96)</f>
        <v>EGE1_09</v>
      </c>
      <c r="CG9" s="111" t="str">
        <f>_xlfn.XLOOKUP(CG8,Input_EGEN!$A$7:$A$96,Input_EGEN!$N$7:$N$96)</f>
        <v>EGE1_10</v>
      </c>
      <c r="CH9" s="111" t="str">
        <f>_xlfn.XLOOKUP(CH8,Input_EGEN!$A$7:$A$96,Input_EGEN!$N$7:$N$96)</f>
        <v>EGE1_11</v>
      </c>
      <c r="CI9" s="111" t="str">
        <f>_xlfn.XLOOKUP(CI8,Input_EGEN!$A$7:$A$96,Input_EGEN!$N$7:$N$96)</f>
        <v>EGE1_12</v>
      </c>
      <c r="CJ9" s="111" t="str">
        <f>_xlfn.XLOOKUP(CJ8,Input_EGEN!$A$7:$A$96,Input_EGEN!$N$7:$N$96)</f>
        <v>FIPH1_01</v>
      </c>
      <c r="CK9" s="111" t="str">
        <f>_xlfn.XLOOKUP(CK8,Input_EGEN!$A$7:$A$96,Input_EGEN!$N$7:$N$96)</f>
        <v>FIPH2_01</v>
      </c>
      <c r="CL9" s="111" t="str">
        <f>_xlfn.XLOOKUP(CL8,Input_EGEN!$A$7:$A$96,Input_EGEN!$N$7:$N$96)</f>
        <v>FIRS4_01</v>
      </c>
      <c r="CM9" s="111" t="str">
        <f>_xlfn.XLOOKUP(CM8,Input_EGEN!$A$7:$A$96,Input_EGEN!$N$7:$N$96)</f>
        <v>FIC5_01</v>
      </c>
      <c r="CN9" s="111" t="str">
        <f>_xlfn.XLOOKUP(CN8,Input_EGEN!$A$7:$A$96,Input_EGEN!$N$7:$N$96)</f>
        <v>EGF15_01</v>
      </c>
      <c r="CO9" s="111" t="str">
        <f>_xlfn.XLOOKUP(CO8,Input_EGEN!$A$7:$A$96,Input_EGEN!$N$7:$N$96)</f>
        <v>EGF15_02</v>
      </c>
      <c r="CP9" s="111" t="str">
        <f>_xlfn.XLOOKUP(CP8,Input_EGEN!$A$7:$A$96,Input_EGEN!$N$7:$N$96)</f>
        <v>EGF15_03</v>
      </c>
      <c r="CQ9" s="111" t="str">
        <f>_xlfn.XLOOKUP(CQ8,Input_EGEN!$A$7:$A$96,Input_EGEN!$N$7:$N$96)</f>
        <v>EGF5_01</v>
      </c>
      <c r="CR9" s="111" t="str">
        <f>_xlfn.XLOOKUP(CR8,Input_EGEN!$A$7:$A$96,Input_EGEN!$N$7:$N$96)</f>
        <v>EGF5_02</v>
      </c>
      <c r="CS9" s="189"/>
      <c r="CT9" s="39"/>
    </row>
    <row r="10" spans="1:98" ht="14.65" customHeight="1">
      <c r="A10" s="20" t="s">
        <v>347</v>
      </c>
      <c r="B10" s="55"/>
      <c r="C10" s="55"/>
      <c r="D10" s="61"/>
      <c r="E10" s="61"/>
      <c r="F10" s="61"/>
      <c r="G10" s="62"/>
      <c r="H10" s="62"/>
      <c r="I10" s="62"/>
      <c r="J10" s="62"/>
      <c r="K10" s="62"/>
      <c r="L10" s="109"/>
      <c r="M10" s="109"/>
      <c r="N10" s="62"/>
      <c r="O10" s="62"/>
      <c r="P10" s="62"/>
      <c r="Q10" s="109"/>
      <c r="R10" s="109"/>
      <c r="S10" s="62"/>
      <c r="T10" s="62"/>
      <c r="U10" s="62"/>
      <c r="V10" s="109"/>
      <c r="W10" s="109"/>
      <c r="X10" s="62"/>
      <c r="Y10" s="62"/>
      <c r="Z10" s="62"/>
      <c r="AA10" s="109"/>
      <c r="AB10" s="109"/>
      <c r="AC10" s="62"/>
      <c r="AD10" s="62"/>
      <c r="AE10" s="109"/>
      <c r="AF10" s="109"/>
      <c r="AG10" s="62"/>
      <c r="AH10" s="62"/>
      <c r="AI10" s="62"/>
      <c r="AJ10" s="109"/>
      <c r="AK10" s="109"/>
      <c r="AL10" s="62"/>
      <c r="AM10" s="62"/>
      <c r="AN10" s="62"/>
      <c r="AO10" s="109"/>
      <c r="AP10" s="109"/>
      <c r="AQ10" s="62"/>
      <c r="AR10" s="62"/>
      <c r="AS10" s="62"/>
      <c r="AT10" s="109"/>
      <c r="AU10" s="109"/>
      <c r="AV10" s="62"/>
      <c r="AW10" s="62"/>
      <c r="AX10" s="109"/>
      <c r="AY10" s="109"/>
      <c r="AZ10" s="62"/>
      <c r="BA10" s="62"/>
      <c r="BB10" s="62"/>
      <c r="BC10" s="109"/>
      <c r="BD10" s="109"/>
      <c r="BE10" s="62"/>
      <c r="BF10" s="62"/>
      <c r="BG10" s="62"/>
      <c r="BH10" s="109"/>
      <c r="BI10" s="109"/>
      <c r="BJ10" s="62"/>
      <c r="BK10" s="62"/>
      <c r="BL10" s="62"/>
      <c r="BM10" s="109"/>
      <c r="BN10" s="109"/>
      <c r="BO10" s="62"/>
      <c r="BP10" s="62"/>
      <c r="BQ10" s="109"/>
      <c r="BR10" s="109"/>
      <c r="BS10" s="62"/>
      <c r="BT10" s="62"/>
      <c r="BU10" s="109"/>
      <c r="BV10" s="109"/>
      <c r="BW10" s="62"/>
      <c r="BX10" s="62"/>
      <c r="BY10" s="62"/>
      <c r="BZ10" s="109"/>
      <c r="CA10" s="109"/>
      <c r="CB10" s="62"/>
      <c r="CC10" s="62"/>
      <c r="CD10" s="109"/>
      <c r="CE10" s="109"/>
      <c r="CF10" s="62"/>
      <c r="CG10" s="62"/>
      <c r="CH10" s="62"/>
      <c r="CI10" s="109"/>
      <c r="CJ10" s="109"/>
      <c r="CK10" s="62"/>
      <c r="CL10" s="62"/>
      <c r="CM10" s="62"/>
      <c r="CN10" s="109"/>
      <c r="CO10" s="109"/>
      <c r="CP10" s="62"/>
      <c r="CQ10" s="62"/>
      <c r="CR10" s="62"/>
      <c r="CS10" s="62"/>
      <c r="CT10" s="67"/>
    </row>
    <row r="11" spans="1:98" ht="14.65" customHeight="1">
      <c r="A11" s="63"/>
      <c r="B11" s="55" t="s">
        <v>108</v>
      </c>
      <c r="C11" s="64"/>
      <c r="D11" s="70" t="s">
        <v>107</v>
      </c>
      <c r="E11" s="65" t="s">
        <v>315</v>
      </c>
      <c r="F11" s="65" t="s">
        <v>315</v>
      </c>
      <c r="G11" s="172">
        <v>7.1830776890711209E-5</v>
      </c>
      <c r="H11" s="172">
        <v>5.1069057324293013E-5</v>
      </c>
      <c r="I11" s="49">
        <v>4.9159933686001678E-4</v>
      </c>
      <c r="J11" s="49">
        <v>4.9159933686001678E-4</v>
      </c>
      <c r="K11" s="49">
        <v>4.9159933686001678E-4</v>
      </c>
      <c r="L11" s="49">
        <v>4.9159933686001678E-4</v>
      </c>
      <c r="M11" s="49">
        <v>4.9159933686001678E-4</v>
      </c>
      <c r="N11" s="49">
        <v>4.9159933686001678E-4</v>
      </c>
      <c r="O11" s="49">
        <v>4.1046158223263541E-4</v>
      </c>
      <c r="P11" s="49">
        <v>4.1046158223263541E-4</v>
      </c>
      <c r="Q11" s="49">
        <v>4.1046158223263541E-4</v>
      </c>
      <c r="R11" s="49">
        <v>5.7273709148739831E-4</v>
      </c>
      <c r="S11" s="49">
        <v>5.7273709148739831E-4</v>
      </c>
      <c r="T11" s="49">
        <v>5.7273709148739831E-4</v>
      </c>
      <c r="U11" s="49">
        <v>5.7273709148739831E-4</v>
      </c>
      <c r="V11" s="49">
        <v>5.7273709148739831E-4</v>
      </c>
      <c r="W11" s="49">
        <v>5.7273709148739831E-4</v>
      </c>
      <c r="X11" s="49">
        <v>5.7273709148739831E-4</v>
      </c>
      <c r="Y11" s="49">
        <v>5.7273709148739831E-4</v>
      </c>
      <c r="Z11" s="49">
        <v>5.7273709148739831E-4</v>
      </c>
      <c r="AA11" s="49">
        <v>5.7273709148739831E-4</v>
      </c>
      <c r="AB11" s="49">
        <v>5.7273709148739831E-4</v>
      </c>
      <c r="AC11" s="49">
        <v>5.7273709148739831E-4</v>
      </c>
      <c r="AD11" s="49">
        <v>5.7273709148739831E-4</v>
      </c>
      <c r="AE11" s="49">
        <v>5.7273709148739831E-4</v>
      </c>
      <c r="AF11" s="49">
        <v>5.7273709148739831E-4</v>
      </c>
      <c r="AG11" s="49">
        <v>5.7273709148739831E-4</v>
      </c>
      <c r="AH11" s="49">
        <v>5.7273709148739831E-4</v>
      </c>
      <c r="AI11" s="49">
        <v>5.7273709148739831E-4</v>
      </c>
      <c r="AJ11" s="49">
        <v>5.7273709148739831E-4</v>
      </c>
      <c r="AK11" s="49">
        <v>5.7273709148739831E-4</v>
      </c>
      <c r="AL11" s="49">
        <v>5.7273709148739831E-4</v>
      </c>
      <c r="AM11" s="49">
        <v>4.9159933686001678E-4</v>
      </c>
      <c r="AN11" s="49">
        <v>4.9159933686001678E-4</v>
      </c>
      <c r="AO11" s="49">
        <v>4.9159933686001678E-4</v>
      </c>
      <c r="AP11" s="49">
        <v>4.9159933686001678E-4</v>
      </c>
      <c r="AQ11" s="172">
        <v>8.2092316446527076E-5</v>
      </c>
      <c r="AR11" s="49">
        <v>5.7273709148739831E-4</v>
      </c>
      <c r="AS11" s="49">
        <v>5.7273709148739831E-4</v>
      </c>
      <c r="AT11" s="49">
        <v>5.7273709148739831E-4</v>
      </c>
      <c r="AU11" s="49">
        <v>5.7273709148739831E-4</v>
      </c>
      <c r="AV11" s="49">
        <v>5.7273709148739831E-4</v>
      </c>
      <c r="AW11" s="49">
        <v>5.7273709148739831E-4</v>
      </c>
      <c r="AX11" s="49">
        <v>5.7273709148739831E-4</v>
      </c>
      <c r="AY11" s="49">
        <v>5.7273709148739831E-4</v>
      </c>
      <c r="AZ11" s="49">
        <v>9.029359340935357E-4</v>
      </c>
      <c r="BA11" s="49">
        <v>9.029359340935357E-4</v>
      </c>
      <c r="BB11" s="49">
        <v>9.029359340935357E-4</v>
      </c>
      <c r="BC11" s="49">
        <v>9.029359340935357E-4</v>
      </c>
      <c r="BD11" s="49">
        <v>7.1361450662964568E-4</v>
      </c>
      <c r="BE11" s="49">
        <v>7.1361450662964568E-4</v>
      </c>
      <c r="BF11" s="49">
        <v>7.1361450662964568E-4</v>
      </c>
      <c r="BG11" s="49">
        <v>9.7842586462430509E-4</v>
      </c>
      <c r="BH11" s="49">
        <v>9.7842586462430509E-4</v>
      </c>
      <c r="BI11" s="49">
        <v>1.0937687511044061E-3</v>
      </c>
      <c r="BJ11" s="49">
        <v>1.1566107375314957E-3</v>
      </c>
      <c r="BK11" s="49">
        <v>1.1729973820934964E-3</v>
      </c>
      <c r="BL11" s="49">
        <v>1.1729973820934964E-3</v>
      </c>
      <c r="BM11" s="49">
        <v>1.1729973820934964E-3</v>
      </c>
      <c r="BN11" s="49">
        <v>1.1729973820934964E-3</v>
      </c>
      <c r="BO11" s="49">
        <v>1.1729973820934964E-3</v>
      </c>
      <c r="BP11" s="49">
        <v>1.1729973820934964E-3</v>
      </c>
      <c r="BQ11" s="49">
        <v>1.8216221382029744E-4</v>
      </c>
      <c r="BR11" s="49">
        <v>1.8216221382029744E-4</v>
      </c>
      <c r="BS11" s="49">
        <v>3.6909723673632323E-4</v>
      </c>
      <c r="BT11" s="49">
        <v>1.5432082742854894E-4</v>
      </c>
      <c r="BU11" s="49">
        <v>1.1566107375314957E-3</v>
      </c>
      <c r="BV11" s="49">
        <v>1.1733155693665449E-3</v>
      </c>
      <c r="BW11" s="49">
        <v>1.1733155693665449E-3</v>
      </c>
      <c r="BX11" s="49">
        <v>1.40002400141364E-3</v>
      </c>
      <c r="BY11" s="49">
        <v>1.3690007422914059E-3</v>
      </c>
      <c r="BZ11" s="49">
        <v>1.40002400141364E-3</v>
      </c>
      <c r="CA11" s="49">
        <v>1.40002400141364E-3</v>
      </c>
      <c r="CB11" s="49">
        <v>1.40002400141364E-3</v>
      </c>
      <c r="CC11" s="49">
        <v>1.40002400141364E-3</v>
      </c>
      <c r="CD11" s="49">
        <v>1.3690007422914059E-3</v>
      </c>
      <c r="CE11" s="49">
        <v>1.40002400141364E-3</v>
      </c>
      <c r="CF11" s="49">
        <v>1.3690007422914059E-3</v>
      </c>
      <c r="CG11" s="49">
        <v>1.3690007422914059E-3</v>
      </c>
      <c r="CH11" s="49">
        <v>1.3690007422914059E-3</v>
      </c>
      <c r="CI11" s="49">
        <v>1.3690007422914059E-3</v>
      </c>
      <c r="CJ11" s="49">
        <v>1.6545738198524835E-4</v>
      </c>
      <c r="CK11" s="49">
        <v>1.7977580927243332E-4</v>
      </c>
      <c r="CL11" s="49">
        <v>1.0500180010602297E-4</v>
      </c>
      <c r="CM11" s="172">
        <v>9.7047118279809118E-5</v>
      </c>
      <c r="CN11" s="49">
        <v>8.5751470086585448E-4</v>
      </c>
      <c r="CO11" s="49">
        <v>8.5751470086585448E-4</v>
      </c>
      <c r="CP11" s="49">
        <v>8.5751470086585448E-4</v>
      </c>
      <c r="CQ11" s="49">
        <v>8.5799198177542724E-4</v>
      </c>
      <c r="CR11" s="49">
        <v>8.533782663162231E-4</v>
      </c>
      <c r="CS11" s="71">
        <f t="shared" ref="CS11:CS27" si="0">SUM(G11:CR11)</f>
        <v>6.5795877976435782E-2</v>
      </c>
      <c r="CT11" s="67"/>
    </row>
    <row r="12" spans="1:98" ht="14.65" customHeight="1">
      <c r="A12" s="63"/>
      <c r="B12" s="55" t="s">
        <v>348</v>
      </c>
      <c r="C12" s="64"/>
      <c r="D12" s="65" t="s">
        <v>109</v>
      </c>
      <c r="E12" s="65" t="s">
        <v>315</v>
      </c>
      <c r="F12" s="65" t="s">
        <v>315</v>
      </c>
      <c r="G12" s="49">
        <v>3.6120000000000005E-4</v>
      </c>
      <c r="H12" s="49">
        <v>2.5680000000000006E-4</v>
      </c>
      <c r="I12" s="49">
        <v>4.2773738810126003E-4</v>
      </c>
      <c r="J12" s="49">
        <v>4.2773738810126003E-4</v>
      </c>
      <c r="K12" s="49">
        <v>4.2773738810126003E-4</v>
      </c>
      <c r="L12" s="49">
        <v>4.2773738810126003E-4</v>
      </c>
      <c r="M12" s="49">
        <v>4.2773738810126003E-4</v>
      </c>
      <c r="N12" s="49">
        <v>4.2773738810126003E-4</v>
      </c>
      <c r="O12" s="49">
        <v>3.571399551136734E-4</v>
      </c>
      <c r="P12" s="49">
        <v>3.571399551136734E-4</v>
      </c>
      <c r="Q12" s="49">
        <v>3.571399551136734E-4</v>
      </c>
      <c r="R12" s="49">
        <v>4.9833482108884667E-4</v>
      </c>
      <c r="S12" s="49">
        <v>4.9833482108884667E-4</v>
      </c>
      <c r="T12" s="49">
        <v>4.9833482108884667E-4</v>
      </c>
      <c r="U12" s="49">
        <v>4.9833482108884667E-4</v>
      </c>
      <c r="V12" s="49">
        <v>4.9833482108884667E-4</v>
      </c>
      <c r="W12" s="49">
        <v>4.9833482108884667E-4</v>
      </c>
      <c r="X12" s="49">
        <v>4.9833482108884667E-4</v>
      </c>
      <c r="Y12" s="49">
        <v>4.9833482108884667E-4</v>
      </c>
      <c r="Z12" s="49">
        <v>4.9833482108884667E-4</v>
      </c>
      <c r="AA12" s="49">
        <v>4.9833482108884667E-4</v>
      </c>
      <c r="AB12" s="49">
        <v>4.9833482108884667E-4</v>
      </c>
      <c r="AC12" s="49">
        <v>4.9833482108884667E-4</v>
      </c>
      <c r="AD12" s="49">
        <v>4.9833482108884667E-4</v>
      </c>
      <c r="AE12" s="49">
        <v>4.9833482108884667E-4</v>
      </c>
      <c r="AF12" s="49">
        <v>4.9833482108884667E-4</v>
      </c>
      <c r="AG12" s="49">
        <v>4.9833482108884667E-4</v>
      </c>
      <c r="AH12" s="49">
        <v>4.9833482108884667E-4</v>
      </c>
      <c r="AI12" s="49">
        <v>4.9833482108884667E-4</v>
      </c>
      <c r="AJ12" s="49">
        <v>4.9833482108884667E-4</v>
      </c>
      <c r="AK12" s="49">
        <v>4.9833482108884667E-4</v>
      </c>
      <c r="AL12" s="49">
        <v>4.9833482108884667E-4</v>
      </c>
      <c r="AM12" s="49">
        <v>4.2773738810126003E-4</v>
      </c>
      <c r="AN12" s="49">
        <v>4.2773738810126003E-4</v>
      </c>
      <c r="AO12" s="49">
        <v>4.2773738810126003E-4</v>
      </c>
      <c r="AP12" s="49">
        <v>4.2773738810126003E-4</v>
      </c>
      <c r="AQ12" s="172">
        <v>7.1427991022734679E-5</v>
      </c>
      <c r="AR12" s="49">
        <v>4.9833482108884667E-4</v>
      </c>
      <c r="AS12" s="49">
        <v>4.9833482108884667E-4</v>
      </c>
      <c r="AT12" s="49">
        <v>4.9833482108884667E-4</v>
      </c>
      <c r="AU12" s="49">
        <v>4.9833482108884667E-4</v>
      </c>
      <c r="AV12" s="49">
        <v>4.9833482108884667E-4</v>
      </c>
      <c r="AW12" s="49">
        <v>4.9833482108884667E-4</v>
      </c>
      <c r="AX12" s="49">
        <v>4.9833482108884667E-4</v>
      </c>
      <c r="AY12" s="49">
        <v>4.9833482108884667E-4</v>
      </c>
      <c r="AZ12" s="49">
        <v>4.5404000000000009E-3</v>
      </c>
      <c r="BA12" s="49">
        <v>4.5404000000000009E-3</v>
      </c>
      <c r="BB12" s="49">
        <v>4.5404000000000009E-3</v>
      </c>
      <c r="BC12" s="49">
        <v>4.5404000000000009E-3</v>
      </c>
      <c r="BD12" s="49">
        <v>3.5883999999999998E-3</v>
      </c>
      <c r="BE12" s="49">
        <v>3.5883999999999998E-3</v>
      </c>
      <c r="BF12" s="49">
        <v>3.5883999999999998E-3</v>
      </c>
      <c r="BG12" s="49">
        <v>4.9199999999999999E-3</v>
      </c>
      <c r="BH12" s="49">
        <v>4.9199999999999999E-3</v>
      </c>
      <c r="BI12" s="49">
        <v>5.4999999999999997E-3</v>
      </c>
      <c r="BJ12" s="49">
        <v>5.8160000000000009E-3</v>
      </c>
      <c r="BK12" s="49">
        <v>5.8984000000000007E-3</v>
      </c>
      <c r="BL12" s="49">
        <v>5.8984000000000007E-3</v>
      </c>
      <c r="BM12" s="49">
        <v>5.8984000000000007E-3</v>
      </c>
      <c r="BN12" s="49">
        <v>5.8984000000000007E-3</v>
      </c>
      <c r="BO12" s="49">
        <v>5.8984000000000007E-3</v>
      </c>
      <c r="BP12" s="49">
        <v>5.8984000000000007E-3</v>
      </c>
      <c r="BQ12" s="49">
        <v>9.1599999999999993E-4</v>
      </c>
      <c r="BR12" s="49">
        <v>9.1599999999999993E-4</v>
      </c>
      <c r="BS12" s="49">
        <v>1.856E-3</v>
      </c>
      <c r="BT12" s="49">
        <v>7.7599999999999989E-4</v>
      </c>
      <c r="BU12" s="49">
        <v>1.0063594859210873E-3</v>
      </c>
      <c r="BV12" s="49">
        <v>1.0208942515361787E-3</v>
      </c>
      <c r="BW12" s="49">
        <v>1.0208942515361787E-3</v>
      </c>
      <c r="BX12" s="49">
        <v>1.2181517848838469E-3</v>
      </c>
      <c r="BY12" s="49">
        <v>1.1911586487415346E-3</v>
      </c>
      <c r="BZ12" s="49">
        <v>1.2181517848838469E-3</v>
      </c>
      <c r="CA12" s="49">
        <v>1.2181517848838469E-3</v>
      </c>
      <c r="CB12" s="49">
        <v>1.2181517848838469E-3</v>
      </c>
      <c r="CC12" s="49">
        <v>1.2181517848838469E-3</v>
      </c>
      <c r="CD12" s="49">
        <v>1.1911586487415346E-3</v>
      </c>
      <c r="CE12" s="49">
        <v>1.2181517848838469E-3</v>
      </c>
      <c r="CF12" s="49">
        <v>1.1911586487415346E-3</v>
      </c>
      <c r="CG12" s="49">
        <v>1.1911586487415346E-3</v>
      </c>
      <c r="CH12" s="49">
        <v>1.1911586487415346E-3</v>
      </c>
      <c r="CI12" s="49">
        <v>1.1911586487415346E-3</v>
      </c>
      <c r="CJ12" s="49">
        <v>8.3200000000000006E-4</v>
      </c>
      <c r="CK12" s="49">
        <v>9.0400000000000018E-4</v>
      </c>
      <c r="CL12" s="49">
        <v>5.2800000000000004E-4</v>
      </c>
      <c r="CM12" s="49">
        <v>4.8799999999999999E-4</v>
      </c>
      <c r="CN12" s="49">
        <v>4.3119999999999999E-3</v>
      </c>
      <c r="CO12" s="49">
        <v>4.3119999999999999E-3</v>
      </c>
      <c r="CP12" s="49">
        <v>4.3119999999999999E-3</v>
      </c>
      <c r="CQ12" s="49">
        <v>4.3144000000000004E-3</v>
      </c>
      <c r="CR12" s="49">
        <v>4.2912000000000011E-3</v>
      </c>
      <c r="CS12" s="71">
        <f t="shared" si="0"/>
        <v>0.15222474213969864</v>
      </c>
      <c r="CT12" s="67"/>
    </row>
    <row r="13" spans="1:98" ht="14.65" customHeight="1">
      <c r="A13" s="63"/>
      <c r="B13" s="55" t="s">
        <v>113</v>
      </c>
      <c r="C13" s="64"/>
      <c r="D13" s="65" t="s">
        <v>112</v>
      </c>
      <c r="E13" s="65" t="s">
        <v>315</v>
      </c>
      <c r="F13" s="65" t="s">
        <v>414</v>
      </c>
      <c r="G13" s="172">
        <v>1.5474510997901539E-5</v>
      </c>
      <c r="H13" s="172">
        <v>1.1001811805817039E-5</v>
      </c>
      <c r="I13" s="49">
        <v>1.0590529121487431E-4</v>
      </c>
      <c r="J13" s="49">
        <v>1.0590529121487431E-4</v>
      </c>
      <c r="K13" s="49">
        <v>1.0590529121487431E-4</v>
      </c>
      <c r="L13" s="49">
        <v>1.0590529121487431E-4</v>
      </c>
      <c r="M13" s="49">
        <v>1.0590529121487431E-4</v>
      </c>
      <c r="N13" s="49">
        <v>1.0590529121487431E-4</v>
      </c>
      <c r="O13" s="172">
        <v>8.8425777130865933E-5</v>
      </c>
      <c r="P13" s="172">
        <v>8.8425777130865933E-5</v>
      </c>
      <c r="Q13" s="172">
        <v>8.8425777130865933E-5</v>
      </c>
      <c r="R13" s="49">
        <v>1.2338480529888271E-4</v>
      </c>
      <c r="S13" s="49">
        <v>1.2338480529888271E-4</v>
      </c>
      <c r="T13" s="49">
        <v>1.2338480529888271E-4</v>
      </c>
      <c r="U13" s="49">
        <v>1.2338480529888271E-4</v>
      </c>
      <c r="V13" s="49">
        <v>1.2338480529888271E-4</v>
      </c>
      <c r="W13" s="49">
        <v>1.2338480529888271E-4</v>
      </c>
      <c r="X13" s="49">
        <v>1.2338480529888271E-4</v>
      </c>
      <c r="Y13" s="49">
        <v>1.2338480529888271E-4</v>
      </c>
      <c r="Z13" s="49">
        <v>1.2338480529888271E-4</v>
      </c>
      <c r="AA13" s="49">
        <v>1.2338480529888271E-4</v>
      </c>
      <c r="AB13" s="49">
        <v>1.2338480529888271E-4</v>
      </c>
      <c r="AC13" s="49">
        <v>1.2338480529888271E-4</v>
      </c>
      <c r="AD13" s="49">
        <v>1.2338480529888271E-4</v>
      </c>
      <c r="AE13" s="49">
        <v>1.2338480529888271E-4</v>
      </c>
      <c r="AF13" s="49">
        <v>1.2338480529888271E-4</v>
      </c>
      <c r="AG13" s="49">
        <v>1.2338480529888271E-4</v>
      </c>
      <c r="AH13" s="49">
        <v>1.2338480529888271E-4</v>
      </c>
      <c r="AI13" s="49">
        <v>1.2338480529888271E-4</v>
      </c>
      <c r="AJ13" s="49">
        <v>1.2338480529888271E-4</v>
      </c>
      <c r="AK13" s="49">
        <v>1.2338480529888271E-4</v>
      </c>
      <c r="AL13" s="49">
        <v>1.2338480529888271E-4</v>
      </c>
      <c r="AM13" s="49">
        <v>1.0590529121487431E-4</v>
      </c>
      <c r="AN13" s="49">
        <v>1.0590529121487431E-4</v>
      </c>
      <c r="AO13" s="49">
        <v>5.7766522480840496E-4</v>
      </c>
      <c r="AP13" s="49">
        <v>5.7766522480840496E-4</v>
      </c>
      <c r="AQ13" s="172">
        <v>9.6464484142762762E-5</v>
      </c>
      <c r="AR13" s="49">
        <v>1.2338480529888271E-4</v>
      </c>
      <c r="AS13" s="49">
        <v>1.2338480529888271E-4</v>
      </c>
      <c r="AT13" s="49">
        <v>1.2338480529888271E-4</v>
      </c>
      <c r="AU13" s="49">
        <v>1.2338480529888271E-4</v>
      </c>
      <c r="AV13" s="49">
        <v>1.2338480529888271E-4</v>
      </c>
      <c r="AW13" s="49">
        <v>1.2338480529888271E-4</v>
      </c>
      <c r="AX13" s="49">
        <v>1.2338480529888271E-4</v>
      </c>
      <c r="AY13" s="49">
        <v>1.2338480529888271E-4</v>
      </c>
      <c r="AZ13" s="49">
        <v>1.0610158522330426E-3</v>
      </c>
      <c r="BA13" s="49">
        <v>1.0610158522330426E-3</v>
      </c>
      <c r="BB13" s="49">
        <v>1.0610158522330426E-3</v>
      </c>
      <c r="BC13" s="49">
        <v>1.0610158522330426E-3</v>
      </c>
      <c r="BD13" s="49">
        <v>8.3854930934566341E-4</v>
      </c>
      <c r="BE13" s="49">
        <v>8.3854930934566341E-4</v>
      </c>
      <c r="BF13" s="49">
        <v>8.3854930934566341E-4</v>
      </c>
      <c r="BG13" s="49">
        <v>1.1497220493759514E-3</v>
      </c>
      <c r="BH13" s="49">
        <v>1.1497220493759514E-3</v>
      </c>
      <c r="BI13" s="49">
        <v>1.285258388530027E-3</v>
      </c>
      <c r="BJ13" s="49">
        <v>1.3591023250346613E-3</v>
      </c>
      <c r="BK13" s="49">
        <v>1.3783578325282748E-3</v>
      </c>
      <c r="BL13" s="49">
        <v>1.3783578325282748E-3</v>
      </c>
      <c r="BM13" s="49">
        <v>1.3783578325282748E-3</v>
      </c>
      <c r="BN13" s="49">
        <v>1.3783578325282748E-3</v>
      </c>
      <c r="BO13" s="49">
        <v>1.3783578325282748E-3</v>
      </c>
      <c r="BP13" s="49">
        <v>1.3783578325282748E-3</v>
      </c>
      <c r="BQ13" s="49">
        <v>2.1405394252609175E-4</v>
      </c>
      <c r="BR13" s="49">
        <v>2.1405394252609175E-4</v>
      </c>
      <c r="BS13" s="49">
        <v>4.3371628529304186E-4</v>
      </c>
      <c r="BT13" s="49">
        <v>1.8133827445441833E-4</v>
      </c>
      <c r="BU13" s="49">
        <v>1.3591023250346613E-3</v>
      </c>
      <c r="BV13" s="49">
        <v>1.3787317258776653E-3</v>
      </c>
      <c r="BW13" s="49">
        <v>1.3787317258776653E-3</v>
      </c>
      <c r="BX13" s="49">
        <v>1.6451307373184347E-3</v>
      </c>
      <c r="BY13" s="49">
        <v>1.6086761357528556E-3</v>
      </c>
      <c r="BZ13" s="49">
        <v>1.6451307373184347E-3</v>
      </c>
      <c r="CA13" s="49">
        <v>1.6451307373184347E-3</v>
      </c>
      <c r="CB13" s="49">
        <v>1.6451307373184347E-3</v>
      </c>
      <c r="CC13" s="49">
        <v>1.6451307373184347E-3</v>
      </c>
      <c r="CD13" s="49">
        <v>1.6086761357528556E-3</v>
      </c>
      <c r="CE13" s="49">
        <v>1.6451307373184347E-3</v>
      </c>
      <c r="CF13" s="49">
        <v>1.6086761357528556E-3</v>
      </c>
      <c r="CG13" s="49">
        <v>1.6086761357528556E-3</v>
      </c>
      <c r="CH13" s="49">
        <v>1.6086761357528556E-3</v>
      </c>
      <c r="CI13" s="49">
        <v>1.6086761357528556E-3</v>
      </c>
      <c r="CJ13" s="49">
        <v>1.9442454168308774E-4</v>
      </c>
      <c r="CK13" s="49">
        <v>2.1124974240566263E-4</v>
      </c>
      <c r="CL13" s="49">
        <v>1.2338480529888257E-4</v>
      </c>
      <c r="CM13" s="49">
        <v>1.1403747156411875E-4</v>
      </c>
      <c r="CN13" s="49">
        <v>1.0076425766075412E-3</v>
      </c>
      <c r="CO13" s="49">
        <v>1.0076425766075412E-3</v>
      </c>
      <c r="CP13" s="49">
        <v>1.0076425766075412E-3</v>
      </c>
      <c r="CQ13" s="49">
        <v>1.008203416631627E-3</v>
      </c>
      <c r="CR13" s="49">
        <v>1.0027819630654639E-3</v>
      </c>
      <c r="CS13" s="71">
        <f t="shared" si="0"/>
        <v>5.6302192546286739E-2</v>
      </c>
      <c r="CT13" s="67"/>
    </row>
    <row r="14" spans="1:98" ht="14.65" customHeight="1">
      <c r="A14" s="63"/>
      <c r="B14" s="55" t="s">
        <v>407</v>
      </c>
      <c r="C14" s="64"/>
      <c r="D14" s="65" t="s">
        <v>115</v>
      </c>
      <c r="E14" s="65" t="s">
        <v>315</v>
      </c>
      <c r="F14" s="65" t="s">
        <v>315</v>
      </c>
      <c r="G14" s="172">
        <v>1.0770185469529468E-6</v>
      </c>
      <c r="H14" s="172">
        <v>7.6572082740176264E-7</v>
      </c>
      <c r="I14" s="172">
        <v>7.3709574974188388E-6</v>
      </c>
      <c r="J14" s="172">
        <v>7.3709574974188388E-6</v>
      </c>
      <c r="K14" s="172">
        <v>7.3709574974188388E-6</v>
      </c>
      <c r="L14" s="172">
        <v>7.3709574974188388E-6</v>
      </c>
      <c r="M14" s="172">
        <v>7.3709574974188388E-6</v>
      </c>
      <c r="N14" s="172">
        <v>7.3709574974188388E-6</v>
      </c>
      <c r="O14" s="172">
        <v>6.1543916968739816E-6</v>
      </c>
      <c r="P14" s="172">
        <v>6.1543916968739816E-6</v>
      </c>
      <c r="Q14" s="172">
        <v>6.1543916968739816E-6</v>
      </c>
      <c r="R14" s="172">
        <v>8.5875232979636936E-6</v>
      </c>
      <c r="S14" s="172">
        <v>8.5875232979636936E-6</v>
      </c>
      <c r="T14" s="172">
        <v>8.5875232979636936E-6</v>
      </c>
      <c r="U14" s="172">
        <v>8.5875232979636936E-6</v>
      </c>
      <c r="V14" s="172">
        <v>8.5875232979636936E-6</v>
      </c>
      <c r="W14" s="172">
        <v>8.5875232979636936E-6</v>
      </c>
      <c r="X14" s="172">
        <v>8.5875232979636936E-6</v>
      </c>
      <c r="Y14" s="172">
        <v>8.5875232979636936E-6</v>
      </c>
      <c r="Z14" s="172">
        <v>8.5875232979636936E-6</v>
      </c>
      <c r="AA14" s="172">
        <v>8.5875232979636936E-6</v>
      </c>
      <c r="AB14" s="172">
        <v>8.5875232979636936E-6</v>
      </c>
      <c r="AC14" s="172">
        <v>8.5875232979636936E-6</v>
      </c>
      <c r="AD14" s="172">
        <v>8.5875232979636936E-6</v>
      </c>
      <c r="AE14" s="172">
        <v>8.5875232979636936E-6</v>
      </c>
      <c r="AF14" s="172">
        <v>8.5875232979636936E-6</v>
      </c>
      <c r="AG14" s="172">
        <v>8.5875232979636936E-6</v>
      </c>
      <c r="AH14" s="172">
        <v>8.5875232979636936E-6</v>
      </c>
      <c r="AI14" s="172">
        <v>8.5875232979636936E-6</v>
      </c>
      <c r="AJ14" s="172">
        <v>8.5875232979636936E-6</v>
      </c>
      <c r="AK14" s="172">
        <v>8.5875232979636936E-6</v>
      </c>
      <c r="AL14" s="172">
        <v>8.5875232979636936E-6</v>
      </c>
      <c r="AM14" s="172">
        <v>7.3709574974188388E-6</v>
      </c>
      <c r="AN14" s="172">
        <v>7.3709574974188388E-6</v>
      </c>
      <c r="AO14" s="172">
        <v>7.3709574974188388E-6</v>
      </c>
      <c r="AP14" s="172">
        <v>7.3709574974188388E-6</v>
      </c>
      <c r="AQ14" s="172">
        <v>1.2308783393747958E-6</v>
      </c>
      <c r="AR14" s="172">
        <v>8.5875232979636936E-6</v>
      </c>
      <c r="AS14" s="172">
        <v>8.5875232979636936E-6</v>
      </c>
      <c r="AT14" s="172">
        <v>8.5875232979636936E-6</v>
      </c>
      <c r="AU14" s="172">
        <v>8.5875232979636936E-6</v>
      </c>
      <c r="AV14" s="172">
        <v>8.5875232979636936E-6</v>
      </c>
      <c r="AW14" s="172">
        <v>8.5875232979636936E-6</v>
      </c>
      <c r="AX14" s="172">
        <v>8.5875232979636936E-6</v>
      </c>
      <c r="AY14" s="172">
        <v>8.5875232979636936E-6</v>
      </c>
      <c r="AZ14" s="172">
        <v>1.3538469021553596E-5</v>
      </c>
      <c r="BA14" s="172">
        <v>1.3538469021553596E-5</v>
      </c>
      <c r="BB14" s="172">
        <v>1.3538469021553596E-5</v>
      </c>
      <c r="BC14" s="172">
        <v>1.3538469021553596E-5</v>
      </c>
      <c r="BD14" s="172">
        <v>1.0699815486948929E-5</v>
      </c>
      <c r="BE14" s="172">
        <v>1.0699815486948929E-5</v>
      </c>
      <c r="BF14" s="172">
        <v>1.0699815486948929E-5</v>
      </c>
      <c r="BG14" s="172">
        <v>1.4670352300687975E-5</v>
      </c>
      <c r="BH14" s="172">
        <v>1.4670352300687975E-5</v>
      </c>
      <c r="BI14" s="172">
        <v>1.6399784075972331E-5</v>
      </c>
      <c r="BJ14" s="172">
        <v>1.7342026215610013E-5</v>
      </c>
      <c r="BK14" s="172">
        <v>1.7587724798857305E-5</v>
      </c>
      <c r="BL14" s="172">
        <v>1.7587724798857305E-5</v>
      </c>
      <c r="BM14" s="172">
        <v>1.7587724798857305E-5</v>
      </c>
      <c r="BN14" s="172">
        <v>1.7587724798857305E-5</v>
      </c>
      <c r="BO14" s="172">
        <v>1.7587724798857305E-5</v>
      </c>
      <c r="BP14" s="172">
        <v>1.7587724798857305E-5</v>
      </c>
      <c r="BQ14" s="172">
        <v>2.7313094933801188E-6</v>
      </c>
      <c r="BR14" s="172">
        <v>2.7313094933801188E-6</v>
      </c>
      <c r="BS14" s="172">
        <v>5.5341816809099352E-6</v>
      </c>
      <c r="BT14" s="172">
        <v>2.3138604441735503E-6</v>
      </c>
      <c r="BU14" s="172">
        <v>1.7342026215610013E-5</v>
      </c>
      <c r="BV14" s="172">
        <v>1.7592495645133951E-5</v>
      </c>
      <c r="BW14" s="172">
        <v>1.7592495645133951E-5</v>
      </c>
      <c r="BX14" s="172">
        <v>2.0991723617244581E-5</v>
      </c>
      <c r="BY14" s="172">
        <v>2.0526566105271546E-5</v>
      </c>
      <c r="BZ14" s="172">
        <v>2.0991723617244581E-5</v>
      </c>
      <c r="CA14" s="172">
        <v>2.0991723617244581E-5</v>
      </c>
      <c r="CB14" s="172">
        <v>2.0991723617244581E-5</v>
      </c>
      <c r="CC14" s="172">
        <v>2.0991723617244581E-5</v>
      </c>
      <c r="CD14" s="172">
        <v>2.0526566105271546E-5</v>
      </c>
      <c r="CE14" s="172">
        <v>2.0991723617244581E-5</v>
      </c>
      <c r="CF14" s="172">
        <v>2.0526566105271546E-5</v>
      </c>
      <c r="CG14" s="172">
        <v>2.0526566105271546E-5</v>
      </c>
      <c r="CH14" s="172">
        <v>2.0526566105271546E-5</v>
      </c>
      <c r="CI14" s="172">
        <v>2.0526566105271546E-5</v>
      </c>
      <c r="CJ14" s="172">
        <v>2.4808400638561781E-6</v>
      </c>
      <c r="CK14" s="172">
        <v>2.6955281463052704E-6</v>
      </c>
      <c r="CL14" s="172">
        <v>1.5743792712933436E-6</v>
      </c>
      <c r="CM14" s="172">
        <v>1.4551081143771813E-6</v>
      </c>
      <c r="CN14" s="172">
        <v>1.2857430715562308E-5</v>
      </c>
      <c r="CO14" s="172">
        <v>1.2857430715562308E-5</v>
      </c>
      <c r="CP14" s="172">
        <v>1.2857430715562308E-5</v>
      </c>
      <c r="CQ14" s="172">
        <v>1.2864586984977276E-5</v>
      </c>
      <c r="CR14" s="172">
        <v>1.2795409713965903E-5</v>
      </c>
      <c r="CS14" s="71">
        <f t="shared" si="0"/>
        <v>9.8653229104693116E-4</v>
      </c>
      <c r="CT14" s="67"/>
    </row>
    <row r="15" spans="1:98" ht="14.65" customHeight="1">
      <c r="A15" s="63"/>
      <c r="B15" s="55" t="s">
        <v>119</v>
      </c>
      <c r="C15" s="64"/>
      <c r="D15" s="65" t="s">
        <v>118</v>
      </c>
      <c r="E15" s="65" t="s">
        <v>315</v>
      </c>
      <c r="F15" s="65" t="s">
        <v>315</v>
      </c>
      <c r="G15" s="49">
        <v>3.3862500000000011E-4</v>
      </c>
      <c r="H15" s="49">
        <v>2.4075E-4</v>
      </c>
      <c r="I15" s="49">
        <v>1.2480246698249369E-4</v>
      </c>
      <c r="J15" s="49">
        <v>1.2480246698249369E-4</v>
      </c>
      <c r="K15" s="49">
        <v>1.2480246698249369E-4</v>
      </c>
      <c r="L15" s="49">
        <v>1.2480246698249369E-4</v>
      </c>
      <c r="M15" s="49">
        <v>1.2480246698249369E-4</v>
      </c>
      <c r="N15" s="49">
        <v>1.2480246698249369E-4</v>
      </c>
      <c r="O15" s="49">
        <v>1.0420400155819862E-4</v>
      </c>
      <c r="P15" s="49">
        <v>1.0420400155819862E-4</v>
      </c>
      <c r="Q15" s="49">
        <v>1.0420400155819862E-4</v>
      </c>
      <c r="R15" s="49">
        <v>1.4540093240678875E-4</v>
      </c>
      <c r="S15" s="49">
        <v>1.4540093240678875E-4</v>
      </c>
      <c r="T15" s="49">
        <v>1.4540093240678875E-4</v>
      </c>
      <c r="U15" s="49">
        <v>1.4540093240678875E-4</v>
      </c>
      <c r="V15" s="49">
        <v>1.4540093240678875E-4</v>
      </c>
      <c r="W15" s="49">
        <v>1.4540093240678875E-4</v>
      </c>
      <c r="X15" s="49">
        <v>1.4540093240678875E-4</v>
      </c>
      <c r="Y15" s="49">
        <v>1.4540093240678875E-4</v>
      </c>
      <c r="Z15" s="49">
        <v>1.4540093240678875E-4</v>
      </c>
      <c r="AA15" s="49">
        <v>1.4540093240678875E-4</v>
      </c>
      <c r="AB15" s="49">
        <v>1.4540093240678875E-4</v>
      </c>
      <c r="AC15" s="49">
        <v>1.4540093240678875E-4</v>
      </c>
      <c r="AD15" s="49">
        <v>1.4540093240678875E-4</v>
      </c>
      <c r="AE15" s="49">
        <v>1.4540093240678875E-4</v>
      </c>
      <c r="AF15" s="49">
        <v>1.4540093240678875E-4</v>
      </c>
      <c r="AG15" s="49">
        <v>1.4540093240678875E-4</v>
      </c>
      <c r="AH15" s="49">
        <v>1.4540093240678875E-4</v>
      </c>
      <c r="AI15" s="49">
        <v>1.4540093240678875E-4</v>
      </c>
      <c r="AJ15" s="49">
        <v>1.4540093240678875E-4</v>
      </c>
      <c r="AK15" s="49">
        <v>1.4540093240678875E-4</v>
      </c>
      <c r="AL15" s="49">
        <v>1.4540093240678875E-4</v>
      </c>
      <c r="AM15" s="49">
        <v>1.2480246698249369E-4</v>
      </c>
      <c r="AN15" s="49">
        <v>1.2480246698249369E-4</v>
      </c>
      <c r="AO15" s="49">
        <v>1.2480246698249369E-4</v>
      </c>
      <c r="AP15" s="49">
        <v>1.2480246698249369E-4</v>
      </c>
      <c r="AQ15" s="172">
        <v>2.084080031163972E-5</v>
      </c>
      <c r="AR15" s="49">
        <v>1.4540093240678875E-4</v>
      </c>
      <c r="AS15" s="49">
        <v>1.4540093240678875E-4</v>
      </c>
      <c r="AT15" s="49">
        <v>1.4540093240678875E-4</v>
      </c>
      <c r="AU15" s="49">
        <v>1.4540093240678875E-4</v>
      </c>
      <c r="AV15" s="49">
        <v>1.4540093240678875E-4</v>
      </c>
      <c r="AW15" s="49">
        <v>1.4540093240678875E-4</v>
      </c>
      <c r="AX15" s="49">
        <v>1.4540093240678875E-4</v>
      </c>
      <c r="AY15" s="49">
        <v>1.4540093240678875E-4</v>
      </c>
      <c r="AZ15" s="49">
        <v>4.256625E-3</v>
      </c>
      <c r="BA15" s="49">
        <v>4.256625E-3</v>
      </c>
      <c r="BB15" s="49">
        <v>4.256625E-3</v>
      </c>
      <c r="BC15" s="49">
        <v>4.256625E-3</v>
      </c>
      <c r="BD15" s="49">
        <v>3.3641249999999995E-3</v>
      </c>
      <c r="BE15" s="49">
        <v>3.3641249999999995E-3</v>
      </c>
      <c r="BF15" s="49">
        <v>3.3641249999999995E-3</v>
      </c>
      <c r="BG15" s="49">
        <v>4.6124999999999994E-3</v>
      </c>
      <c r="BH15" s="49">
        <v>4.6124999999999994E-3</v>
      </c>
      <c r="BI15" s="49">
        <v>5.1562500000000002E-3</v>
      </c>
      <c r="BJ15" s="49">
        <v>5.4525000000000007E-3</v>
      </c>
      <c r="BK15" s="49">
        <v>5.5297500000000008E-3</v>
      </c>
      <c r="BL15" s="49">
        <v>5.5297500000000008E-3</v>
      </c>
      <c r="BM15" s="49">
        <v>5.5297500000000008E-3</v>
      </c>
      <c r="BN15" s="49">
        <v>5.5297500000000008E-3</v>
      </c>
      <c r="BO15" s="49">
        <v>5.5297500000000008E-3</v>
      </c>
      <c r="BP15" s="49">
        <v>5.5297500000000008E-3</v>
      </c>
      <c r="BQ15" s="49">
        <v>8.5875000000000003E-4</v>
      </c>
      <c r="BR15" s="49">
        <v>8.5875000000000003E-4</v>
      </c>
      <c r="BS15" s="49">
        <v>1.7399999999999998E-3</v>
      </c>
      <c r="BT15" s="49">
        <v>7.2749999999999996E-4</v>
      </c>
      <c r="BU15" s="49">
        <v>2.9362910516593174E-4</v>
      </c>
      <c r="BV15" s="49">
        <v>2.9786996569446301E-4</v>
      </c>
      <c r="BW15" s="49">
        <v>2.9786996569446301E-4</v>
      </c>
      <c r="BX15" s="49">
        <v>3.5542450143881692E-4</v>
      </c>
      <c r="BY15" s="49">
        <v>3.4754861760011584E-4</v>
      </c>
      <c r="BZ15" s="49">
        <v>3.5542450143881692E-4</v>
      </c>
      <c r="CA15" s="49">
        <v>3.5542450143881692E-4</v>
      </c>
      <c r="CB15" s="49">
        <v>3.5542450143881692E-4</v>
      </c>
      <c r="CC15" s="49">
        <v>3.5542450143881692E-4</v>
      </c>
      <c r="CD15" s="49">
        <v>3.4754861760011584E-4</v>
      </c>
      <c r="CE15" s="49">
        <v>3.5542450143881692E-4</v>
      </c>
      <c r="CF15" s="49">
        <v>3.4754861760011584E-4</v>
      </c>
      <c r="CG15" s="49">
        <v>3.4754861760011584E-4</v>
      </c>
      <c r="CH15" s="49">
        <v>3.4754861760011584E-4</v>
      </c>
      <c r="CI15" s="49">
        <v>3.4754861760011584E-4</v>
      </c>
      <c r="CJ15" s="49">
        <v>7.7999999999999999E-4</v>
      </c>
      <c r="CK15" s="49">
        <v>8.4750000000000005E-4</v>
      </c>
      <c r="CL15" s="49">
        <v>4.9499999999999989E-4</v>
      </c>
      <c r="CM15" s="49">
        <v>4.5750000000000001E-4</v>
      </c>
      <c r="CN15" s="49">
        <v>4.0425000000000001E-3</v>
      </c>
      <c r="CO15" s="49">
        <v>4.0425000000000001E-3</v>
      </c>
      <c r="CP15" s="49">
        <v>4.0425000000000001E-3</v>
      </c>
      <c r="CQ15" s="49">
        <v>4.0447499999999997E-3</v>
      </c>
      <c r="CR15" s="49">
        <v>4.0230000000000005E-3</v>
      </c>
      <c r="CS15" s="71">
        <f t="shared" si="0"/>
        <v>0.11857606226539649</v>
      </c>
      <c r="CT15" s="67"/>
    </row>
    <row r="16" spans="1:98" ht="14.65" customHeight="1">
      <c r="A16" s="63"/>
      <c r="B16" s="55" t="s">
        <v>122</v>
      </c>
      <c r="C16" s="64"/>
      <c r="D16" s="65" t="s">
        <v>121</v>
      </c>
      <c r="E16" s="65" t="s">
        <v>315</v>
      </c>
      <c r="F16" s="65" t="s">
        <v>315</v>
      </c>
      <c r="G16" s="172">
        <v>4.1387500000000034E-6</v>
      </c>
      <c r="H16" s="172">
        <v>2.9425000000000027E-6</v>
      </c>
      <c r="I16" s="172">
        <v>1.7885668189784277E-5</v>
      </c>
      <c r="J16" s="172">
        <v>1.7885668189784277E-5</v>
      </c>
      <c r="K16" s="172">
        <v>1.7885668189784277E-5</v>
      </c>
      <c r="L16" s="172">
        <v>1.7885668189784277E-5</v>
      </c>
      <c r="M16" s="172">
        <v>1.7885668189784277E-5</v>
      </c>
      <c r="N16" s="172">
        <v>1.7885668189784277E-5</v>
      </c>
      <c r="O16" s="172">
        <v>1.4933664702149983E-5</v>
      </c>
      <c r="P16" s="172">
        <v>1.4933664702149983E-5</v>
      </c>
      <c r="Q16" s="172">
        <v>1.4933664702149983E-5</v>
      </c>
      <c r="R16" s="172">
        <v>2.083767167741858E-5</v>
      </c>
      <c r="S16" s="172">
        <v>2.083767167741858E-5</v>
      </c>
      <c r="T16" s="172">
        <v>2.083767167741858E-5</v>
      </c>
      <c r="U16" s="172">
        <v>2.083767167741858E-5</v>
      </c>
      <c r="V16" s="172">
        <v>2.083767167741858E-5</v>
      </c>
      <c r="W16" s="172">
        <v>2.083767167741858E-5</v>
      </c>
      <c r="X16" s="172">
        <v>2.083767167741858E-5</v>
      </c>
      <c r="Y16" s="172">
        <v>2.083767167741858E-5</v>
      </c>
      <c r="Z16" s="172">
        <v>2.083767167741858E-5</v>
      </c>
      <c r="AA16" s="172">
        <v>2.083767167741858E-5</v>
      </c>
      <c r="AB16" s="172">
        <v>2.083767167741858E-5</v>
      </c>
      <c r="AC16" s="172">
        <v>2.083767167741858E-5</v>
      </c>
      <c r="AD16" s="172">
        <v>2.083767167741858E-5</v>
      </c>
      <c r="AE16" s="172">
        <v>2.083767167741858E-5</v>
      </c>
      <c r="AF16" s="172">
        <v>2.083767167741858E-5</v>
      </c>
      <c r="AG16" s="172">
        <v>2.083767167741858E-5</v>
      </c>
      <c r="AH16" s="172">
        <v>2.083767167741858E-5</v>
      </c>
      <c r="AI16" s="172">
        <v>2.083767167741858E-5</v>
      </c>
      <c r="AJ16" s="172">
        <v>2.083767167741858E-5</v>
      </c>
      <c r="AK16" s="172">
        <v>2.083767167741858E-5</v>
      </c>
      <c r="AL16" s="172">
        <v>2.083767167741858E-5</v>
      </c>
      <c r="AM16" s="172">
        <v>1.7885668189784277E-5</v>
      </c>
      <c r="AN16" s="172">
        <v>1.7885668189784277E-5</v>
      </c>
      <c r="AO16" s="172">
        <v>9.7558190126095996E-5</v>
      </c>
      <c r="AP16" s="172">
        <v>9.7558190126095996E-5</v>
      </c>
      <c r="AQ16" s="172">
        <v>1.6291270584163606E-5</v>
      </c>
      <c r="AR16" s="172">
        <v>2.083767167741858E-5</v>
      </c>
      <c r="AS16" s="172">
        <v>2.083767167741858E-5</v>
      </c>
      <c r="AT16" s="172">
        <v>2.083767167741858E-5</v>
      </c>
      <c r="AU16" s="172">
        <v>2.083767167741858E-5</v>
      </c>
      <c r="AV16" s="172">
        <v>2.083767167741858E-5</v>
      </c>
      <c r="AW16" s="172">
        <v>2.083767167741858E-5</v>
      </c>
      <c r="AX16" s="172">
        <v>2.083767167741858E-5</v>
      </c>
      <c r="AY16" s="172">
        <v>2.083767167741858E-5</v>
      </c>
      <c r="AZ16" s="49">
        <v>2.8377500000000005E-4</v>
      </c>
      <c r="BA16" s="49">
        <v>2.8377500000000005E-4</v>
      </c>
      <c r="BB16" s="49">
        <v>2.8377500000000005E-4</v>
      </c>
      <c r="BC16" s="49">
        <v>2.8377500000000005E-4</v>
      </c>
      <c r="BD16" s="49">
        <v>2.2427499999999999E-4</v>
      </c>
      <c r="BE16" s="49">
        <v>2.2427499999999999E-4</v>
      </c>
      <c r="BF16" s="49">
        <v>2.2427499999999999E-4</v>
      </c>
      <c r="BG16" s="49">
        <v>3.0749999999999999E-4</v>
      </c>
      <c r="BH16" s="49">
        <v>3.0749999999999999E-4</v>
      </c>
      <c r="BI16" s="49">
        <v>3.4374999999999998E-4</v>
      </c>
      <c r="BJ16" s="49">
        <v>3.6350000000000005E-4</v>
      </c>
      <c r="BK16" s="49">
        <v>3.6865000000000004E-4</v>
      </c>
      <c r="BL16" s="49">
        <v>3.6865000000000004E-4</v>
      </c>
      <c r="BM16" s="49">
        <v>3.6865000000000004E-4</v>
      </c>
      <c r="BN16" s="49">
        <v>3.6865000000000004E-4</v>
      </c>
      <c r="BO16" s="49">
        <v>3.6865000000000004E-4</v>
      </c>
      <c r="BP16" s="49">
        <v>3.6865000000000004E-4</v>
      </c>
      <c r="BQ16" s="49">
        <v>5.7249999999999996E-5</v>
      </c>
      <c r="BR16" s="49">
        <v>5.7249999999999996E-5</v>
      </c>
      <c r="BS16" s="49">
        <v>1.16E-4</v>
      </c>
      <c r="BT16" s="49">
        <v>4.8499999999999993E-5</v>
      </c>
      <c r="BU16" s="49">
        <v>2.2953011074974689E-4</v>
      </c>
      <c r="BV16" s="49">
        <v>2.3284519488024529E-4</v>
      </c>
      <c r="BW16" s="49">
        <v>2.3284519488024529E-4</v>
      </c>
      <c r="BX16" s="49">
        <v>2.7783562236558082E-4</v>
      </c>
      <c r="BY16" s="49">
        <v>2.7167903755179808E-4</v>
      </c>
      <c r="BZ16" s="49">
        <v>2.7783562236558082E-4</v>
      </c>
      <c r="CA16" s="49">
        <v>2.7783562236558082E-4</v>
      </c>
      <c r="CB16" s="49">
        <v>2.7783562236558082E-4</v>
      </c>
      <c r="CC16" s="49">
        <v>2.7783562236558082E-4</v>
      </c>
      <c r="CD16" s="49">
        <v>2.7167903755179808E-4</v>
      </c>
      <c r="CE16" s="49">
        <v>2.7783562236558082E-4</v>
      </c>
      <c r="CF16" s="49">
        <v>2.7167903755179808E-4</v>
      </c>
      <c r="CG16" s="49">
        <v>2.7167903755179808E-4</v>
      </c>
      <c r="CH16" s="49">
        <v>2.7167903755179808E-4</v>
      </c>
      <c r="CI16" s="49">
        <v>2.7167903755179808E-4</v>
      </c>
      <c r="CJ16" s="49">
        <v>5.2000000000000004E-5</v>
      </c>
      <c r="CK16" s="49">
        <v>5.6500000000000011E-5</v>
      </c>
      <c r="CL16" s="49">
        <v>3.3000000000000003E-5</v>
      </c>
      <c r="CM16" s="49">
        <v>3.0499999999999999E-5</v>
      </c>
      <c r="CN16" s="49">
        <v>2.6949999999999999E-4</v>
      </c>
      <c r="CO16" s="49">
        <v>2.6949999999999999E-4</v>
      </c>
      <c r="CP16" s="49">
        <v>2.6949999999999999E-4</v>
      </c>
      <c r="CQ16" s="49">
        <v>2.6965000000000002E-4</v>
      </c>
      <c r="CR16" s="49">
        <v>2.6820000000000007E-4</v>
      </c>
      <c r="CS16" s="71">
        <f t="shared" si="0"/>
        <v>1.2142401179120734E-2</v>
      </c>
      <c r="CT16" s="67"/>
    </row>
    <row r="17" spans="1:98" ht="14.65" customHeight="1">
      <c r="A17" s="63"/>
      <c r="B17" s="55" t="s">
        <v>408</v>
      </c>
      <c r="C17" s="64"/>
      <c r="D17" s="65" t="s">
        <v>127</v>
      </c>
      <c r="E17" s="65" t="s">
        <v>315</v>
      </c>
      <c r="F17" s="65" t="s">
        <v>315</v>
      </c>
      <c r="G17" s="172">
        <v>3.555819354339736E-6</v>
      </c>
      <c r="H17" s="172">
        <v>2.5280576140488486E-6</v>
      </c>
      <c r="I17" s="172">
        <v>2.4335507873554335E-5</v>
      </c>
      <c r="J17" s="172">
        <v>2.4335507873554335E-5</v>
      </c>
      <c r="K17" s="172">
        <v>2.4335507873554335E-5</v>
      </c>
      <c r="L17" s="172">
        <v>2.4335507873554335E-5</v>
      </c>
      <c r="M17" s="172">
        <v>2.4335507873554335E-5</v>
      </c>
      <c r="N17" s="172">
        <v>2.4335507873554335E-5</v>
      </c>
      <c r="O17" s="172">
        <v>2.0318967739084202E-5</v>
      </c>
      <c r="P17" s="172">
        <v>2.0318967739084202E-5</v>
      </c>
      <c r="Q17" s="172">
        <v>2.0318967739084202E-5</v>
      </c>
      <c r="R17" s="172">
        <v>2.8352048008024475E-5</v>
      </c>
      <c r="S17" s="172">
        <v>2.8352048008024475E-5</v>
      </c>
      <c r="T17" s="172">
        <v>2.8352048008024475E-5</v>
      </c>
      <c r="U17" s="172">
        <v>2.8352048008024475E-5</v>
      </c>
      <c r="V17" s="172">
        <v>2.8352048008024475E-5</v>
      </c>
      <c r="W17" s="172">
        <v>2.8352048008024475E-5</v>
      </c>
      <c r="X17" s="172">
        <v>2.8352048008024475E-5</v>
      </c>
      <c r="Y17" s="172">
        <v>2.8352048008024475E-5</v>
      </c>
      <c r="Z17" s="172">
        <v>2.8352048008024475E-5</v>
      </c>
      <c r="AA17" s="172">
        <v>2.8352048008024475E-5</v>
      </c>
      <c r="AB17" s="172">
        <v>2.8352048008024475E-5</v>
      </c>
      <c r="AC17" s="172">
        <v>2.8352048008024475E-5</v>
      </c>
      <c r="AD17" s="172">
        <v>2.8352048008024475E-5</v>
      </c>
      <c r="AE17" s="172">
        <v>2.8352048008024475E-5</v>
      </c>
      <c r="AF17" s="172">
        <v>2.8352048008024475E-5</v>
      </c>
      <c r="AG17" s="172">
        <v>2.8352048008024475E-5</v>
      </c>
      <c r="AH17" s="172">
        <v>2.8352048008024475E-5</v>
      </c>
      <c r="AI17" s="172">
        <v>2.8352048008024475E-5</v>
      </c>
      <c r="AJ17" s="172">
        <v>2.8352048008024475E-5</v>
      </c>
      <c r="AK17" s="172">
        <v>2.8352048008024475E-5</v>
      </c>
      <c r="AL17" s="172">
        <v>2.8352048008024475E-5</v>
      </c>
      <c r="AM17" s="172">
        <v>2.4335507873554335E-5</v>
      </c>
      <c r="AN17" s="172">
        <v>2.4335507873554335E-5</v>
      </c>
      <c r="AO17" s="172">
        <v>2.4335507873554335E-5</v>
      </c>
      <c r="AP17" s="172">
        <v>2.4335507873554335E-5</v>
      </c>
      <c r="AQ17" s="172">
        <v>4.0637935478168408E-6</v>
      </c>
      <c r="AR17" s="172">
        <v>2.8352048008024475E-5</v>
      </c>
      <c r="AS17" s="172">
        <v>2.8352048008024475E-5</v>
      </c>
      <c r="AT17" s="172">
        <v>2.8352048008024475E-5</v>
      </c>
      <c r="AU17" s="172">
        <v>2.8352048008024475E-5</v>
      </c>
      <c r="AV17" s="172">
        <v>2.8352048008024475E-5</v>
      </c>
      <c r="AW17" s="172">
        <v>2.8352048008024475E-5</v>
      </c>
      <c r="AX17" s="172">
        <v>2.8352048008024475E-5</v>
      </c>
      <c r="AY17" s="172">
        <v>2.8352048008024475E-5</v>
      </c>
      <c r="AZ17" s="172">
        <v>4.4697791241539684E-5</v>
      </c>
      <c r="BA17" s="172">
        <v>4.4697791241539684E-5</v>
      </c>
      <c r="BB17" s="172">
        <v>4.4697791241539684E-5</v>
      </c>
      <c r="BC17" s="172">
        <v>4.4697791241539684E-5</v>
      </c>
      <c r="BD17" s="172">
        <v>3.5325864261109366E-5</v>
      </c>
      <c r="BE17" s="172">
        <v>3.5325864261109366E-5</v>
      </c>
      <c r="BF17" s="172">
        <v>3.5325864261109366E-5</v>
      </c>
      <c r="BG17" s="172">
        <v>4.8434748680375132E-5</v>
      </c>
      <c r="BH17" s="172">
        <v>4.8434748680375132E-5</v>
      </c>
      <c r="BI17" s="172">
        <v>5.4144536126435613E-5</v>
      </c>
      <c r="BJ17" s="172">
        <v>5.7255385838427194E-5</v>
      </c>
      <c r="BK17" s="172">
        <v>5.8066569434212337E-5</v>
      </c>
      <c r="BL17" s="172">
        <v>5.8066569434212337E-5</v>
      </c>
      <c r="BM17" s="172">
        <v>5.8066569434212337E-5</v>
      </c>
      <c r="BN17" s="172">
        <v>5.8066569434212337E-5</v>
      </c>
      <c r="BO17" s="172">
        <v>5.8066569434212337E-5</v>
      </c>
      <c r="BP17" s="172">
        <v>5.8066569434212337E-5</v>
      </c>
      <c r="BQ17" s="172">
        <v>9.0175263803300032E-6</v>
      </c>
      <c r="BR17" s="172">
        <v>9.0175263803300032E-6</v>
      </c>
      <c r="BS17" s="172">
        <v>1.8271319827393544E-5</v>
      </c>
      <c r="BT17" s="172">
        <v>7.6393018243843697E-6</v>
      </c>
      <c r="BU17" s="172">
        <v>5.7255385838427194E-5</v>
      </c>
      <c r="BV17" s="172">
        <v>5.8082320571994572E-5</v>
      </c>
      <c r="BW17" s="172">
        <v>5.8082320571994572E-5</v>
      </c>
      <c r="BX17" s="172">
        <v>6.9305006241837587E-5</v>
      </c>
      <c r="BY17" s="172">
        <v>6.7769270308069596E-5</v>
      </c>
      <c r="BZ17" s="172">
        <v>6.9305006241837587E-5</v>
      </c>
      <c r="CA17" s="172">
        <v>6.9305006241837587E-5</v>
      </c>
      <c r="CB17" s="172">
        <v>6.9305006241837587E-5</v>
      </c>
      <c r="CC17" s="172">
        <v>6.9305006241837587E-5</v>
      </c>
      <c r="CD17" s="172">
        <v>6.7769270308069596E-5</v>
      </c>
      <c r="CE17" s="172">
        <v>6.9305006241837587E-5</v>
      </c>
      <c r="CF17" s="172">
        <v>6.7769270308069596E-5</v>
      </c>
      <c r="CG17" s="172">
        <v>6.7769270308069596E-5</v>
      </c>
      <c r="CH17" s="172">
        <v>6.7769270308069596E-5</v>
      </c>
      <c r="CI17" s="172">
        <v>6.7769270308069596E-5</v>
      </c>
      <c r="CJ17" s="172">
        <v>8.1905916467626248E-6</v>
      </c>
      <c r="CK17" s="172">
        <v>8.8993928469632361E-6</v>
      </c>
      <c r="CL17" s="172">
        <v>5.1978754681378184E-6</v>
      </c>
      <c r="CM17" s="172">
        <v>4.8040970235819228E-6</v>
      </c>
      <c r="CN17" s="172">
        <v>4.2449316323125523E-5</v>
      </c>
      <c r="CO17" s="172">
        <v>4.2449316323125523E-5</v>
      </c>
      <c r="CP17" s="172">
        <v>4.2449316323125523E-5</v>
      </c>
      <c r="CQ17" s="172">
        <v>4.2472943029798879E-5</v>
      </c>
      <c r="CR17" s="172">
        <v>4.2244551531956455E-5</v>
      </c>
      <c r="CS17" s="71">
        <f t="shared" si="0"/>
        <v>3.2570753995929602E-3</v>
      </c>
      <c r="CT17" s="67"/>
    </row>
    <row r="18" spans="1:98" ht="14.65" customHeight="1">
      <c r="A18" s="63"/>
      <c r="B18" s="55" t="s">
        <v>125</v>
      </c>
      <c r="C18" s="64"/>
      <c r="D18" s="65" t="s">
        <v>124</v>
      </c>
      <c r="E18" s="65" t="s">
        <v>315</v>
      </c>
      <c r="F18" s="65" t="s">
        <v>315</v>
      </c>
      <c r="G18" s="49">
        <v>1.6968875000000018E-4</v>
      </c>
      <c r="H18" s="49">
        <v>1.2064250000000009E-4</v>
      </c>
      <c r="I18" s="49">
        <v>1.4222979773838223E-4</v>
      </c>
      <c r="J18" s="49">
        <v>1.4222979773838223E-4</v>
      </c>
      <c r="K18" s="49">
        <v>1.4222979773838223E-4</v>
      </c>
      <c r="L18" s="49">
        <v>1.4222979773838223E-4</v>
      </c>
      <c r="M18" s="49">
        <v>1.4222979773838223E-4</v>
      </c>
      <c r="N18" s="49">
        <v>1.4222979773838223E-4</v>
      </c>
      <c r="O18" s="49">
        <v>1.1875497675243566E-4</v>
      </c>
      <c r="P18" s="49">
        <v>1.1875497675243566E-4</v>
      </c>
      <c r="Q18" s="49">
        <v>1.1875497675243566E-4</v>
      </c>
      <c r="R18" s="49">
        <v>1.6570461872432882E-4</v>
      </c>
      <c r="S18" s="49">
        <v>1.6570461872432882E-4</v>
      </c>
      <c r="T18" s="49">
        <v>1.6570461872432882E-4</v>
      </c>
      <c r="U18" s="49">
        <v>1.6570461872432882E-4</v>
      </c>
      <c r="V18" s="49">
        <v>1.6570461872432882E-4</v>
      </c>
      <c r="W18" s="49">
        <v>1.6570461872432882E-4</v>
      </c>
      <c r="X18" s="49">
        <v>1.6570461872432882E-4</v>
      </c>
      <c r="Y18" s="49">
        <v>1.6570461872432882E-4</v>
      </c>
      <c r="Z18" s="49">
        <v>1.6570461872432882E-4</v>
      </c>
      <c r="AA18" s="49">
        <v>1.6570461872432882E-4</v>
      </c>
      <c r="AB18" s="49">
        <v>1.6570461872432882E-4</v>
      </c>
      <c r="AC18" s="49">
        <v>1.6570461872432882E-4</v>
      </c>
      <c r="AD18" s="49">
        <v>1.6570461872432882E-4</v>
      </c>
      <c r="AE18" s="49">
        <v>1.6570461872432882E-4</v>
      </c>
      <c r="AF18" s="49">
        <v>1.6570461872432882E-4</v>
      </c>
      <c r="AG18" s="49">
        <v>1.6570461872432882E-4</v>
      </c>
      <c r="AH18" s="49">
        <v>1.6570461872432882E-4</v>
      </c>
      <c r="AI18" s="49">
        <v>1.6570461872432882E-4</v>
      </c>
      <c r="AJ18" s="49">
        <v>1.6570461872432882E-4</v>
      </c>
      <c r="AK18" s="49">
        <v>1.6570461872432882E-4</v>
      </c>
      <c r="AL18" s="49">
        <v>1.6570461872432882E-4</v>
      </c>
      <c r="AM18" s="49">
        <v>1.4222979773838223E-4</v>
      </c>
      <c r="AN18" s="49">
        <v>1.4222979773838223E-4</v>
      </c>
      <c r="AO18" s="49">
        <v>7.7579889675481164E-4</v>
      </c>
      <c r="AP18" s="49">
        <v>7.7579889675481164E-4</v>
      </c>
      <c r="AQ18" s="49">
        <v>1.2955088372992971E-4</v>
      </c>
      <c r="AR18" s="49">
        <v>1.6570461872432882E-4</v>
      </c>
      <c r="AS18" s="49">
        <v>1.6570461872432882E-4</v>
      </c>
      <c r="AT18" s="49">
        <v>1.6570461872432882E-4</v>
      </c>
      <c r="AU18" s="49">
        <v>1.6570461872432882E-4</v>
      </c>
      <c r="AV18" s="49">
        <v>1.6570461872432882E-4</v>
      </c>
      <c r="AW18" s="49">
        <v>1.6570461872432882E-4</v>
      </c>
      <c r="AX18" s="49">
        <v>1.6570461872432882E-4</v>
      </c>
      <c r="AY18" s="49">
        <v>1.6570461872432882E-4</v>
      </c>
      <c r="AZ18" s="49">
        <v>1.1634775000000002E-2</v>
      </c>
      <c r="BA18" s="49">
        <v>1.1634775000000002E-2</v>
      </c>
      <c r="BB18" s="49">
        <v>1.1634775000000002E-2</v>
      </c>
      <c r="BC18" s="49">
        <v>1.1634775000000002E-2</v>
      </c>
      <c r="BD18" s="49">
        <v>9.195275000000001E-3</v>
      </c>
      <c r="BE18" s="49">
        <v>9.195275000000001E-3</v>
      </c>
      <c r="BF18" s="49">
        <v>9.195275000000001E-3</v>
      </c>
      <c r="BG18" s="49">
        <v>1.2607500000000002E-2</v>
      </c>
      <c r="BH18" s="49">
        <v>1.2607500000000002E-2</v>
      </c>
      <c r="BI18" s="49">
        <v>1.4093750000000002E-2</v>
      </c>
      <c r="BJ18" s="49">
        <v>1.4903500000000004E-2</v>
      </c>
      <c r="BK18" s="49">
        <v>1.511465E-2</v>
      </c>
      <c r="BL18" s="49">
        <v>1.511465E-2</v>
      </c>
      <c r="BM18" s="49">
        <v>1.511465E-2</v>
      </c>
      <c r="BN18" s="49">
        <v>1.511465E-2</v>
      </c>
      <c r="BO18" s="49">
        <v>1.511465E-2</v>
      </c>
      <c r="BP18" s="49">
        <v>1.511465E-2</v>
      </c>
      <c r="BQ18" s="49">
        <v>2.3472499999999999E-3</v>
      </c>
      <c r="BR18" s="49">
        <v>2.3472499999999999E-3</v>
      </c>
      <c r="BS18" s="49">
        <v>4.7559999999999998E-3</v>
      </c>
      <c r="BT18" s="49">
        <v>1.9884999999999998E-3</v>
      </c>
      <c r="BU18" s="49">
        <v>1.825261482008893E-3</v>
      </c>
      <c r="BV18" s="49">
        <v>1.851623580442309E-3</v>
      </c>
      <c r="BW18" s="49">
        <v>1.851623580442309E-3</v>
      </c>
      <c r="BX18" s="49">
        <v>2.2093949163243822E-3</v>
      </c>
      <c r="BY18" s="49">
        <v>2.1604367335194673E-3</v>
      </c>
      <c r="BZ18" s="49">
        <v>2.2093949163243822E-3</v>
      </c>
      <c r="CA18" s="49">
        <v>2.2093949163243822E-3</v>
      </c>
      <c r="CB18" s="49">
        <v>2.2093949163243822E-3</v>
      </c>
      <c r="CC18" s="49">
        <v>2.2093949163243822E-3</v>
      </c>
      <c r="CD18" s="49">
        <v>2.1604367335194673E-3</v>
      </c>
      <c r="CE18" s="49">
        <v>2.2093949163243822E-3</v>
      </c>
      <c r="CF18" s="49">
        <v>2.1604367335194673E-3</v>
      </c>
      <c r="CG18" s="49">
        <v>2.1604367335194673E-3</v>
      </c>
      <c r="CH18" s="49">
        <v>2.1604367335194673E-3</v>
      </c>
      <c r="CI18" s="49">
        <v>2.1604367335194673E-3</v>
      </c>
      <c r="CJ18" s="49">
        <v>2.1320000000000002E-3</v>
      </c>
      <c r="CK18" s="49">
        <v>2.3165000000000004E-3</v>
      </c>
      <c r="CL18" s="49">
        <v>1.353E-3</v>
      </c>
      <c r="CM18" s="49">
        <v>1.2504999999999999E-3</v>
      </c>
      <c r="CN18" s="49">
        <v>1.1049500000000002E-2</v>
      </c>
      <c r="CO18" s="49">
        <v>1.1049500000000002E-2</v>
      </c>
      <c r="CP18" s="49">
        <v>1.1049500000000002E-2</v>
      </c>
      <c r="CQ18" s="49">
        <v>1.105565E-2</v>
      </c>
      <c r="CR18" s="49">
        <v>1.0996199999999999E-2</v>
      </c>
      <c r="CS18" s="71">
        <f t="shared" si="0"/>
        <v>0.33273494072436605</v>
      </c>
      <c r="CT18" s="67"/>
    </row>
    <row r="19" spans="1:98" ht="14.65" customHeight="1">
      <c r="A19" s="63"/>
      <c r="B19" s="55" t="s">
        <v>131</v>
      </c>
      <c r="C19" s="64"/>
      <c r="D19" s="65" t="s">
        <v>130</v>
      </c>
      <c r="E19" s="65" t="s">
        <v>315</v>
      </c>
      <c r="F19" s="65" t="s">
        <v>315</v>
      </c>
      <c r="G19" s="49">
        <v>1.8737250000000006E-3</v>
      </c>
      <c r="H19" s="49">
        <v>1.3321500000000003E-3</v>
      </c>
      <c r="I19" s="49">
        <v>5.618725166226297E-4</v>
      </c>
      <c r="J19" s="49">
        <v>5.618725166226297E-4</v>
      </c>
      <c r="K19" s="49">
        <v>5.618725166226297E-4</v>
      </c>
      <c r="L19" s="49">
        <v>5.618725166226297E-4</v>
      </c>
      <c r="M19" s="49">
        <v>5.618725166226297E-4</v>
      </c>
      <c r="N19" s="49">
        <v>5.618725166226297E-4</v>
      </c>
      <c r="O19" s="49">
        <v>4.6913627601501113E-4</v>
      </c>
      <c r="P19" s="49">
        <v>4.6913627601501113E-4</v>
      </c>
      <c r="Q19" s="49">
        <v>4.6913627601501113E-4</v>
      </c>
      <c r="R19" s="49">
        <v>6.5460875723024801E-4</v>
      </c>
      <c r="S19" s="49">
        <v>6.5460875723024801E-4</v>
      </c>
      <c r="T19" s="49">
        <v>6.5460875723024801E-4</v>
      </c>
      <c r="U19" s="49">
        <v>6.5460875723024801E-4</v>
      </c>
      <c r="V19" s="49">
        <v>6.5460875723024801E-4</v>
      </c>
      <c r="W19" s="49">
        <v>6.5460875723024801E-4</v>
      </c>
      <c r="X19" s="49">
        <v>6.5460875723024801E-4</v>
      </c>
      <c r="Y19" s="49">
        <v>6.5460875723024801E-4</v>
      </c>
      <c r="Z19" s="49">
        <v>6.5460875723024801E-4</v>
      </c>
      <c r="AA19" s="49">
        <v>6.5460875723024801E-4</v>
      </c>
      <c r="AB19" s="49">
        <v>6.5460875723024801E-4</v>
      </c>
      <c r="AC19" s="49">
        <v>6.5460875723024801E-4</v>
      </c>
      <c r="AD19" s="49">
        <v>6.5460875723024801E-4</v>
      </c>
      <c r="AE19" s="49">
        <v>6.5460875723024801E-4</v>
      </c>
      <c r="AF19" s="49">
        <v>6.5460875723024801E-4</v>
      </c>
      <c r="AG19" s="49">
        <v>6.5460875723024801E-4</v>
      </c>
      <c r="AH19" s="49">
        <v>6.5460875723024801E-4</v>
      </c>
      <c r="AI19" s="49">
        <v>6.5460875723024801E-4</v>
      </c>
      <c r="AJ19" s="49">
        <v>6.5460875723024801E-4</v>
      </c>
      <c r="AK19" s="49">
        <v>6.5460875723024801E-4</v>
      </c>
      <c r="AL19" s="49">
        <v>6.5460875723024801E-4</v>
      </c>
      <c r="AM19" s="49">
        <v>5.618725166226297E-4</v>
      </c>
      <c r="AN19" s="49">
        <v>5.618725166226297E-4</v>
      </c>
      <c r="AO19" s="49">
        <v>5.618725166226297E-4</v>
      </c>
      <c r="AP19" s="49">
        <v>5.618725166226297E-4</v>
      </c>
      <c r="AQ19" s="172">
        <v>9.3827255203002212E-5</v>
      </c>
      <c r="AR19" s="49">
        <v>6.5460875723024801E-4</v>
      </c>
      <c r="AS19" s="49">
        <v>6.5460875723024801E-4</v>
      </c>
      <c r="AT19" s="49">
        <v>6.5460875723024801E-4</v>
      </c>
      <c r="AU19" s="49">
        <v>6.5460875723024801E-4</v>
      </c>
      <c r="AV19" s="49">
        <v>6.5460875723024801E-4</v>
      </c>
      <c r="AW19" s="49">
        <v>6.5460875723024801E-4</v>
      </c>
      <c r="AX19" s="49">
        <v>6.5460875723024801E-4</v>
      </c>
      <c r="AY19" s="49">
        <v>6.5460875723024801E-4</v>
      </c>
      <c r="AZ19" s="49">
        <v>2.3553325E-2</v>
      </c>
      <c r="BA19" s="49">
        <v>2.3553325E-2</v>
      </c>
      <c r="BB19" s="49">
        <v>2.3553325E-2</v>
      </c>
      <c r="BC19" s="49">
        <v>2.3553325E-2</v>
      </c>
      <c r="BD19" s="49">
        <v>1.8614824999999998E-2</v>
      </c>
      <c r="BE19" s="49">
        <v>1.8614824999999998E-2</v>
      </c>
      <c r="BF19" s="49">
        <v>1.8614824999999998E-2</v>
      </c>
      <c r="BG19" s="49">
        <v>2.5522499999999997E-2</v>
      </c>
      <c r="BH19" s="49">
        <v>2.5522499999999997E-2</v>
      </c>
      <c r="BI19" s="49">
        <v>2.8531250000000005E-2</v>
      </c>
      <c r="BJ19" s="49">
        <v>3.0170499999999999E-2</v>
      </c>
      <c r="BK19" s="49">
        <v>3.0597950000000002E-2</v>
      </c>
      <c r="BL19" s="49">
        <v>3.0597950000000002E-2</v>
      </c>
      <c r="BM19" s="49">
        <v>3.0597950000000002E-2</v>
      </c>
      <c r="BN19" s="49">
        <v>3.0597950000000002E-2</v>
      </c>
      <c r="BO19" s="49">
        <v>3.0597950000000002E-2</v>
      </c>
      <c r="BP19" s="49">
        <v>3.0597950000000002E-2</v>
      </c>
      <c r="BQ19" s="49">
        <v>4.7517499999999999E-3</v>
      </c>
      <c r="BR19" s="49">
        <v>4.7517499999999999E-3</v>
      </c>
      <c r="BS19" s="49">
        <v>9.6279999999999994E-3</v>
      </c>
      <c r="BT19" s="49">
        <v>4.0255000000000004E-3</v>
      </c>
      <c r="BU19" s="49">
        <v>1.3219460180733061E-3</v>
      </c>
      <c r="BV19" s="49">
        <v>1.3410387734925219E-3</v>
      </c>
      <c r="BW19" s="49">
        <v>1.3410387734925219E-3</v>
      </c>
      <c r="BX19" s="49">
        <v>1.600154739896162E-3</v>
      </c>
      <c r="BY19" s="49">
        <v>1.5646967655461898E-3</v>
      </c>
      <c r="BZ19" s="49">
        <v>1.600154739896162E-3</v>
      </c>
      <c r="CA19" s="49">
        <v>1.600154739896162E-3</v>
      </c>
      <c r="CB19" s="49">
        <v>1.600154739896162E-3</v>
      </c>
      <c r="CC19" s="49">
        <v>1.600154739896162E-3</v>
      </c>
      <c r="CD19" s="49">
        <v>1.5646967655461898E-3</v>
      </c>
      <c r="CE19" s="49">
        <v>1.600154739896162E-3</v>
      </c>
      <c r="CF19" s="49">
        <v>1.5646967655461898E-3</v>
      </c>
      <c r="CG19" s="49">
        <v>1.5646967655461898E-3</v>
      </c>
      <c r="CH19" s="49">
        <v>1.5646967655461898E-3</v>
      </c>
      <c r="CI19" s="49">
        <v>1.5646967655461898E-3</v>
      </c>
      <c r="CJ19" s="49">
        <v>4.3160000000000004E-3</v>
      </c>
      <c r="CK19" s="49">
        <v>4.689500000000001E-3</v>
      </c>
      <c r="CL19" s="49">
        <v>2.7389999999999997E-3</v>
      </c>
      <c r="CM19" s="49">
        <v>2.5314999999999999E-3</v>
      </c>
      <c r="CN19" s="49">
        <v>2.2368499999999999E-2</v>
      </c>
      <c r="CO19" s="49">
        <v>2.2368499999999999E-2</v>
      </c>
      <c r="CP19" s="49">
        <v>2.2368499999999999E-2</v>
      </c>
      <c r="CQ19" s="49">
        <v>2.238095E-2</v>
      </c>
      <c r="CR19" s="49">
        <v>2.2260599999999998E-2</v>
      </c>
      <c r="CS19" s="71">
        <f t="shared" si="0"/>
        <v>0.64487489780686369</v>
      </c>
      <c r="CT19" s="67"/>
    </row>
    <row r="20" spans="1:98" ht="14.65" customHeight="1">
      <c r="A20" s="63"/>
      <c r="B20" s="55" t="s">
        <v>134</v>
      </c>
      <c r="C20" s="64"/>
      <c r="D20" s="65" t="s">
        <v>133</v>
      </c>
      <c r="E20" s="65" t="s">
        <v>315</v>
      </c>
      <c r="F20" s="65" t="s">
        <v>315</v>
      </c>
      <c r="G20" s="49">
        <v>1.283012500000001E-4</v>
      </c>
      <c r="H20" s="172">
        <v>9.1217500000000066E-5</v>
      </c>
      <c r="I20" s="49">
        <v>1.1894025788294382E-4</v>
      </c>
      <c r="J20" s="49">
        <v>1.1894025788294382E-4</v>
      </c>
      <c r="K20" s="49">
        <v>1.1894025788294382E-4</v>
      </c>
      <c r="L20" s="49">
        <v>1.1894025788294382E-4</v>
      </c>
      <c r="M20" s="49">
        <v>1.1894025788294382E-4</v>
      </c>
      <c r="N20" s="49">
        <v>1.1894025788294382E-4</v>
      </c>
      <c r="O20" s="172">
        <v>9.9309341533331748E-5</v>
      </c>
      <c r="P20" s="172">
        <v>9.9309341533331748E-5</v>
      </c>
      <c r="Q20" s="172">
        <v>9.9309341533331748E-5</v>
      </c>
      <c r="R20" s="49">
        <v>1.3857117423255594E-4</v>
      </c>
      <c r="S20" s="49">
        <v>1.3857117423255594E-4</v>
      </c>
      <c r="T20" s="49">
        <v>1.3857117423255594E-4</v>
      </c>
      <c r="U20" s="49">
        <v>1.3857117423255594E-4</v>
      </c>
      <c r="V20" s="49">
        <v>1.3857117423255594E-4</v>
      </c>
      <c r="W20" s="49">
        <v>1.3857117423255594E-4</v>
      </c>
      <c r="X20" s="49">
        <v>1.3857117423255594E-4</v>
      </c>
      <c r="Y20" s="49">
        <v>1.3857117423255594E-4</v>
      </c>
      <c r="Z20" s="49">
        <v>1.3857117423255594E-4</v>
      </c>
      <c r="AA20" s="49">
        <v>1.3857117423255594E-4</v>
      </c>
      <c r="AB20" s="49">
        <v>1.3857117423255594E-4</v>
      </c>
      <c r="AC20" s="49">
        <v>1.3857117423255594E-4</v>
      </c>
      <c r="AD20" s="49">
        <v>1.3857117423255594E-4</v>
      </c>
      <c r="AE20" s="49">
        <v>1.3857117423255594E-4</v>
      </c>
      <c r="AF20" s="49">
        <v>1.3857117423255594E-4</v>
      </c>
      <c r="AG20" s="49">
        <v>1.3857117423255594E-4</v>
      </c>
      <c r="AH20" s="49">
        <v>1.3857117423255594E-4</v>
      </c>
      <c r="AI20" s="49">
        <v>1.3857117423255594E-4</v>
      </c>
      <c r="AJ20" s="49">
        <v>1.3857117423255594E-4</v>
      </c>
      <c r="AK20" s="49">
        <v>1.3857117423255594E-4</v>
      </c>
      <c r="AL20" s="49">
        <v>1.3857117423255594E-4</v>
      </c>
      <c r="AM20" s="49">
        <v>1.1894025788294382E-4</v>
      </c>
      <c r="AN20" s="49">
        <v>1.1894025788294382E-4</v>
      </c>
      <c r="AO20" s="49">
        <v>6.4876504299787494E-4</v>
      </c>
      <c r="AP20" s="49">
        <v>6.4876504299787494E-4</v>
      </c>
      <c r="AQ20" s="49">
        <v>1.0833746349090728E-4</v>
      </c>
      <c r="AR20" s="49">
        <v>1.3857117423255594E-4</v>
      </c>
      <c r="AS20" s="49">
        <v>1.3857117423255594E-4</v>
      </c>
      <c r="AT20" s="49">
        <v>1.3857117423255594E-4</v>
      </c>
      <c r="AU20" s="49">
        <v>1.3857117423255594E-4</v>
      </c>
      <c r="AV20" s="49">
        <v>1.3857117423255594E-4</v>
      </c>
      <c r="AW20" s="49">
        <v>1.3857117423255594E-4</v>
      </c>
      <c r="AX20" s="49">
        <v>1.3857117423255594E-4</v>
      </c>
      <c r="AY20" s="49">
        <v>1.3857117423255594E-4</v>
      </c>
      <c r="AZ20" s="49">
        <v>8.797025E-3</v>
      </c>
      <c r="BA20" s="49">
        <v>8.797025E-3</v>
      </c>
      <c r="BB20" s="49">
        <v>8.797025E-3</v>
      </c>
      <c r="BC20" s="49">
        <v>8.797025E-3</v>
      </c>
      <c r="BD20" s="49">
        <v>6.9525249999999993E-3</v>
      </c>
      <c r="BE20" s="49">
        <v>6.9525249999999993E-3</v>
      </c>
      <c r="BF20" s="49">
        <v>6.9525249999999993E-3</v>
      </c>
      <c r="BG20" s="49">
        <v>9.5324999999999993E-3</v>
      </c>
      <c r="BH20" s="49">
        <v>9.5324999999999993E-3</v>
      </c>
      <c r="BI20" s="49">
        <v>1.0656249999999999E-2</v>
      </c>
      <c r="BJ20" s="49">
        <v>1.1268500000000001E-2</v>
      </c>
      <c r="BK20" s="49">
        <v>1.142815E-2</v>
      </c>
      <c r="BL20" s="49">
        <v>1.142815E-2</v>
      </c>
      <c r="BM20" s="49">
        <v>1.142815E-2</v>
      </c>
      <c r="BN20" s="49">
        <v>1.142815E-2</v>
      </c>
      <c r="BO20" s="49">
        <v>1.142815E-2</v>
      </c>
      <c r="BP20" s="49">
        <v>1.142815E-2</v>
      </c>
      <c r="BQ20" s="49">
        <v>1.7747500000000001E-3</v>
      </c>
      <c r="BR20" s="49">
        <v>1.7747500000000001E-3</v>
      </c>
      <c r="BS20" s="49">
        <v>3.5960000000000002E-3</v>
      </c>
      <c r="BT20" s="49">
        <v>1.5034999999999998E-3</v>
      </c>
      <c r="BU20" s="49">
        <v>1.5263824798040617E-3</v>
      </c>
      <c r="BV20" s="49">
        <v>1.5484278938865136E-3</v>
      </c>
      <c r="BW20" s="49">
        <v>1.5484278938865136E-3</v>
      </c>
      <c r="BX20" s="49">
        <v>1.8476156564340774E-3</v>
      </c>
      <c r="BY20" s="49">
        <v>1.8066741731380949E-3</v>
      </c>
      <c r="BZ20" s="49">
        <v>1.8476156564340774E-3</v>
      </c>
      <c r="CA20" s="49">
        <v>1.8476156564340774E-3</v>
      </c>
      <c r="CB20" s="49">
        <v>1.8476156564340774E-3</v>
      </c>
      <c r="CC20" s="49">
        <v>1.8476156564340774E-3</v>
      </c>
      <c r="CD20" s="49">
        <v>1.8066741731380949E-3</v>
      </c>
      <c r="CE20" s="49">
        <v>1.8476156564340774E-3</v>
      </c>
      <c r="CF20" s="49">
        <v>1.8066741731380949E-3</v>
      </c>
      <c r="CG20" s="49">
        <v>1.8066741731380949E-3</v>
      </c>
      <c r="CH20" s="49">
        <v>1.8066741731380949E-3</v>
      </c>
      <c r="CI20" s="49">
        <v>1.8066741731380949E-3</v>
      </c>
      <c r="CJ20" s="49">
        <v>1.6119999999999999E-3</v>
      </c>
      <c r="CK20" s="49">
        <v>1.7514999999999998E-3</v>
      </c>
      <c r="CL20" s="49">
        <v>1.0229999999999998E-3</v>
      </c>
      <c r="CM20" s="49">
        <v>9.4550000000000005E-4</v>
      </c>
      <c r="CN20" s="49">
        <v>8.3544999999999991E-3</v>
      </c>
      <c r="CO20" s="49">
        <v>8.3544999999999991E-3</v>
      </c>
      <c r="CP20" s="49">
        <v>8.3544999999999991E-3</v>
      </c>
      <c r="CQ20" s="49">
        <v>8.3591499999999992E-3</v>
      </c>
      <c r="CR20" s="49">
        <v>8.314199999999999E-3</v>
      </c>
      <c r="CS20" s="71">
        <f t="shared" si="0"/>
        <v>0.25476455268490433</v>
      </c>
      <c r="CT20" s="67"/>
    </row>
    <row r="21" spans="1:98" ht="14.65" customHeight="1">
      <c r="A21" s="63"/>
      <c r="B21" s="55" t="s">
        <v>137</v>
      </c>
      <c r="C21" s="64"/>
      <c r="D21" s="65" t="s">
        <v>136</v>
      </c>
      <c r="E21" s="65" t="s">
        <v>315</v>
      </c>
      <c r="F21" s="65" t="s">
        <v>315</v>
      </c>
      <c r="G21" s="49">
        <v>9.0299999999999994E-4</v>
      </c>
      <c r="H21" s="49">
        <v>6.4199999999999988E-4</v>
      </c>
      <c r="I21" s="172">
        <v>4.6681669890990941E-5</v>
      </c>
      <c r="J21" s="172">
        <v>4.6681669890990941E-5</v>
      </c>
      <c r="K21" s="172">
        <v>4.6681669890990941E-5</v>
      </c>
      <c r="L21" s="172">
        <v>4.6681669890990941E-5</v>
      </c>
      <c r="M21" s="172">
        <v>4.6681669890990941E-5</v>
      </c>
      <c r="N21" s="172">
        <v>4.6681669890990941E-5</v>
      </c>
      <c r="O21" s="172">
        <v>3.8976928258497297E-5</v>
      </c>
      <c r="P21" s="172">
        <v>3.8976928258497297E-5</v>
      </c>
      <c r="Q21" s="172">
        <v>3.8976928258497297E-5</v>
      </c>
      <c r="R21" s="172">
        <v>5.4386411523484598E-5</v>
      </c>
      <c r="S21" s="172">
        <v>5.4386411523484598E-5</v>
      </c>
      <c r="T21" s="172">
        <v>5.4386411523484598E-5</v>
      </c>
      <c r="U21" s="172">
        <v>5.4386411523484598E-5</v>
      </c>
      <c r="V21" s="172">
        <v>5.4386411523484598E-5</v>
      </c>
      <c r="W21" s="172">
        <v>5.4386411523484598E-5</v>
      </c>
      <c r="X21" s="172">
        <v>5.4386411523484598E-5</v>
      </c>
      <c r="Y21" s="172">
        <v>5.4386411523484598E-5</v>
      </c>
      <c r="Z21" s="172">
        <v>5.4386411523484598E-5</v>
      </c>
      <c r="AA21" s="172">
        <v>5.4386411523484598E-5</v>
      </c>
      <c r="AB21" s="172">
        <v>5.4386411523484598E-5</v>
      </c>
      <c r="AC21" s="172">
        <v>5.4386411523484598E-5</v>
      </c>
      <c r="AD21" s="172">
        <v>5.4386411523484598E-5</v>
      </c>
      <c r="AE21" s="172">
        <v>5.4386411523484598E-5</v>
      </c>
      <c r="AF21" s="172">
        <v>5.4386411523484598E-5</v>
      </c>
      <c r="AG21" s="172">
        <v>5.4386411523484598E-5</v>
      </c>
      <c r="AH21" s="172">
        <v>5.4386411523484598E-5</v>
      </c>
      <c r="AI21" s="172">
        <v>5.4386411523484598E-5</v>
      </c>
      <c r="AJ21" s="172">
        <v>5.4386411523484598E-5</v>
      </c>
      <c r="AK21" s="172">
        <v>5.4386411523484598E-5</v>
      </c>
      <c r="AL21" s="172">
        <v>5.4386411523484598E-5</v>
      </c>
      <c r="AM21" s="172">
        <v>4.6681669890990941E-5</v>
      </c>
      <c r="AN21" s="172">
        <v>4.6681669890990941E-5</v>
      </c>
      <c r="AO21" s="172">
        <v>2.3340834945495474E-5</v>
      </c>
      <c r="AP21" s="172">
        <v>2.3340834945495474E-5</v>
      </c>
      <c r="AQ21" s="172">
        <v>3.8976928258497296E-6</v>
      </c>
      <c r="AR21" s="172">
        <v>5.4386411523484598E-5</v>
      </c>
      <c r="AS21" s="172">
        <v>5.4386411523484598E-5</v>
      </c>
      <c r="AT21" s="172">
        <v>5.4386411523484598E-5</v>
      </c>
      <c r="AU21" s="172">
        <v>5.4386411523484598E-5</v>
      </c>
      <c r="AV21" s="172">
        <v>5.4386411523484598E-5</v>
      </c>
      <c r="AW21" s="172">
        <v>5.4386411523484598E-5</v>
      </c>
      <c r="AX21" s="172">
        <v>5.4386411523484598E-5</v>
      </c>
      <c r="AY21" s="172">
        <v>5.4386411523484598E-5</v>
      </c>
      <c r="AZ21" s="49">
        <v>5.6755000000000009E-3</v>
      </c>
      <c r="BA21" s="49">
        <v>5.6755000000000009E-3</v>
      </c>
      <c r="BB21" s="49">
        <v>5.6755000000000009E-3</v>
      </c>
      <c r="BC21" s="49">
        <v>5.6755000000000009E-3</v>
      </c>
      <c r="BD21" s="49">
        <v>4.4854999999999999E-3</v>
      </c>
      <c r="BE21" s="49">
        <v>4.4854999999999999E-3</v>
      </c>
      <c r="BF21" s="49">
        <v>4.4854999999999999E-3</v>
      </c>
      <c r="BG21" s="49">
        <v>6.1500000000000001E-3</v>
      </c>
      <c r="BH21" s="49">
        <v>6.1500000000000001E-3</v>
      </c>
      <c r="BI21" s="49">
        <v>6.8750000000000009E-3</v>
      </c>
      <c r="BJ21" s="49">
        <v>7.2700000000000004E-3</v>
      </c>
      <c r="BK21" s="49">
        <v>7.3730000000000002E-3</v>
      </c>
      <c r="BL21" s="49">
        <v>7.3730000000000002E-3</v>
      </c>
      <c r="BM21" s="49">
        <v>7.3730000000000002E-3</v>
      </c>
      <c r="BN21" s="49">
        <v>7.3730000000000002E-3</v>
      </c>
      <c r="BO21" s="49">
        <v>7.3730000000000002E-3</v>
      </c>
      <c r="BP21" s="49">
        <v>7.3730000000000002E-3</v>
      </c>
      <c r="BQ21" s="49">
        <v>1.145E-3</v>
      </c>
      <c r="BR21" s="49">
        <v>1.145E-3</v>
      </c>
      <c r="BS21" s="49">
        <v>2.32E-3</v>
      </c>
      <c r="BT21" s="49">
        <v>9.6999999999999994E-4</v>
      </c>
      <c r="BU21" s="172">
        <v>5.4915168302185148E-5</v>
      </c>
      <c r="BV21" s="172">
        <v>5.5708303470235956E-5</v>
      </c>
      <c r="BW21" s="172">
        <v>5.5708303470235956E-5</v>
      </c>
      <c r="BX21" s="172">
        <v>6.6472280750925624E-5</v>
      </c>
      <c r="BY21" s="172">
        <v>6.4999315438831243E-5</v>
      </c>
      <c r="BZ21" s="172">
        <v>6.6472280750925624E-5</v>
      </c>
      <c r="CA21" s="172">
        <v>6.6472280750925624E-5</v>
      </c>
      <c r="CB21" s="172">
        <v>6.6472280750925624E-5</v>
      </c>
      <c r="CC21" s="172">
        <v>6.6472280750925624E-5</v>
      </c>
      <c r="CD21" s="172">
        <v>6.4999315438831243E-5</v>
      </c>
      <c r="CE21" s="172">
        <v>6.6472280750925624E-5</v>
      </c>
      <c r="CF21" s="172">
        <v>6.4999315438831243E-5</v>
      </c>
      <c r="CG21" s="172">
        <v>6.4999315438831243E-5</v>
      </c>
      <c r="CH21" s="172">
        <v>6.4999315438831243E-5</v>
      </c>
      <c r="CI21" s="172">
        <v>6.4999315438831243E-5</v>
      </c>
      <c r="CJ21" s="49">
        <v>1.0400000000000001E-3</v>
      </c>
      <c r="CK21" s="49">
        <v>1.1300000000000001E-3</v>
      </c>
      <c r="CL21" s="49">
        <v>6.6E-4</v>
      </c>
      <c r="CM21" s="49">
        <v>6.0999999999999997E-4</v>
      </c>
      <c r="CN21" s="49">
        <v>5.3899999999999998E-3</v>
      </c>
      <c r="CO21" s="49">
        <v>5.3899999999999998E-3</v>
      </c>
      <c r="CP21" s="49">
        <v>5.3899999999999998E-3</v>
      </c>
      <c r="CQ21" s="49">
        <v>5.3930000000000002E-3</v>
      </c>
      <c r="CR21" s="49">
        <v>5.3639999999999998E-3</v>
      </c>
      <c r="CS21" s="71">
        <f t="shared" si="0"/>
        <v>0.14740683079318256</v>
      </c>
      <c r="CT21" s="67"/>
    </row>
    <row r="22" spans="1:98" ht="14.65" customHeight="1">
      <c r="A22" s="63"/>
      <c r="B22" s="55" t="s">
        <v>140</v>
      </c>
      <c r="C22" s="64"/>
      <c r="D22" s="65" t="s">
        <v>139</v>
      </c>
      <c r="E22" s="65" t="s">
        <v>315</v>
      </c>
      <c r="F22" s="65" t="s">
        <v>315</v>
      </c>
      <c r="G22" s="49">
        <v>1.6141125000000014E-4</v>
      </c>
      <c r="H22" s="49">
        <v>1.1475750000000009E-4</v>
      </c>
      <c r="I22" s="172">
        <v>5.1616460932317964E-5</v>
      </c>
      <c r="J22" s="172">
        <v>5.1616460932317964E-5</v>
      </c>
      <c r="K22" s="172">
        <v>5.1616460932317964E-5</v>
      </c>
      <c r="L22" s="172">
        <v>5.1616460932317964E-5</v>
      </c>
      <c r="M22" s="172">
        <v>5.1616460932317964E-5</v>
      </c>
      <c r="N22" s="172">
        <v>5.1616460932317964E-5</v>
      </c>
      <c r="O22" s="172">
        <v>4.3097239225042178E-5</v>
      </c>
      <c r="P22" s="172">
        <v>4.3097239225042178E-5</v>
      </c>
      <c r="Q22" s="172">
        <v>4.3097239225042178E-5</v>
      </c>
      <c r="R22" s="172">
        <v>6.0135682639593743E-5</v>
      </c>
      <c r="S22" s="172">
        <v>6.0135682639593743E-5</v>
      </c>
      <c r="T22" s="172">
        <v>6.0135682639593743E-5</v>
      </c>
      <c r="U22" s="172">
        <v>6.0135682639593743E-5</v>
      </c>
      <c r="V22" s="172">
        <v>6.0135682639593743E-5</v>
      </c>
      <c r="W22" s="172">
        <v>6.0135682639593743E-5</v>
      </c>
      <c r="X22" s="172">
        <v>6.0135682639593743E-5</v>
      </c>
      <c r="Y22" s="172">
        <v>6.0135682639593743E-5</v>
      </c>
      <c r="Z22" s="172">
        <v>6.0135682639593743E-5</v>
      </c>
      <c r="AA22" s="172">
        <v>6.0135682639593743E-5</v>
      </c>
      <c r="AB22" s="172">
        <v>6.0135682639593743E-5</v>
      </c>
      <c r="AC22" s="172">
        <v>6.0135682639593743E-5</v>
      </c>
      <c r="AD22" s="172">
        <v>6.0135682639593743E-5</v>
      </c>
      <c r="AE22" s="172">
        <v>6.0135682639593743E-5</v>
      </c>
      <c r="AF22" s="172">
        <v>6.0135682639593743E-5</v>
      </c>
      <c r="AG22" s="172">
        <v>6.0135682639593743E-5</v>
      </c>
      <c r="AH22" s="172">
        <v>6.0135682639593743E-5</v>
      </c>
      <c r="AI22" s="172">
        <v>6.0135682639593743E-5</v>
      </c>
      <c r="AJ22" s="172">
        <v>6.0135682639593743E-5</v>
      </c>
      <c r="AK22" s="172">
        <v>6.0135682639593743E-5</v>
      </c>
      <c r="AL22" s="172">
        <v>6.0135682639593743E-5</v>
      </c>
      <c r="AM22" s="172">
        <v>5.1616460932317964E-5</v>
      </c>
      <c r="AN22" s="172">
        <v>5.1616460932317964E-5</v>
      </c>
      <c r="AO22" s="49">
        <v>2.815443323580978E-4</v>
      </c>
      <c r="AP22" s="49">
        <v>2.815443323580978E-4</v>
      </c>
      <c r="AQ22" s="172">
        <v>4.7015170063682337E-5</v>
      </c>
      <c r="AR22" s="172">
        <v>6.0135682639593743E-5</v>
      </c>
      <c r="AS22" s="172">
        <v>6.0135682639593743E-5</v>
      </c>
      <c r="AT22" s="172">
        <v>6.0135682639593743E-5</v>
      </c>
      <c r="AU22" s="172">
        <v>6.0135682639593743E-5</v>
      </c>
      <c r="AV22" s="172">
        <v>6.0135682639593743E-5</v>
      </c>
      <c r="AW22" s="172">
        <v>6.0135682639593743E-5</v>
      </c>
      <c r="AX22" s="172">
        <v>6.0135682639593743E-5</v>
      </c>
      <c r="AY22" s="172">
        <v>6.0135682639593743E-5</v>
      </c>
      <c r="AZ22" s="49">
        <v>1.1067225E-2</v>
      </c>
      <c r="BA22" s="49">
        <v>1.1067225E-2</v>
      </c>
      <c r="BB22" s="49">
        <v>1.1067225E-2</v>
      </c>
      <c r="BC22" s="49">
        <v>1.1067225E-2</v>
      </c>
      <c r="BD22" s="49">
        <v>8.7467250000000003E-3</v>
      </c>
      <c r="BE22" s="49">
        <v>8.7467250000000003E-3</v>
      </c>
      <c r="BF22" s="49">
        <v>8.7467250000000003E-3</v>
      </c>
      <c r="BG22" s="49">
        <v>1.19925E-2</v>
      </c>
      <c r="BH22" s="49">
        <v>1.19925E-2</v>
      </c>
      <c r="BI22" s="49">
        <v>1.340625E-2</v>
      </c>
      <c r="BJ22" s="49">
        <v>1.4176500000000002E-2</v>
      </c>
      <c r="BK22" s="49">
        <v>1.4377350000000001E-2</v>
      </c>
      <c r="BL22" s="49">
        <v>1.4377350000000001E-2</v>
      </c>
      <c r="BM22" s="49">
        <v>1.4377350000000001E-2</v>
      </c>
      <c r="BN22" s="49">
        <v>1.4377350000000001E-2</v>
      </c>
      <c r="BO22" s="49">
        <v>1.4377350000000001E-2</v>
      </c>
      <c r="BP22" s="49">
        <v>1.4377350000000001E-2</v>
      </c>
      <c r="BQ22" s="49">
        <v>2.2327499999999999E-3</v>
      </c>
      <c r="BR22" s="49">
        <v>2.2327499999999999E-3</v>
      </c>
      <c r="BS22" s="49">
        <v>4.5239999999999994E-3</v>
      </c>
      <c r="BT22" s="49">
        <v>1.8914999999999997E-3</v>
      </c>
      <c r="BU22" s="49">
        <v>6.6240365574219112E-4</v>
      </c>
      <c r="BV22" s="49">
        <v>6.7197069616212646E-4</v>
      </c>
      <c r="BW22" s="49">
        <v>6.7197069616212646E-4</v>
      </c>
      <c r="BX22" s="49">
        <v>8.0180910186124926E-4</v>
      </c>
      <c r="BY22" s="49">
        <v>7.840417410813692E-4</v>
      </c>
      <c r="BZ22" s="49">
        <v>8.0180910186124926E-4</v>
      </c>
      <c r="CA22" s="49">
        <v>8.0180910186124926E-4</v>
      </c>
      <c r="CB22" s="49">
        <v>8.0180910186124926E-4</v>
      </c>
      <c r="CC22" s="49">
        <v>8.0180910186124926E-4</v>
      </c>
      <c r="CD22" s="49">
        <v>7.840417410813692E-4</v>
      </c>
      <c r="CE22" s="49">
        <v>8.0180910186124926E-4</v>
      </c>
      <c r="CF22" s="49">
        <v>7.840417410813692E-4</v>
      </c>
      <c r="CG22" s="49">
        <v>7.840417410813692E-4</v>
      </c>
      <c r="CH22" s="49">
        <v>7.840417410813692E-4</v>
      </c>
      <c r="CI22" s="49">
        <v>7.840417410813692E-4</v>
      </c>
      <c r="CJ22" s="49">
        <v>2.0279999999999999E-3</v>
      </c>
      <c r="CK22" s="49">
        <v>2.2035000000000002E-3</v>
      </c>
      <c r="CL22" s="49">
        <v>1.2869999999999999E-3</v>
      </c>
      <c r="CM22" s="49">
        <v>1.1895E-3</v>
      </c>
      <c r="CN22" s="49">
        <v>1.0510499999999999E-2</v>
      </c>
      <c r="CO22" s="49">
        <v>1.0510499999999999E-2</v>
      </c>
      <c r="CP22" s="49">
        <v>1.0510499999999999E-2</v>
      </c>
      <c r="CQ22" s="49">
        <v>1.0516349999999999E-2</v>
      </c>
      <c r="CR22" s="49">
        <v>1.04598E-2</v>
      </c>
      <c r="CS22" s="71">
        <f t="shared" si="0"/>
        <v>0.29313145589218403</v>
      </c>
      <c r="CT22" s="67"/>
    </row>
    <row r="23" spans="1:98" ht="14.65" customHeight="1">
      <c r="A23" s="63"/>
      <c r="B23" s="55" t="s">
        <v>142</v>
      </c>
      <c r="C23" s="64"/>
      <c r="D23" s="70">
        <v>504</v>
      </c>
      <c r="E23" s="65" t="s">
        <v>315</v>
      </c>
      <c r="F23" s="65" t="s">
        <v>414</v>
      </c>
      <c r="G23" s="49">
        <v>3.1619996313798183E-4</v>
      </c>
      <c r="H23" s="49">
        <v>2.2480661831072462E-4</v>
      </c>
      <c r="I23" s="49">
        <v>2.1640263257948259E-3</v>
      </c>
      <c r="J23" s="49">
        <v>2.1640263257948259E-3</v>
      </c>
      <c r="K23" s="49">
        <v>2.1640263257948259E-3</v>
      </c>
      <c r="L23" s="49">
        <v>2.1640263257948259E-3</v>
      </c>
      <c r="M23" s="49">
        <v>2.1640263257948259E-3</v>
      </c>
      <c r="N23" s="49">
        <v>2.1640263257948259E-3</v>
      </c>
      <c r="O23" s="49">
        <v>1.8068569322170394E-3</v>
      </c>
      <c r="P23" s="49">
        <v>1.8068569322170394E-3</v>
      </c>
      <c r="Q23" s="49">
        <v>1.8068569322170394E-3</v>
      </c>
      <c r="R23" s="49">
        <v>2.5211957193726126E-3</v>
      </c>
      <c r="S23" s="49">
        <v>2.5211957193726126E-3</v>
      </c>
      <c r="T23" s="49">
        <v>2.5211957193726126E-3</v>
      </c>
      <c r="U23" s="49">
        <v>2.5211957193726126E-3</v>
      </c>
      <c r="V23" s="49">
        <v>2.5211957193726126E-3</v>
      </c>
      <c r="W23" s="49">
        <v>2.5211957193726126E-3</v>
      </c>
      <c r="X23" s="49">
        <v>2.5211957193726126E-3</v>
      </c>
      <c r="Y23" s="49">
        <v>2.5211957193726126E-3</v>
      </c>
      <c r="Z23" s="49">
        <v>2.5211957193726126E-3</v>
      </c>
      <c r="AA23" s="49">
        <v>2.5211957193726126E-3</v>
      </c>
      <c r="AB23" s="49">
        <v>2.5211957193726126E-3</v>
      </c>
      <c r="AC23" s="49">
        <v>2.5211957193726126E-3</v>
      </c>
      <c r="AD23" s="49">
        <v>2.5211957193726126E-3</v>
      </c>
      <c r="AE23" s="49">
        <v>2.5211957193726126E-3</v>
      </c>
      <c r="AF23" s="49">
        <v>2.5211957193726126E-3</v>
      </c>
      <c r="AG23" s="49">
        <v>2.5211957193726126E-3</v>
      </c>
      <c r="AH23" s="49">
        <v>2.5211957193726126E-3</v>
      </c>
      <c r="AI23" s="49">
        <v>2.5211957193726126E-3</v>
      </c>
      <c r="AJ23" s="49">
        <v>2.5211957193726126E-3</v>
      </c>
      <c r="AK23" s="49">
        <v>2.5211957193726126E-3</v>
      </c>
      <c r="AL23" s="49">
        <v>2.5211957193726126E-3</v>
      </c>
      <c r="AM23" s="49">
        <v>2.1640263257948259E-3</v>
      </c>
      <c r="AN23" s="49">
        <v>2.1640263257948259E-3</v>
      </c>
      <c r="AO23" s="49">
        <v>1.2984157954768946E-2</v>
      </c>
      <c r="AP23" s="49">
        <v>1.2984157954768946E-2</v>
      </c>
      <c r="AQ23" s="49">
        <v>2.1682283186604452E-3</v>
      </c>
      <c r="AR23" s="49">
        <v>2.5211957193726126E-3</v>
      </c>
      <c r="AS23" s="49">
        <v>2.5211957193726126E-3</v>
      </c>
      <c r="AT23" s="49">
        <v>2.5211957193726126E-3</v>
      </c>
      <c r="AU23" s="49">
        <v>2.5211957193726126E-3</v>
      </c>
      <c r="AV23" s="49">
        <v>2.5211957193726126E-3</v>
      </c>
      <c r="AW23" s="49">
        <v>2.5211957193726126E-3</v>
      </c>
      <c r="AX23" s="49">
        <v>2.5211957193726126E-3</v>
      </c>
      <c r="AY23" s="49">
        <v>2.5211957193726126E-3</v>
      </c>
      <c r="AZ23" s="49">
        <v>2.3848410508832085E-2</v>
      </c>
      <c r="BA23" s="49">
        <v>2.3848410508832085E-2</v>
      </c>
      <c r="BB23" s="49">
        <v>2.3848410508832085E-2</v>
      </c>
      <c r="BC23" s="49">
        <v>2.3848410508832085E-2</v>
      </c>
      <c r="BD23" s="49">
        <v>1.8848038998743072E-2</v>
      </c>
      <c r="BE23" s="49">
        <v>1.8848038998743072E-2</v>
      </c>
      <c r="BF23" s="49">
        <v>1.8848038998743072E-2</v>
      </c>
      <c r="BG23" s="49">
        <v>2.5842256123569256E-2</v>
      </c>
      <c r="BH23" s="49">
        <v>2.5842256123569256E-2</v>
      </c>
      <c r="BI23" s="49">
        <v>2.8888700951144496E-2</v>
      </c>
      <c r="BJ23" s="49">
        <v>3.0548488133064801E-2</v>
      </c>
      <c r="BK23" s="49">
        <v>3.0981293398223763E-2</v>
      </c>
      <c r="BL23" s="49">
        <v>3.0981293398223763E-2</v>
      </c>
      <c r="BM23" s="49">
        <v>3.0981293398223763E-2</v>
      </c>
      <c r="BN23" s="49">
        <v>3.0981293398223763E-2</v>
      </c>
      <c r="BO23" s="49">
        <v>3.0981293398223763E-2</v>
      </c>
      <c r="BP23" s="49">
        <v>3.0981293398223763E-2</v>
      </c>
      <c r="BQ23" s="49">
        <v>4.8112818311360651E-3</v>
      </c>
      <c r="BR23" s="49">
        <v>4.8112818311360651E-3</v>
      </c>
      <c r="BS23" s="49">
        <v>9.7486234482407601E-3</v>
      </c>
      <c r="BT23" s="49">
        <v>4.0759330796523857E-3</v>
      </c>
      <c r="BU23" s="49">
        <v>3.0548488133064801E-2</v>
      </c>
      <c r="BV23" s="49">
        <v>3.0989697383955003E-2</v>
      </c>
      <c r="BW23" s="49">
        <v>3.0989697383955003E-2</v>
      </c>
      <c r="BX23" s="49">
        <v>3.6977537217464947E-2</v>
      </c>
      <c r="BY23" s="49">
        <v>3.6158148608668852E-2</v>
      </c>
      <c r="BZ23" s="49">
        <v>3.6977537217464947E-2</v>
      </c>
      <c r="CA23" s="49">
        <v>3.6977537217464947E-2</v>
      </c>
      <c r="CB23" s="49">
        <v>3.6977537217464947E-2</v>
      </c>
      <c r="CC23" s="49">
        <v>3.6977537217464947E-2</v>
      </c>
      <c r="CD23" s="49">
        <v>3.6158148608668852E-2</v>
      </c>
      <c r="CE23" s="49">
        <v>3.6977537217464947E-2</v>
      </c>
      <c r="CF23" s="49">
        <v>3.6158148608668852E-2</v>
      </c>
      <c r="CG23" s="49">
        <v>3.6158148608668852E-2</v>
      </c>
      <c r="CH23" s="49">
        <v>3.6158148608668852E-2</v>
      </c>
      <c r="CI23" s="49">
        <v>3.6158148608668852E-2</v>
      </c>
      <c r="CJ23" s="49">
        <v>4.3700725802458583E-3</v>
      </c>
      <c r="CK23" s="49">
        <v>4.7482519381517501E-3</v>
      </c>
      <c r="CL23" s="49">
        <v>2.7733152913098713E-3</v>
      </c>
      <c r="CM23" s="49">
        <v>2.5632156480288205E-3</v>
      </c>
      <c r="CN23" s="49">
        <v>2.2648741545697283E-2</v>
      </c>
      <c r="CO23" s="49">
        <v>2.2648741545697283E-2</v>
      </c>
      <c r="CP23" s="49">
        <v>2.2648741545697283E-2</v>
      </c>
      <c r="CQ23" s="49">
        <v>2.2661347524294148E-2</v>
      </c>
      <c r="CR23" s="49">
        <v>2.2539489731191135E-2</v>
      </c>
      <c r="CS23" s="71">
        <f t="shared" si="0"/>
        <v>1.255863264224967</v>
      </c>
      <c r="CT23" s="67"/>
    </row>
    <row r="24" spans="1:98" ht="14.65" customHeight="1">
      <c r="A24" s="63"/>
      <c r="B24" s="55" t="s">
        <v>145</v>
      </c>
      <c r="C24" s="64"/>
      <c r="D24" s="65" t="s">
        <v>144</v>
      </c>
      <c r="E24" s="65" t="s">
        <v>315</v>
      </c>
      <c r="F24" s="65" t="s">
        <v>315</v>
      </c>
      <c r="G24" s="49">
        <v>4.9665000000000006E-4</v>
      </c>
      <c r="H24" s="49">
        <v>3.5310000000000002E-4</v>
      </c>
      <c r="I24" s="49">
        <v>5.8151123993106779E-4</v>
      </c>
      <c r="J24" s="49">
        <v>5.8151123993106779E-4</v>
      </c>
      <c r="K24" s="49">
        <v>5.8151123993106779E-4</v>
      </c>
      <c r="L24" s="49">
        <v>5.8151123993106779E-4</v>
      </c>
      <c r="M24" s="49">
        <v>5.8151123993106779E-4</v>
      </c>
      <c r="N24" s="49">
        <v>5.8151123993106779E-4</v>
      </c>
      <c r="O24" s="49">
        <v>4.8553365664147412E-4</v>
      </c>
      <c r="P24" s="49">
        <v>4.8553365664147412E-4</v>
      </c>
      <c r="Q24" s="49">
        <v>4.8553365664147412E-4</v>
      </c>
      <c r="R24" s="49">
        <v>6.7748882322066152E-4</v>
      </c>
      <c r="S24" s="49">
        <v>6.7748882322066152E-4</v>
      </c>
      <c r="T24" s="49">
        <v>6.7748882322066152E-4</v>
      </c>
      <c r="U24" s="49">
        <v>6.7748882322066152E-4</v>
      </c>
      <c r="V24" s="49">
        <v>6.7748882322066152E-4</v>
      </c>
      <c r="W24" s="49">
        <v>6.7748882322066152E-4</v>
      </c>
      <c r="X24" s="49">
        <v>6.7748882322066152E-4</v>
      </c>
      <c r="Y24" s="49">
        <v>6.7748882322066152E-4</v>
      </c>
      <c r="Z24" s="49">
        <v>6.7748882322066152E-4</v>
      </c>
      <c r="AA24" s="49">
        <v>6.7748882322066152E-4</v>
      </c>
      <c r="AB24" s="49">
        <v>6.7748882322066152E-4</v>
      </c>
      <c r="AC24" s="49">
        <v>6.7748882322066152E-4</v>
      </c>
      <c r="AD24" s="49">
        <v>6.7748882322066152E-4</v>
      </c>
      <c r="AE24" s="49">
        <v>6.7748882322066152E-4</v>
      </c>
      <c r="AF24" s="49">
        <v>6.7748882322066152E-4</v>
      </c>
      <c r="AG24" s="49">
        <v>6.7748882322066152E-4</v>
      </c>
      <c r="AH24" s="49">
        <v>6.7748882322066152E-4</v>
      </c>
      <c r="AI24" s="49">
        <v>6.7748882322066152E-4</v>
      </c>
      <c r="AJ24" s="49">
        <v>6.7748882322066152E-4</v>
      </c>
      <c r="AK24" s="49">
        <v>6.7748882322066152E-4</v>
      </c>
      <c r="AL24" s="49">
        <v>6.7748882322066152E-4</v>
      </c>
      <c r="AM24" s="49">
        <v>5.8151123993106779E-4</v>
      </c>
      <c r="AN24" s="49">
        <v>5.8151123993106779E-4</v>
      </c>
      <c r="AO24" s="49">
        <v>5.8151123993106779E-4</v>
      </c>
      <c r="AP24" s="49">
        <v>5.8151123993106779E-4</v>
      </c>
      <c r="AQ24" s="172">
        <v>9.7106731328294827E-5</v>
      </c>
      <c r="AR24" s="49">
        <v>6.7748882322066152E-4</v>
      </c>
      <c r="AS24" s="49">
        <v>6.7748882322066152E-4</v>
      </c>
      <c r="AT24" s="49">
        <v>6.7748882322066152E-4</v>
      </c>
      <c r="AU24" s="49">
        <v>6.7748882322066152E-4</v>
      </c>
      <c r="AV24" s="49">
        <v>6.7748882322066152E-4</v>
      </c>
      <c r="AW24" s="49">
        <v>6.7748882322066152E-4</v>
      </c>
      <c r="AX24" s="49">
        <v>6.7748882322066152E-4</v>
      </c>
      <c r="AY24" s="49">
        <v>6.7748882322066152E-4</v>
      </c>
      <c r="AZ24" s="49">
        <v>6.2430500000000009E-3</v>
      </c>
      <c r="BA24" s="49">
        <v>6.2430500000000009E-3</v>
      </c>
      <c r="BB24" s="49">
        <v>6.2430500000000009E-3</v>
      </c>
      <c r="BC24" s="49">
        <v>6.2430500000000009E-3</v>
      </c>
      <c r="BD24" s="49">
        <v>4.9340499999999997E-3</v>
      </c>
      <c r="BE24" s="49">
        <v>4.9340499999999997E-3</v>
      </c>
      <c r="BF24" s="49">
        <v>4.9340499999999997E-3</v>
      </c>
      <c r="BG24" s="49">
        <v>6.7650000000000002E-3</v>
      </c>
      <c r="BH24" s="49">
        <v>6.7650000000000002E-3</v>
      </c>
      <c r="BI24" s="49">
        <v>7.5624999999999998E-3</v>
      </c>
      <c r="BJ24" s="49">
        <v>7.9970000000000024E-3</v>
      </c>
      <c r="BK24" s="49">
        <v>8.1103000000000008E-3</v>
      </c>
      <c r="BL24" s="49">
        <v>8.1103000000000008E-3</v>
      </c>
      <c r="BM24" s="49">
        <v>8.1103000000000008E-3</v>
      </c>
      <c r="BN24" s="49">
        <v>8.1103000000000008E-3</v>
      </c>
      <c r="BO24" s="49">
        <v>8.1103000000000008E-3</v>
      </c>
      <c r="BP24" s="49">
        <v>8.1103000000000008E-3</v>
      </c>
      <c r="BQ24" s="49">
        <v>1.2595E-3</v>
      </c>
      <c r="BR24" s="49">
        <v>1.2595E-3</v>
      </c>
      <c r="BS24" s="49">
        <v>2.552E-3</v>
      </c>
      <c r="BT24" s="49">
        <v>1.0670000000000002E-3</v>
      </c>
      <c r="BU24" s="49">
        <v>1.3681510402261691E-3</v>
      </c>
      <c r="BV24" s="49">
        <v>1.3879111309034384E-3</v>
      </c>
      <c r="BW24" s="49">
        <v>1.3879111309034384E-3</v>
      </c>
      <c r="BX24" s="49">
        <v>1.65608379009495E-3</v>
      </c>
      <c r="BY24" s="49">
        <v>1.6193864788371644E-3</v>
      </c>
      <c r="BZ24" s="49">
        <v>1.65608379009495E-3</v>
      </c>
      <c r="CA24" s="49">
        <v>1.65608379009495E-3</v>
      </c>
      <c r="CB24" s="49">
        <v>1.65608379009495E-3</v>
      </c>
      <c r="CC24" s="49">
        <v>1.65608379009495E-3</v>
      </c>
      <c r="CD24" s="49">
        <v>1.6193864788371644E-3</v>
      </c>
      <c r="CE24" s="49">
        <v>1.65608379009495E-3</v>
      </c>
      <c r="CF24" s="49">
        <v>1.6193864788371644E-3</v>
      </c>
      <c r="CG24" s="49">
        <v>1.6193864788371644E-3</v>
      </c>
      <c r="CH24" s="49">
        <v>1.6193864788371644E-3</v>
      </c>
      <c r="CI24" s="49">
        <v>1.6193864788371644E-3</v>
      </c>
      <c r="CJ24" s="49">
        <v>1.1440000000000001E-3</v>
      </c>
      <c r="CK24" s="49">
        <v>1.2430000000000002E-3</v>
      </c>
      <c r="CL24" s="49">
        <v>7.2599999999999997E-4</v>
      </c>
      <c r="CM24" s="49">
        <v>6.7099999999999994E-4</v>
      </c>
      <c r="CN24" s="49">
        <v>5.9290000000000002E-3</v>
      </c>
      <c r="CO24" s="49">
        <v>5.9290000000000002E-3</v>
      </c>
      <c r="CP24" s="49">
        <v>5.9290000000000002E-3</v>
      </c>
      <c r="CQ24" s="49">
        <v>5.9322999999999997E-3</v>
      </c>
      <c r="CR24" s="49">
        <v>5.9004000000000001E-3</v>
      </c>
      <c r="CS24" s="71">
        <f t="shared" si="0"/>
        <v>0.20872989088958827</v>
      </c>
      <c r="CT24" s="67"/>
    </row>
    <row r="25" spans="1:98" ht="14.65" customHeight="1">
      <c r="A25" s="63"/>
      <c r="B25" s="55" t="s">
        <v>148</v>
      </c>
      <c r="C25" s="64"/>
      <c r="D25" s="70" t="s">
        <v>147</v>
      </c>
      <c r="E25" s="65" t="s">
        <v>315</v>
      </c>
      <c r="F25" s="65" t="s">
        <v>414</v>
      </c>
      <c r="G25" s="172">
        <v>1.0838937959560778E-5</v>
      </c>
      <c r="H25" s="172">
        <v>7.7060887818804176E-6</v>
      </c>
      <c r="I25" s="172">
        <v>7.4180106965764775E-5</v>
      </c>
      <c r="J25" s="172">
        <v>7.4180106965764775E-5</v>
      </c>
      <c r="K25" s="172">
        <v>7.4180106965764775E-5</v>
      </c>
      <c r="L25" s="172">
        <v>7.4180106965764775E-5</v>
      </c>
      <c r="M25" s="172">
        <v>7.4180106965764775E-5</v>
      </c>
      <c r="N25" s="172">
        <v>7.4180106965764775E-5</v>
      </c>
      <c r="O25" s="172">
        <v>6.1936788340347291E-5</v>
      </c>
      <c r="P25" s="172">
        <v>6.1936788340347291E-5</v>
      </c>
      <c r="Q25" s="172">
        <v>6.1936788340347291E-5</v>
      </c>
      <c r="R25" s="172">
        <v>8.6423425591182273E-5</v>
      </c>
      <c r="S25" s="172">
        <v>8.6423425591182273E-5</v>
      </c>
      <c r="T25" s="172">
        <v>8.6423425591182273E-5</v>
      </c>
      <c r="U25" s="172">
        <v>8.6423425591182273E-5</v>
      </c>
      <c r="V25" s="172">
        <v>8.6423425591182273E-5</v>
      </c>
      <c r="W25" s="172">
        <v>8.6423425591182273E-5</v>
      </c>
      <c r="X25" s="172">
        <v>8.6423425591182273E-5</v>
      </c>
      <c r="Y25" s="172">
        <v>8.6423425591182273E-5</v>
      </c>
      <c r="Z25" s="172">
        <v>8.6423425591182273E-5</v>
      </c>
      <c r="AA25" s="172">
        <v>8.6423425591182273E-5</v>
      </c>
      <c r="AB25" s="172">
        <v>8.6423425591182273E-5</v>
      </c>
      <c r="AC25" s="172">
        <v>8.6423425591182273E-5</v>
      </c>
      <c r="AD25" s="172">
        <v>8.6423425591182273E-5</v>
      </c>
      <c r="AE25" s="172">
        <v>8.6423425591182273E-5</v>
      </c>
      <c r="AF25" s="172">
        <v>8.6423425591182273E-5</v>
      </c>
      <c r="AG25" s="172">
        <v>8.6423425591182273E-5</v>
      </c>
      <c r="AH25" s="172">
        <v>8.6423425591182273E-5</v>
      </c>
      <c r="AI25" s="172">
        <v>8.6423425591182273E-5</v>
      </c>
      <c r="AJ25" s="172">
        <v>8.6423425591182273E-5</v>
      </c>
      <c r="AK25" s="172">
        <v>8.6423425591182273E-5</v>
      </c>
      <c r="AL25" s="172">
        <v>8.6423425591182273E-5</v>
      </c>
      <c r="AM25" s="172">
        <v>7.4180106965764775E-5</v>
      </c>
      <c r="AN25" s="172">
        <v>7.4180106965764775E-5</v>
      </c>
      <c r="AO25" s="172">
        <v>7.4180106965764775E-5</v>
      </c>
      <c r="AP25" s="172">
        <v>7.4180106965764775E-5</v>
      </c>
      <c r="AQ25" s="172">
        <v>1.2387357668069458E-5</v>
      </c>
      <c r="AR25" s="172">
        <v>8.6423425591182273E-5</v>
      </c>
      <c r="AS25" s="172">
        <v>8.6423425591182273E-5</v>
      </c>
      <c r="AT25" s="172">
        <v>8.6423425591182273E-5</v>
      </c>
      <c r="AU25" s="172">
        <v>8.6423425591182273E-5</v>
      </c>
      <c r="AV25" s="172">
        <v>8.6423425591182273E-5</v>
      </c>
      <c r="AW25" s="172">
        <v>8.6423425591182273E-5</v>
      </c>
      <c r="AX25" s="172">
        <v>8.6423425591182273E-5</v>
      </c>
      <c r="AY25" s="172">
        <v>8.6423425591182273E-5</v>
      </c>
      <c r="AZ25" s="49">
        <v>1.362489310952097E-4</v>
      </c>
      <c r="BA25" s="49">
        <v>1.362489310952097E-4</v>
      </c>
      <c r="BB25" s="49">
        <v>1.362489310952097E-4</v>
      </c>
      <c r="BC25" s="49">
        <v>1.362489310952097E-4</v>
      </c>
      <c r="BD25" s="49">
        <v>1.0768118763590223E-4</v>
      </c>
      <c r="BE25" s="49">
        <v>1.0768118763590223E-4</v>
      </c>
      <c r="BF25" s="49">
        <v>1.0768118763590223E-4</v>
      </c>
      <c r="BG25" s="49">
        <v>1.4764001871826968E-4</v>
      </c>
      <c r="BH25" s="49">
        <v>1.4764001871826968E-4</v>
      </c>
      <c r="BI25" s="49">
        <v>1.6504473637204945E-4</v>
      </c>
      <c r="BJ25" s="49">
        <v>1.7452730667997084E-4</v>
      </c>
      <c r="BK25" s="49">
        <v>1.7699997691216301E-4</v>
      </c>
      <c r="BL25" s="49">
        <v>1.7699997691216301E-4</v>
      </c>
      <c r="BM25" s="49">
        <v>1.7699997691216301E-4</v>
      </c>
      <c r="BN25" s="49">
        <v>1.7699997691216301E-4</v>
      </c>
      <c r="BO25" s="49">
        <v>1.7699997691216301E-4</v>
      </c>
      <c r="BP25" s="49">
        <v>1.7699997691216301E-4</v>
      </c>
      <c r="BQ25" s="172">
        <v>2.7487450639417688E-5</v>
      </c>
      <c r="BR25" s="172">
        <v>2.7487450639417688E-5</v>
      </c>
      <c r="BS25" s="172">
        <v>5.5695096492095226E-5</v>
      </c>
      <c r="BT25" s="172">
        <v>2.3286311895401884E-5</v>
      </c>
      <c r="BU25" s="49">
        <v>1.7452730667997084E-4</v>
      </c>
      <c r="BV25" s="49">
        <v>1.7704798992638032E-4</v>
      </c>
      <c r="BW25" s="49">
        <v>1.7704798992638032E-4</v>
      </c>
      <c r="BX25" s="49">
        <v>2.1125726255622325E-4</v>
      </c>
      <c r="BY25" s="49">
        <v>2.0657599367003427E-4</v>
      </c>
      <c r="BZ25" s="49">
        <v>2.1125726255622325E-4</v>
      </c>
      <c r="CA25" s="49">
        <v>2.1125726255622325E-4</v>
      </c>
      <c r="CB25" s="49">
        <v>2.1125726255622325E-4</v>
      </c>
      <c r="CC25" s="49">
        <v>2.1125726255622325E-4</v>
      </c>
      <c r="CD25" s="49">
        <v>2.0657599367003427E-4</v>
      </c>
      <c r="CE25" s="49">
        <v>2.1125726255622325E-4</v>
      </c>
      <c r="CF25" s="49">
        <v>2.0657599367003427E-4</v>
      </c>
      <c r="CG25" s="49">
        <v>2.0657599367003427E-4</v>
      </c>
      <c r="CH25" s="49">
        <v>2.0657599367003427E-4</v>
      </c>
      <c r="CI25" s="49">
        <v>2.0657599367003427E-4</v>
      </c>
      <c r="CJ25" s="172">
        <v>2.4966767393008206E-5</v>
      </c>
      <c r="CK25" s="172">
        <v>2.7127353032787763E-5</v>
      </c>
      <c r="CL25" s="172">
        <v>1.5844294691716748E-5</v>
      </c>
      <c r="CM25" s="172">
        <v>1.464396933628366E-5</v>
      </c>
      <c r="CN25" s="49">
        <v>1.2939507331568675E-4</v>
      </c>
      <c r="CO25" s="49">
        <v>1.2939507331568675E-4</v>
      </c>
      <c r="CP25" s="49">
        <v>1.2939507331568675E-4</v>
      </c>
      <c r="CQ25" s="49">
        <v>1.2946709283701273E-4</v>
      </c>
      <c r="CR25" s="49">
        <v>1.2877090413086157E-4</v>
      </c>
      <c r="CS25" s="71">
        <f t="shared" si="0"/>
        <v>9.9282991254079096E-3</v>
      </c>
      <c r="CT25" s="67"/>
    </row>
    <row r="26" spans="1:98" ht="14.65" customHeight="1">
      <c r="A26" s="63"/>
      <c r="B26" s="55" t="s">
        <v>151</v>
      </c>
      <c r="C26" s="64"/>
      <c r="D26" s="70" t="s">
        <v>150</v>
      </c>
      <c r="E26" s="65" t="s">
        <v>315</v>
      </c>
      <c r="F26" s="65" t="s">
        <v>414</v>
      </c>
      <c r="G26" s="172">
        <v>5.4201148584142763E-5</v>
      </c>
      <c r="H26" s="172">
        <v>3.8535035870453651E-5</v>
      </c>
      <c r="I26" s="49">
        <v>3.7094473781838566E-4</v>
      </c>
      <c r="J26" s="49">
        <v>3.7094473781838566E-4</v>
      </c>
      <c r="K26" s="49">
        <v>3.7094473781838566E-4</v>
      </c>
      <c r="L26" s="49">
        <v>3.7094473781838566E-4</v>
      </c>
      <c r="M26" s="49">
        <v>3.7094473781838566E-4</v>
      </c>
      <c r="N26" s="49">
        <v>3.7094473781838566E-4</v>
      </c>
      <c r="O26" s="49">
        <v>3.0972084905224435E-4</v>
      </c>
      <c r="P26" s="49">
        <v>3.0972084905224435E-4</v>
      </c>
      <c r="Q26" s="49">
        <v>3.0972084905224435E-4</v>
      </c>
      <c r="R26" s="49">
        <v>4.3216862658452697E-4</v>
      </c>
      <c r="S26" s="49">
        <v>4.3216862658452697E-4</v>
      </c>
      <c r="T26" s="49">
        <v>4.3216862658452697E-4</v>
      </c>
      <c r="U26" s="49">
        <v>4.3216862658452697E-4</v>
      </c>
      <c r="V26" s="49">
        <v>4.3216862658452697E-4</v>
      </c>
      <c r="W26" s="49">
        <v>4.3216862658452697E-4</v>
      </c>
      <c r="X26" s="49">
        <v>4.3216862658452697E-4</v>
      </c>
      <c r="Y26" s="49">
        <v>4.3216862658452697E-4</v>
      </c>
      <c r="Z26" s="49">
        <v>4.3216862658452697E-4</v>
      </c>
      <c r="AA26" s="49">
        <v>4.3216862658452697E-4</v>
      </c>
      <c r="AB26" s="49">
        <v>4.3216862658452697E-4</v>
      </c>
      <c r="AC26" s="49">
        <v>4.3216862658452697E-4</v>
      </c>
      <c r="AD26" s="49">
        <v>4.3216862658452697E-4</v>
      </c>
      <c r="AE26" s="49">
        <v>4.3216862658452697E-4</v>
      </c>
      <c r="AF26" s="49">
        <v>4.3216862658452697E-4</v>
      </c>
      <c r="AG26" s="49">
        <v>4.3216862658452697E-4</v>
      </c>
      <c r="AH26" s="49">
        <v>4.3216862658452697E-4</v>
      </c>
      <c r="AI26" s="49">
        <v>4.3216862658452697E-4</v>
      </c>
      <c r="AJ26" s="49">
        <v>4.3216862658452697E-4</v>
      </c>
      <c r="AK26" s="49">
        <v>4.3216862658452697E-4</v>
      </c>
      <c r="AL26" s="49">
        <v>4.3216862658452697E-4</v>
      </c>
      <c r="AM26" s="49">
        <v>3.7094473781838566E-4</v>
      </c>
      <c r="AN26" s="49">
        <v>3.7094473781838566E-4</v>
      </c>
      <c r="AO26" s="49">
        <v>3.7094473781838566E-4</v>
      </c>
      <c r="AP26" s="49">
        <v>3.7094473781838566E-4</v>
      </c>
      <c r="AQ26" s="172">
        <v>6.1944169810448867E-5</v>
      </c>
      <c r="AR26" s="49">
        <v>4.3216862658452697E-4</v>
      </c>
      <c r="AS26" s="49">
        <v>4.3216862658452697E-4</v>
      </c>
      <c r="AT26" s="49">
        <v>4.3216862658452697E-4</v>
      </c>
      <c r="AU26" s="49">
        <v>4.3216862658452697E-4</v>
      </c>
      <c r="AV26" s="49">
        <v>4.3216862658452697E-4</v>
      </c>
      <c r="AW26" s="49">
        <v>4.3216862658452697E-4</v>
      </c>
      <c r="AX26" s="49">
        <v>4.3216862658452697E-4</v>
      </c>
      <c r="AY26" s="49">
        <v>4.3216862658452697E-4</v>
      </c>
      <c r="AZ26" s="49">
        <v>6.8132584449457842E-4</v>
      </c>
      <c r="BA26" s="49">
        <v>6.8132584449457842E-4</v>
      </c>
      <c r="BB26" s="49">
        <v>6.8132584449457842E-4</v>
      </c>
      <c r="BC26" s="49">
        <v>6.8132584449457842E-4</v>
      </c>
      <c r="BD26" s="49">
        <v>5.3847010404024862E-4</v>
      </c>
      <c r="BE26" s="49">
        <v>5.3847010404024862E-4</v>
      </c>
      <c r="BF26" s="49">
        <v>5.3847010404024862E-4</v>
      </c>
      <c r="BG26" s="49">
        <v>7.3828807041523335E-4</v>
      </c>
      <c r="BH26" s="49">
        <v>7.3828807041523335E-4</v>
      </c>
      <c r="BI26" s="49">
        <v>8.2532202993572845E-4</v>
      </c>
      <c r="BJ26" s="49">
        <v>8.7274053201930849E-4</v>
      </c>
      <c r="BK26" s="49">
        <v>8.8510535661325462E-4</v>
      </c>
      <c r="BL26" s="49">
        <v>8.8510535661325462E-4</v>
      </c>
      <c r="BM26" s="49">
        <v>8.8510535661325462E-4</v>
      </c>
      <c r="BN26" s="49">
        <v>8.8510535661325462E-4</v>
      </c>
      <c r="BO26" s="49">
        <v>8.8510535661325462E-4</v>
      </c>
      <c r="BP26" s="49">
        <v>8.8510535661325462E-4</v>
      </c>
      <c r="BQ26" s="49">
        <v>1.3745363262202313E-4</v>
      </c>
      <c r="BR26" s="49">
        <v>1.3745363262202313E-4</v>
      </c>
      <c r="BS26" s="49">
        <v>2.78508670465584E-4</v>
      </c>
      <c r="BT26" s="49">
        <v>1.1644543549638639E-4</v>
      </c>
      <c r="BU26" s="49">
        <v>8.7274053201930849E-4</v>
      </c>
      <c r="BV26" s="49">
        <v>8.8534545029469048E-4</v>
      </c>
      <c r="BW26" s="49">
        <v>8.8534545029469048E-4</v>
      </c>
      <c r="BX26" s="49">
        <v>1.0564121983177323E-3</v>
      </c>
      <c r="BY26" s="49">
        <v>1.0330030643777373E-3</v>
      </c>
      <c r="BZ26" s="49">
        <v>1.0564121983177323E-3</v>
      </c>
      <c r="CA26" s="49">
        <v>1.0564121983177323E-3</v>
      </c>
      <c r="CB26" s="49">
        <v>1.0564121983177323E-3</v>
      </c>
      <c r="CC26" s="49">
        <v>1.0564121983177323E-3</v>
      </c>
      <c r="CD26" s="49">
        <v>1.0330030643777373E-3</v>
      </c>
      <c r="CE26" s="49">
        <v>1.0564121983177323E-3</v>
      </c>
      <c r="CF26" s="49">
        <v>1.0330030643777373E-3</v>
      </c>
      <c r="CG26" s="49">
        <v>1.0330030643777373E-3</v>
      </c>
      <c r="CH26" s="49">
        <v>1.0330030643777373E-3</v>
      </c>
      <c r="CI26" s="49">
        <v>1.0330030643777373E-3</v>
      </c>
      <c r="CJ26" s="49">
        <v>1.2484871434664111E-4</v>
      </c>
      <c r="CK26" s="49">
        <v>1.3565293001125428E-4</v>
      </c>
      <c r="CL26" s="172">
        <v>7.9230914873829931E-5</v>
      </c>
      <c r="CM26" s="172">
        <v>7.3228572837933715E-5</v>
      </c>
      <c r="CN26" s="49">
        <v>6.4705247146961114E-4</v>
      </c>
      <c r="CO26" s="49">
        <v>6.4705247146961114E-4</v>
      </c>
      <c r="CP26" s="49">
        <v>6.4705247146961114E-4</v>
      </c>
      <c r="CQ26" s="49">
        <v>6.4741261199176476E-4</v>
      </c>
      <c r="CR26" s="49">
        <v>6.43931253610945E-4</v>
      </c>
      <c r="CS26" s="71">
        <f t="shared" si="0"/>
        <v>4.96474117751897E-2</v>
      </c>
      <c r="CT26" s="67"/>
    </row>
    <row r="27" spans="1:98" ht="14.65" customHeight="1">
      <c r="A27" s="63"/>
      <c r="B27" s="55" t="s">
        <v>409</v>
      </c>
      <c r="C27" s="64"/>
      <c r="D27" s="65" t="s">
        <v>153</v>
      </c>
      <c r="E27" s="65" t="s">
        <v>315</v>
      </c>
      <c r="F27" s="65" t="s">
        <v>414</v>
      </c>
      <c r="G27" s="49">
        <v>1.1798094356534378E-3</v>
      </c>
      <c r="H27" s="49">
        <v>8.3880139279015166E-4</v>
      </c>
      <c r="I27" s="49">
        <v>8.0744433137743578E-3</v>
      </c>
      <c r="J27" s="49">
        <v>8.0744433137743578E-3</v>
      </c>
      <c r="K27" s="49">
        <v>8.0744433137743578E-3</v>
      </c>
      <c r="L27" s="49">
        <v>8.0744433137743578E-3</v>
      </c>
      <c r="M27" s="49">
        <v>8.0744433137743578E-3</v>
      </c>
      <c r="N27" s="49">
        <v>8.0744433137743578E-3</v>
      </c>
      <c r="O27" s="49">
        <v>6.7417682037339294E-3</v>
      </c>
      <c r="P27" s="49">
        <v>6.7417682037339294E-3</v>
      </c>
      <c r="Q27" s="49">
        <v>6.7417682037339294E-3</v>
      </c>
      <c r="R27" s="49">
        <v>9.4071184238147844E-3</v>
      </c>
      <c r="S27" s="49">
        <v>9.4071184238147844E-3</v>
      </c>
      <c r="T27" s="49">
        <v>9.4071184238147844E-3</v>
      </c>
      <c r="U27" s="49">
        <v>9.4071184238147844E-3</v>
      </c>
      <c r="V27" s="49">
        <v>9.4071184238147844E-3</v>
      </c>
      <c r="W27" s="49">
        <v>9.4071184238147844E-3</v>
      </c>
      <c r="X27" s="49">
        <v>9.4071184238147844E-3</v>
      </c>
      <c r="Y27" s="49">
        <v>9.4071184238147844E-3</v>
      </c>
      <c r="Z27" s="49">
        <v>9.4071184238147844E-3</v>
      </c>
      <c r="AA27" s="49">
        <v>9.4071184238147844E-3</v>
      </c>
      <c r="AB27" s="49">
        <v>9.4071184238147844E-3</v>
      </c>
      <c r="AC27" s="49">
        <v>9.4071184238147844E-3</v>
      </c>
      <c r="AD27" s="49">
        <v>9.4071184238147844E-3</v>
      </c>
      <c r="AE27" s="49">
        <v>9.4071184238147844E-3</v>
      </c>
      <c r="AF27" s="49">
        <v>9.4071184238147844E-3</v>
      </c>
      <c r="AG27" s="49">
        <v>9.4071184238147844E-3</v>
      </c>
      <c r="AH27" s="49">
        <v>9.4071184238147844E-3</v>
      </c>
      <c r="AI27" s="49">
        <v>9.4071184238147844E-3</v>
      </c>
      <c r="AJ27" s="49">
        <v>9.4071184238147844E-3</v>
      </c>
      <c r="AK27" s="49">
        <v>9.4071184238147844E-3</v>
      </c>
      <c r="AL27" s="49">
        <v>9.4071184238147844E-3</v>
      </c>
      <c r="AM27" s="49">
        <v>8.0744433137743578E-3</v>
      </c>
      <c r="AN27" s="49">
        <v>8.0744433137743578E-3</v>
      </c>
      <c r="AO27" s="49">
        <v>8.0744433137743578E-3</v>
      </c>
      <c r="AP27" s="49">
        <v>8.0744433137743578E-3</v>
      </c>
      <c r="AQ27" s="49">
        <v>1.3483536407467862E-3</v>
      </c>
      <c r="AR27" s="49">
        <v>9.4071184238147844E-3</v>
      </c>
      <c r="AS27" s="49">
        <v>9.4071184238147844E-3</v>
      </c>
      <c r="AT27" s="49">
        <v>9.4071184238147844E-3</v>
      </c>
      <c r="AU27" s="49">
        <v>9.4071184238147844E-3</v>
      </c>
      <c r="AV27" s="49">
        <v>9.4071184238147844E-3</v>
      </c>
      <c r="AW27" s="49">
        <v>9.4071184238147844E-3</v>
      </c>
      <c r="AX27" s="49">
        <v>9.4071184238147844E-3</v>
      </c>
      <c r="AY27" s="49">
        <v>9.4071184238147844E-3</v>
      </c>
      <c r="AZ27" s="49">
        <v>1.4830583503989114E-2</v>
      </c>
      <c r="BA27" s="49">
        <v>1.4830583503989114E-2</v>
      </c>
      <c r="BB27" s="49">
        <v>1.4830583503989114E-2</v>
      </c>
      <c r="BC27" s="49">
        <v>1.4830583503989114E-2</v>
      </c>
      <c r="BD27" s="49">
        <v>1.1721008247228113E-2</v>
      </c>
      <c r="BE27" s="49">
        <v>1.1721008247228113E-2</v>
      </c>
      <c r="BF27" s="49">
        <v>1.1721008247228113E-2</v>
      </c>
      <c r="BG27" s="49">
        <v>1.6070493974016924E-2</v>
      </c>
      <c r="BH27" s="49">
        <v>1.6070493974016924E-2</v>
      </c>
      <c r="BI27" s="49">
        <v>1.7964983101035177E-2</v>
      </c>
      <c r="BJ27" s="49">
        <v>1.8997153039203744E-2</v>
      </c>
      <c r="BK27" s="49">
        <v>1.9266301149662889E-2</v>
      </c>
      <c r="BL27" s="49">
        <v>1.9266301149662889E-2</v>
      </c>
      <c r="BM27" s="49">
        <v>1.9266301149662889E-2</v>
      </c>
      <c r="BN27" s="49">
        <v>1.9266301149662889E-2</v>
      </c>
      <c r="BO27" s="49">
        <v>1.9266301149662889E-2</v>
      </c>
      <c r="BP27" s="49">
        <v>1.9266301149662889E-2</v>
      </c>
      <c r="BQ27" s="49">
        <v>2.991986276463313E-3</v>
      </c>
      <c r="BR27" s="49">
        <v>2.991986276463313E-3</v>
      </c>
      <c r="BS27" s="49">
        <v>6.0623652064584165E-3</v>
      </c>
      <c r="BT27" s="49">
        <v>2.5346957975278723E-3</v>
      </c>
      <c r="BU27" s="49">
        <v>1.8997153039203744E-2</v>
      </c>
      <c r="BV27" s="49">
        <v>1.9271527326565008E-2</v>
      </c>
      <c r="BW27" s="49">
        <v>1.9271527326565008E-2</v>
      </c>
      <c r="BX27" s="49">
        <v>2.2995178369325027E-2</v>
      </c>
      <c r="BY27" s="49">
        <v>2.2485626121368393E-2</v>
      </c>
      <c r="BZ27" s="49">
        <v>2.2995178369325027E-2</v>
      </c>
      <c r="CA27" s="49">
        <v>2.2995178369325027E-2</v>
      </c>
      <c r="CB27" s="49">
        <v>2.2995178369325027E-2</v>
      </c>
      <c r="CC27" s="49">
        <v>2.2995178369325027E-2</v>
      </c>
      <c r="CD27" s="49">
        <v>2.2485626121368393E-2</v>
      </c>
      <c r="CE27" s="49">
        <v>2.2995178369325027E-2</v>
      </c>
      <c r="CF27" s="49">
        <v>2.2485626121368393E-2</v>
      </c>
      <c r="CG27" s="49">
        <v>2.2485626121368393E-2</v>
      </c>
      <c r="CH27" s="49">
        <v>2.2485626121368393E-2</v>
      </c>
      <c r="CI27" s="49">
        <v>2.2485626121368393E-2</v>
      </c>
      <c r="CJ27" s="49">
        <v>2.7176119891020489E-3</v>
      </c>
      <c r="CK27" s="49">
        <v>2.9527899496974187E-3</v>
      </c>
      <c r="CL27" s="49">
        <v>1.7246383776993767E-3</v>
      </c>
      <c r="CM27" s="49">
        <v>1.5939839551463936E-3</v>
      </c>
      <c r="CN27" s="49">
        <v>1.4084546751211579E-2</v>
      </c>
      <c r="CO27" s="49">
        <v>1.4084546751211579E-2</v>
      </c>
      <c r="CP27" s="49">
        <v>1.4084546751211579E-2</v>
      </c>
      <c r="CQ27" s="49">
        <v>1.409238601656476E-2</v>
      </c>
      <c r="CR27" s="49">
        <v>1.4016606451484028E-2</v>
      </c>
      <c r="CS27" s="71">
        <f t="shared" si="0"/>
        <v>1.0806871514393923</v>
      </c>
      <c r="CT27" s="67"/>
    </row>
    <row r="28" spans="1:98" ht="14.65" customHeight="1">
      <c r="A28" s="20" t="s">
        <v>349</v>
      </c>
      <c r="B28" s="24"/>
      <c r="C28" s="55"/>
      <c r="D28" s="61"/>
      <c r="E28" s="61"/>
      <c r="F28" s="61"/>
      <c r="G28" s="61"/>
      <c r="H28" s="61"/>
      <c r="I28" s="61"/>
      <c r="J28" s="61"/>
      <c r="K28" s="61"/>
      <c r="L28" s="110"/>
      <c r="M28" s="110"/>
      <c r="N28" s="61"/>
      <c r="O28" s="61"/>
      <c r="P28" s="61"/>
      <c r="Q28" s="110"/>
      <c r="R28" s="110"/>
      <c r="S28" s="61"/>
      <c r="T28" s="61"/>
      <c r="U28" s="61"/>
      <c r="V28" s="110"/>
      <c r="W28" s="110"/>
      <c r="X28" s="61"/>
      <c r="Y28" s="61"/>
      <c r="Z28" s="61"/>
      <c r="AA28" s="110"/>
      <c r="AB28" s="110"/>
      <c r="AC28" s="61"/>
      <c r="AD28" s="61"/>
      <c r="AE28" s="110"/>
      <c r="AF28" s="110"/>
      <c r="AG28" s="61"/>
      <c r="AH28" s="61"/>
      <c r="AI28" s="61"/>
      <c r="AJ28" s="110"/>
      <c r="AK28" s="110"/>
      <c r="AL28" s="61"/>
      <c r="AM28" s="61"/>
      <c r="AN28" s="61"/>
      <c r="AO28" s="110"/>
      <c r="AP28" s="110"/>
      <c r="AQ28" s="61"/>
      <c r="AR28" s="61"/>
      <c r="AS28" s="61"/>
      <c r="AT28" s="110"/>
      <c r="AU28" s="110"/>
      <c r="AV28" s="61"/>
      <c r="AW28" s="61"/>
      <c r="AX28" s="110"/>
      <c r="AY28" s="110"/>
      <c r="AZ28" s="61"/>
      <c r="BA28" s="61"/>
      <c r="BB28" s="61"/>
      <c r="BC28" s="110"/>
      <c r="BD28" s="110"/>
      <c r="BE28" s="61"/>
      <c r="BF28" s="61"/>
      <c r="BG28" s="61"/>
      <c r="BH28" s="110"/>
      <c r="BI28" s="110"/>
      <c r="BJ28" s="61"/>
      <c r="BK28" s="61"/>
      <c r="BL28" s="61"/>
      <c r="BM28" s="110"/>
      <c r="BN28" s="110"/>
      <c r="BO28" s="61"/>
      <c r="BP28" s="61"/>
      <c r="BQ28" s="110"/>
      <c r="BR28" s="110"/>
      <c r="BS28" s="61"/>
      <c r="BT28" s="61"/>
      <c r="BU28" s="110"/>
      <c r="BV28" s="110"/>
      <c r="BW28" s="61"/>
      <c r="BX28" s="61"/>
      <c r="BY28" s="61"/>
      <c r="BZ28" s="110"/>
      <c r="CA28" s="110"/>
      <c r="CB28" s="61"/>
      <c r="CC28" s="61"/>
      <c r="CD28" s="110"/>
      <c r="CE28" s="110"/>
      <c r="CF28" s="61"/>
      <c r="CG28" s="61"/>
      <c r="CH28" s="61"/>
      <c r="CI28" s="110"/>
      <c r="CJ28" s="110"/>
      <c r="CK28" s="61"/>
      <c r="CL28" s="61"/>
      <c r="CM28" s="61"/>
      <c r="CN28" s="110"/>
      <c r="CO28" s="110"/>
      <c r="CP28" s="61"/>
      <c r="CQ28" s="61"/>
      <c r="CR28" s="61"/>
      <c r="CS28" s="72"/>
      <c r="CT28" s="67"/>
    </row>
    <row r="29" spans="1:98" ht="14.65" customHeight="1">
      <c r="A29" s="63"/>
      <c r="B29" s="55" t="s">
        <v>157</v>
      </c>
      <c r="C29" s="64"/>
      <c r="D29" s="65" t="s">
        <v>156</v>
      </c>
      <c r="E29" s="65" t="s">
        <v>315</v>
      </c>
      <c r="F29" s="65" t="s">
        <v>315</v>
      </c>
      <c r="G29" s="49">
        <v>5.037371052000001E-2</v>
      </c>
      <c r="H29" s="49">
        <v>3.5813867280000002E-2</v>
      </c>
      <c r="I29" s="49">
        <v>0.34475031120000016</v>
      </c>
      <c r="J29" s="49">
        <v>0.34475031120000016</v>
      </c>
      <c r="K29" s="49">
        <v>0.34475031120000016</v>
      </c>
      <c r="L29" s="49">
        <v>0.34475031120000016</v>
      </c>
      <c r="M29" s="49">
        <v>0.34475031120000016</v>
      </c>
      <c r="N29" s="49">
        <v>0.34475031120000016</v>
      </c>
      <c r="O29" s="49">
        <v>0.28784977440000009</v>
      </c>
      <c r="P29" s="49">
        <v>0.28784977440000009</v>
      </c>
      <c r="Q29" s="49">
        <v>0.28784977440000009</v>
      </c>
      <c r="R29" s="49">
        <v>0.401650848</v>
      </c>
      <c r="S29" s="49">
        <v>0.401650848</v>
      </c>
      <c r="T29" s="49">
        <v>0.401650848</v>
      </c>
      <c r="U29" s="49">
        <v>0.401650848</v>
      </c>
      <c r="V29" s="49">
        <v>0.401650848</v>
      </c>
      <c r="W29" s="49">
        <v>0.401650848</v>
      </c>
      <c r="X29" s="49">
        <v>0.401650848</v>
      </c>
      <c r="Y29" s="49">
        <v>0.401650848</v>
      </c>
      <c r="Z29" s="49">
        <v>0.401650848</v>
      </c>
      <c r="AA29" s="49">
        <v>0.401650848</v>
      </c>
      <c r="AB29" s="49">
        <v>0.401650848</v>
      </c>
      <c r="AC29" s="49">
        <v>0.401650848</v>
      </c>
      <c r="AD29" s="49">
        <v>0.401650848</v>
      </c>
      <c r="AE29" s="49">
        <v>0.401650848</v>
      </c>
      <c r="AF29" s="49">
        <v>0.401650848</v>
      </c>
      <c r="AG29" s="49">
        <v>0.401650848</v>
      </c>
      <c r="AH29" s="49">
        <v>0.401650848</v>
      </c>
      <c r="AI29" s="49">
        <v>0.401650848</v>
      </c>
      <c r="AJ29" s="49">
        <v>0.401650848</v>
      </c>
      <c r="AK29" s="49">
        <v>0.401650848</v>
      </c>
      <c r="AL29" s="49">
        <v>0.401650848</v>
      </c>
      <c r="AM29" s="49">
        <v>0.34475031120000016</v>
      </c>
      <c r="AN29" s="49">
        <v>0.34475031120000016</v>
      </c>
      <c r="AO29" s="49">
        <v>0.36773366528000007</v>
      </c>
      <c r="AP29" s="49">
        <v>0.36773366528000007</v>
      </c>
      <c r="AQ29" s="49">
        <v>6.1407951871999981E-2</v>
      </c>
      <c r="AR29" s="49">
        <v>0.401650848</v>
      </c>
      <c r="AS29" s="49">
        <v>0.401650848</v>
      </c>
      <c r="AT29" s="49">
        <v>0.401650848</v>
      </c>
      <c r="AU29" s="49">
        <v>0.401650848</v>
      </c>
      <c r="AV29" s="49">
        <v>0.401650848</v>
      </c>
      <c r="AW29" s="49">
        <v>0.401650848</v>
      </c>
      <c r="AX29" s="49">
        <v>0.401650848</v>
      </c>
      <c r="AY29" s="49">
        <v>0.401650848</v>
      </c>
      <c r="AZ29" s="49">
        <v>0.63321371883999999</v>
      </c>
      <c r="BA29" s="49">
        <v>0.63321371883999999</v>
      </c>
      <c r="BB29" s="49">
        <v>0.63321371883999999</v>
      </c>
      <c r="BC29" s="49">
        <v>0.63321371883999999</v>
      </c>
      <c r="BD29" s="49">
        <v>0.50044579963999991</v>
      </c>
      <c r="BE29" s="49">
        <v>0.50044579963999991</v>
      </c>
      <c r="BF29" s="49">
        <v>0.50044579963999991</v>
      </c>
      <c r="BG29" s="49">
        <v>0.68615353200000007</v>
      </c>
      <c r="BH29" s="49">
        <v>0.68615353200000007</v>
      </c>
      <c r="BI29" s="49">
        <v>0.76704155000000007</v>
      </c>
      <c r="BJ29" s="49">
        <v>0.81111157359999997</v>
      </c>
      <c r="BK29" s="49">
        <v>0.82260325064000006</v>
      </c>
      <c r="BL29" s="49">
        <v>0.82260325064000006</v>
      </c>
      <c r="BM29" s="49">
        <v>0.82260325064000006</v>
      </c>
      <c r="BN29" s="49">
        <v>0.82260325064000006</v>
      </c>
      <c r="BO29" s="49">
        <v>0.82260325064000006</v>
      </c>
      <c r="BP29" s="49">
        <v>0.82260325064000006</v>
      </c>
      <c r="BQ29" s="49">
        <v>0.12774728360000001</v>
      </c>
      <c r="BR29" s="49">
        <v>0.12774728360000001</v>
      </c>
      <c r="BS29" s="49">
        <v>0.2588416576</v>
      </c>
      <c r="BT29" s="49">
        <v>0.10822258959999999</v>
      </c>
      <c r="BU29" s="49">
        <v>0.81111157359999997</v>
      </c>
      <c r="BV29" s="49">
        <v>0.82282639000000024</v>
      </c>
      <c r="BW29" s="49">
        <v>0.82282639000000024</v>
      </c>
      <c r="BX29" s="49">
        <v>0.98181318399999995</v>
      </c>
      <c r="BY29" s="49">
        <v>0.96005709640000003</v>
      </c>
      <c r="BZ29" s="49">
        <v>0.98181318399999995</v>
      </c>
      <c r="CA29" s="49">
        <v>0.98181318399999995</v>
      </c>
      <c r="CB29" s="49">
        <v>0.98181318399999995</v>
      </c>
      <c r="CC29" s="49">
        <v>0.98181318399999995</v>
      </c>
      <c r="CD29" s="49">
        <v>0.96005709640000003</v>
      </c>
      <c r="CE29" s="49">
        <v>0.98181318399999995</v>
      </c>
      <c r="CF29" s="49">
        <v>0.96005709640000003</v>
      </c>
      <c r="CG29" s="49">
        <v>0.96005709640000003</v>
      </c>
      <c r="CH29" s="49">
        <v>0.96005709640000003</v>
      </c>
      <c r="CI29" s="49">
        <v>0.96005709640000003</v>
      </c>
      <c r="CJ29" s="49">
        <v>0.1195143456</v>
      </c>
      <c r="CK29" s="49">
        <v>0.12985693320000002</v>
      </c>
      <c r="CL29" s="49">
        <v>7.5845642399999996E-2</v>
      </c>
      <c r="CM29" s="49">
        <v>7.0099760400000002E-2</v>
      </c>
      <c r="CN29" s="49">
        <v>0.60136057519999997</v>
      </c>
      <c r="CO29" s="49">
        <v>0.60136057519999997</v>
      </c>
      <c r="CP29" s="49">
        <v>0.60136057519999997</v>
      </c>
      <c r="CQ29" s="49">
        <v>0.60169528424000007</v>
      </c>
      <c r="CR29" s="49">
        <v>0.59845976352000008</v>
      </c>
      <c r="CS29" s="71">
        <f t="shared" ref="CS29:CS43" si="1">SUM(G29:CR29)</f>
        <v>46.202859536111994</v>
      </c>
      <c r="CT29" s="67"/>
    </row>
    <row r="30" spans="1:98" ht="14.65" customHeight="1">
      <c r="A30" s="63"/>
      <c r="B30" s="55" t="s">
        <v>263</v>
      </c>
      <c r="C30" s="64"/>
      <c r="D30" s="70" t="s">
        <v>262</v>
      </c>
      <c r="E30" s="65" t="s">
        <v>315</v>
      </c>
      <c r="F30" s="65" t="s">
        <v>414</v>
      </c>
      <c r="G30" s="49" t="s">
        <v>414</v>
      </c>
      <c r="H30" s="49" t="s">
        <v>414</v>
      </c>
      <c r="I30" s="49">
        <v>2.2752186337034332E-2</v>
      </c>
      <c r="J30" s="49">
        <v>2.2752186337034332E-2</v>
      </c>
      <c r="K30" s="49">
        <v>2.2752186337034332E-2</v>
      </c>
      <c r="L30" s="49">
        <v>2.2752186337034332E-2</v>
      </c>
      <c r="M30" s="49">
        <v>2.2752186337034332E-2</v>
      </c>
      <c r="N30" s="49">
        <v>2.2752186337034332E-2</v>
      </c>
      <c r="O30" s="49">
        <v>1.8996971116358761E-2</v>
      </c>
      <c r="P30" s="49">
        <v>1.8996971116358761E-2</v>
      </c>
      <c r="Q30" s="49">
        <v>1.8996971116358761E-2</v>
      </c>
      <c r="R30" s="49">
        <v>2.6507401557709899E-2</v>
      </c>
      <c r="S30" s="49">
        <v>2.6507401557709899E-2</v>
      </c>
      <c r="T30" s="49">
        <v>2.6507401557709899E-2</v>
      </c>
      <c r="U30" s="49">
        <v>2.6507401557709899E-2</v>
      </c>
      <c r="V30" s="49">
        <v>2.6507401557709899E-2</v>
      </c>
      <c r="W30" s="49">
        <v>2.6507401557709899E-2</v>
      </c>
      <c r="X30" s="49">
        <v>2.6507401557709899E-2</v>
      </c>
      <c r="Y30" s="49">
        <v>2.6507401557709899E-2</v>
      </c>
      <c r="Z30" s="49">
        <v>2.6507401557709899E-2</v>
      </c>
      <c r="AA30" s="49">
        <v>2.6507401557709899E-2</v>
      </c>
      <c r="AB30" s="49">
        <v>2.6507401557709899E-2</v>
      </c>
      <c r="AC30" s="49">
        <v>2.6507401557709899E-2</v>
      </c>
      <c r="AD30" s="49">
        <v>2.6507401557709899E-2</v>
      </c>
      <c r="AE30" s="49">
        <v>2.6507401557709899E-2</v>
      </c>
      <c r="AF30" s="49">
        <v>2.6507401557709899E-2</v>
      </c>
      <c r="AG30" s="49">
        <v>2.6507401557709899E-2</v>
      </c>
      <c r="AH30" s="49">
        <v>2.6507401557709899E-2</v>
      </c>
      <c r="AI30" s="49">
        <v>2.6507401557709899E-2</v>
      </c>
      <c r="AJ30" s="49">
        <v>2.6507401557709899E-2</v>
      </c>
      <c r="AK30" s="49">
        <v>2.6507401557709899E-2</v>
      </c>
      <c r="AL30" s="49">
        <v>2.6507401557709899E-2</v>
      </c>
      <c r="AM30" s="49">
        <v>2.2752186337034332E-2</v>
      </c>
      <c r="AN30" s="49">
        <v>2.2752186337034332E-2</v>
      </c>
      <c r="AO30" s="49">
        <v>2.4052311270579149E-2</v>
      </c>
      <c r="AP30" s="49">
        <v>2.4052311270579149E-2</v>
      </c>
      <c r="AQ30" s="49">
        <v>4.0165024646015663E-3</v>
      </c>
      <c r="AR30" s="49">
        <v>2.6507401557709899E-2</v>
      </c>
      <c r="AS30" s="49">
        <v>2.6507401557709899E-2</v>
      </c>
      <c r="AT30" s="49">
        <v>2.6507401557709899E-2</v>
      </c>
      <c r="AU30" s="49">
        <v>2.6507401557709899E-2</v>
      </c>
      <c r="AV30" s="49">
        <v>2.6507401557709899E-2</v>
      </c>
      <c r="AW30" s="49">
        <v>2.6507401557709899E-2</v>
      </c>
      <c r="AX30" s="49">
        <v>2.6507401557709899E-2</v>
      </c>
      <c r="AY30" s="49">
        <v>2.6507401557709899E-2</v>
      </c>
      <c r="AZ30" s="49" t="s">
        <v>414</v>
      </c>
      <c r="BA30" s="49" t="s">
        <v>414</v>
      </c>
      <c r="BB30" s="49" t="s">
        <v>414</v>
      </c>
      <c r="BC30" s="49" t="s">
        <v>414</v>
      </c>
      <c r="BD30" s="49" t="s">
        <v>414</v>
      </c>
      <c r="BE30" s="49" t="s">
        <v>414</v>
      </c>
      <c r="BF30" s="49" t="s">
        <v>414</v>
      </c>
      <c r="BG30" s="49" t="s">
        <v>414</v>
      </c>
      <c r="BH30" s="49" t="s">
        <v>414</v>
      </c>
      <c r="BI30" s="49" t="s">
        <v>414</v>
      </c>
      <c r="BJ30" s="49" t="s">
        <v>414</v>
      </c>
      <c r="BK30" s="49" t="s">
        <v>414</v>
      </c>
      <c r="BL30" s="49" t="s">
        <v>414</v>
      </c>
      <c r="BM30" s="49" t="s">
        <v>414</v>
      </c>
      <c r="BN30" s="49" t="s">
        <v>414</v>
      </c>
      <c r="BO30" s="49" t="s">
        <v>414</v>
      </c>
      <c r="BP30" s="49" t="s">
        <v>414</v>
      </c>
      <c r="BQ30" s="49" t="s">
        <v>414</v>
      </c>
      <c r="BR30" s="49" t="s">
        <v>414</v>
      </c>
      <c r="BS30" s="49" t="s">
        <v>414</v>
      </c>
      <c r="BT30" s="49" t="s">
        <v>414</v>
      </c>
      <c r="BU30" s="49">
        <v>4.5883049839178812E-2</v>
      </c>
      <c r="BV30" s="49">
        <v>4.6545734878121553E-2</v>
      </c>
      <c r="BW30" s="49">
        <v>4.6545734878121553E-2</v>
      </c>
      <c r="BX30" s="49">
        <v>5.5539317549487419E-2</v>
      </c>
      <c r="BY30" s="49">
        <v>5.4308616762879444E-2</v>
      </c>
      <c r="BZ30" s="49">
        <v>5.5539317549487419E-2</v>
      </c>
      <c r="CA30" s="49">
        <v>5.5539317549487419E-2</v>
      </c>
      <c r="CB30" s="49">
        <v>5.5539317549487419E-2</v>
      </c>
      <c r="CC30" s="49">
        <v>5.5539317549487419E-2</v>
      </c>
      <c r="CD30" s="49">
        <v>5.4308616762879444E-2</v>
      </c>
      <c r="CE30" s="49">
        <v>5.5539317549487419E-2</v>
      </c>
      <c r="CF30" s="49">
        <v>5.4308616762879444E-2</v>
      </c>
      <c r="CG30" s="49">
        <v>5.4308616762879444E-2</v>
      </c>
      <c r="CH30" s="49">
        <v>5.4308616762879444E-2</v>
      </c>
      <c r="CI30" s="49">
        <v>5.4308616762879444E-2</v>
      </c>
      <c r="CJ30" s="49" t="s">
        <v>414</v>
      </c>
      <c r="CK30" s="49" t="s">
        <v>414</v>
      </c>
      <c r="CL30" s="49" t="s">
        <v>414</v>
      </c>
      <c r="CM30" s="49" t="s">
        <v>414</v>
      </c>
      <c r="CN30" s="49" t="s">
        <v>414</v>
      </c>
      <c r="CO30" s="49" t="s">
        <v>414</v>
      </c>
      <c r="CP30" s="49" t="s">
        <v>414</v>
      </c>
      <c r="CQ30" s="49" t="s">
        <v>414</v>
      </c>
      <c r="CR30" s="49" t="s">
        <v>414</v>
      </c>
      <c r="CS30" s="71">
        <f t="shared" si="1"/>
        <v>1.8579062996943212</v>
      </c>
      <c r="CT30" s="67"/>
    </row>
    <row r="31" spans="1:98" ht="14.65" customHeight="1">
      <c r="A31" s="63"/>
      <c r="B31" s="55" t="s">
        <v>265</v>
      </c>
      <c r="C31" s="64"/>
      <c r="D31" s="65" t="s">
        <v>264</v>
      </c>
      <c r="E31" s="65" t="s">
        <v>315</v>
      </c>
      <c r="F31" s="65" t="s">
        <v>414</v>
      </c>
      <c r="G31" s="49" t="s">
        <v>414</v>
      </c>
      <c r="H31" s="49" t="s">
        <v>414</v>
      </c>
      <c r="I31" s="49">
        <v>1.3202682280892737E-3</v>
      </c>
      <c r="J31" s="49">
        <v>1.3202682280892737E-3</v>
      </c>
      <c r="K31" s="49">
        <v>1.3202682280892737E-3</v>
      </c>
      <c r="L31" s="49">
        <v>1.3202682280892737E-3</v>
      </c>
      <c r="M31" s="49">
        <v>1.3202682280892737E-3</v>
      </c>
      <c r="N31" s="49">
        <v>1.3202682280892737E-3</v>
      </c>
      <c r="O31" s="49">
        <v>1.1023598797638594E-3</v>
      </c>
      <c r="P31" s="49">
        <v>1.1023598797638594E-3</v>
      </c>
      <c r="Q31" s="49">
        <v>1.1023598797638594E-3</v>
      </c>
      <c r="R31" s="49">
        <v>1.5381765764146875E-3</v>
      </c>
      <c r="S31" s="49">
        <v>1.5381765764146875E-3</v>
      </c>
      <c r="T31" s="49">
        <v>1.5381765764146875E-3</v>
      </c>
      <c r="U31" s="49">
        <v>1.5381765764146875E-3</v>
      </c>
      <c r="V31" s="49">
        <v>1.5381765764146875E-3</v>
      </c>
      <c r="W31" s="49">
        <v>1.5381765764146875E-3</v>
      </c>
      <c r="X31" s="49">
        <v>1.5381765764146875E-3</v>
      </c>
      <c r="Y31" s="49">
        <v>1.5381765764146875E-3</v>
      </c>
      <c r="Z31" s="49">
        <v>1.5381765764146875E-3</v>
      </c>
      <c r="AA31" s="49">
        <v>1.5381765764146875E-3</v>
      </c>
      <c r="AB31" s="49">
        <v>1.5381765764146875E-3</v>
      </c>
      <c r="AC31" s="49">
        <v>1.5381765764146875E-3</v>
      </c>
      <c r="AD31" s="49">
        <v>1.5381765764146875E-3</v>
      </c>
      <c r="AE31" s="49">
        <v>1.5381765764146875E-3</v>
      </c>
      <c r="AF31" s="49">
        <v>1.5381765764146875E-3</v>
      </c>
      <c r="AG31" s="49">
        <v>1.5381765764146875E-3</v>
      </c>
      <c r="AH31" s="49">
        <v>1.5381765764146875E-3</v>
      </c>
      <c r="AI31" s="49">
        <v>1.5381765764146875E-3</v>
      </c>
      <c r="AJ31" s="49">
        <v>1.5381765764146875E-3</v>
      </c>
      <c r="AK31" s="49">
        <v>1.5381765764146875E-3</v>
      </c>
      <c r="AL31" s="49">
        <v>1.5381765764146875E-3</v>
      </c>
      <c r="AM31" s="49">
        <v>1.3202682280892737E-3</v>
      </c>
      <c r="AN31" s="49">
        <v>1.3202682280892737E-3</v>
      </c>
      <c r="AO31" s="49">
        <v>1.4367624835089157E-3</v>
      </c>
      <c r="AP31" s="49">
        <v>1.4367624835089157E-3</v>
      </c>
      <c r="AQ31" s="49">
        <v>2.3992538559566357E-4</v>
      </c>
      <c r="AR31" s="49">
        <v>1.5381765764146875E-3</v>
      </c>
      <c r="AS31" s="49">
        <v>1.5381765764146875E-3</v>
      </c>
      <c r="AT31" s="49">
        <v>1.5381765764146875E-3</v>
      </c>
      <c r="AU31" s="49">
        <v>1.5381765764146875E-3</v>
      </c>
      <c r="AV31" s="49">
        <v>1.5381765764146875E-3</v>
      </c>
      <c r="AW31" s="49">
        <v>1.5381765764146875E-3</v>
      </c>
      <c r="AX31" s="49">
        <v>1.5381765764146875E-3</v>
      </c>
      <c r="AY31" s="49">
        <v>1.5381765764146875E-3</v>
      </c>
      <c r="AZ31" s="49" t="s">
        <v>414</v>
      </c>
      <c r="BA31" s="49" t="s">
        <v>414</v>
      </c>
      <c r="BB31" s="49" t="s">
        <v>414</v>
      </c>
      <c r="BC31" s="49" t="s">
        <v>414</v>
      </c>
      <c r="BD31" s="49" t="s">
        <v>414</v>
      </c>
      <c r="BE31" s="49" t="s">
        <v>414</v>
      </c>
      <c r="BF31" s="49" t="s">
        <v>414</v>
      </c>
      <c r="BG31" s="49" t="s">
        <v>414</v>
      </c>
      <c r="BH31" s="49" t="s">
        <v>414</v>
      </c>
      <c r="BI31" s="49" t="s">
        <v>414</v>
      </c>
      <c r="BJ31" s="49" t="s">
        <v>414</v>
      </c>
      <c r="BK31" s="49" t="s">
        <v>414</v>
      </c>
      <c r="BL31" s="49" t="s">
        <v>414</v>
      </c>
      <c r="BM31" s="49" t="s">
        <v>414</v>
      </c>
      <c r="BN31" s="49" t="s">
        <v>414</v>
      </c>
      <c r="BO31" s="49" t="s">
        <v>414</v>
      </c>
      <c r="BP31" s="49" t="s">
        <v>414</v>
      </c>
      <c r="BQ31" s="49" t="s">
        <v>414</v>
      </c>
      <c r="BR31" s="49" t="s">
        <v>414</v>
      </c>
      <c r="BS31" s="49" t="s">
        <v>414</v>
      </c>
      <c r="BT31" s="49" t="s">
        <v>414</v>
      </c>
      <c r="BU31" s="49">
        <v>2.7408195368957794E-3</v>
      </c>
      <c r="BV31" s="49">
        <v>2.7804049634946866E-3</v>
      </c>
      <c r="BW31" s="49">
        <v>2.7804049634946866E-3</v>
      </c>
      <c r="BX31" s="49">
        <v>3.3176357530512878E-3</v>
      </c>
      <c r="BY31" s="49">
        <v>3.2441199607961733E-3</v>
      </c>
      <c r="BZ31" s="49">
        <v>3.3176357530512878E-3</v>
      </c>
      <c r="CA31" s="49">
        <v>3.3176357530512878E-3</v>
      </c>
      <c r="CB31" s="49">
        <v>3.3176357530512878E-3</v>
      </c>
      <c r="CC31" s="49">
        <v>3.3176357530512878E-3</v>
      </c>
      <c r="CD31" s="49">
        <v>3.2441199607961733E-3</v>
      </c>
      <c r="CE31" s="49">
        <v>3.3176357530512878E-3</v>
      </c>
      <c r="CF31" s="49">
        <v>3.2441199607961733E-3</v>
      </c>
      <c r="CG31" s="49">
        <v>3.2441199607961733E-3</v>
      </c>
      <c r="CH31" s="49">
        <v>3.2441199607961733E-3</v>
      </c>
      <c r="CI31" s="49">
        <v>3.2441199607961733E-3</v>
      </c>
      <c r="CJ31" s="49" t="s">
        <v>414</v>
      </c>
      <c r="CK31" s="49" t="s">
        <v>414</v>
      </c>
      <c r="CL31" s="49" t="s">
        <v>414</v>
      </c>
      <c r="CM31" s="49" t="s">
        <v>414</v>
      </c>
      <c r="CN31" s="49" t="s">
        <v>414</v>
      </c>
      <c r="CO31" s="49" t="s">
        <v>414</v>
      </c>
      <c r="CP31" s="49" t="s">
        <v>414</v>
      </c>
      <c r="CQ31" s="49" t="s">
        <v>414</v>
      </c>
      <c r="CR31" s="49" t="s">
        <v>414</v>
      </c>
      <c r="CS31" s="71">
        <f t="shared" si="1"/>
        <v>0.10926196027961513</v>
      </c>
      <c r="CT31" s="67"/>
    </row>
    <row r="32" spans="1:98" ht="14.65" customHeight="1">
      <c r="A32" s="63"/>
      <c r="B32" s="55" t="s">
        <v>267</v>
      </c>
      <c r="C32" s="64"/>
      <c r="D32" s="65" t="s">
        <v>266</v>
      </c>
      <c r="E32" s="65" t="s">
        <v>315</v>
      </c>
      <c r="F32" s="65" t="s">
        <v>414</v>
      </c>
      <c r="G32" s="49" t="s">
        <v>414</v>
      </c>
      <c r="H32" s="49" t="s">
        <v>414</v>
      </c>
      <c r="I32" s="49">
        <v>1.5838430734191966E-3</v>
      </c>
      <c r="J32" s="49">
        <v>1.5838430734191966E-3</v>
      </c>
      <c r="K32" s="49">
        <v>1.5838430734191966E-3</v>
      </c>
      <c r="L32" s="49">
        <v>1.5838430734191966E-3</v>
      </c>
      <c r="M32" s="49">
        <v>1.5838430734191966E-3</v>
      </c>
      <c r="N32" s="49">
        <v>1.5838430734191966E-3</v>
      </c>
      <c r="O32" s="49">
        <v>1.3224320807189408E-3</v>
      </c>
      <c r="P32" s="49">
        <v>1.3224320807189408E-3</v>
      </c>
      <c r="Q32" s="49">
        <v>1.3224320807189408E-3</v>
      </c>
      <c r="R32" s="49">
        <v>1.8452540661194521E-3</v>
      </c>
      <c r="S32" s="49">
        <v>1.8452540661194521E-3</v>
      </c>
      <c r="T32" s="49">
        <v>1.8452540661194521E-3</v>
      </c>
      <c r="U32" s="49">
        <v>1.8452540661194521E-3</v>
      </c>
      <c r="V32" s="49">
        <v>1.8452540661194521E-3</v>
      </c>
      <c r="W32" s="49">
        <v>1.8452540661194521E-3</v>
      </c>
      <c r="X32" s="49">
        <v>1.8452540661194521E-3</v>
      </c>
      <c r="Y32" s="49">
        <v>1.8452540661194521E-3</v>
      </c>
      <c r="Z32" s="49">
        <v>1.8452540661194521E-3</v>
      </c>
      <c r="AA32" s="49">
        <v>1.8452540661194521E-3</v>
      </c>
      <c r="AB32" s="49">
        <v>1.8452540661194521E-3</v>
      </c>
      <c r="AC32" s="49">
        <v>1.8452540661194521E-3</v>
      </c>
      <c r="AD32" s="49">
        <v>1.8452540661194521E-3</v>
      </c>
      <c r="AE32" s="49">
        <v>1.8452540661194521E-3</v>
      </c>
      <c r="AF32" s="49">
        <v>1.8452540661194521E-3</v>
      </c>
      <c r="AG32" s="49">
        <v>1.8452540661194521E-3</v>
      </c>
      <c r="AH32" s="49">
        <v>1.8452540661194521E-3</v>
      </c>
      <c r="AI32" s="49">
        <v>1.8452540661194521E-3</v>
      </c>
      <c r="AJ32" s="49">
        <v>1.8452540661194521E-3</v>
      </c>
      <c r="AK32" s="49">
        <v>1.8452540661194521E-3</v>
      </c>
      <c r="AL32" s="49">
        <v>1.8452540661194521E-3</v>
      </c>
      <c r="AM32" s="49">
        <v>1.5838430734191966E-3</v>
      </c>
      <c r="AN32" s="49">
        <v>1.5838430734191966E-3</v>
      </c>
      <c r="AO32" s="49">
        <v>1.5838430734191966E-3</v>
      </c>
      <c r="AP32" s="49">
        <v>1.5838430734191966E-3</v>
      </c>
      <c r="AQ32" s="49">
        <v>2.6448641614378813E-4</v>
      </c>
      <c r="AR32" s="49">
        <v>1.8452540661194521E-3</v>
      </c>
      <c r="AS32" s="49">
        <v>1.8452540661194521E-3</v>
      </c>
      <c r="AT32" s="49">
        <v>1.8452540661194521E-3</v>
      </c>
      <c r="AU32" s="49">
        <v>1.8452540661194521E-3</v>
      </c>
      <c r="AV32" s="49">
        <v>1.8452540661194521E-3</v>
      </c>
      <c r="AW32" s="49">
        <v>1.8452540661194521E-3</v>
      </c>
      <c r="AX32" s="49">
        <v>1.8452540661194521E-3</v>
      </c>
      <c r="AY32" s="49">
        <v>1.8452540661194521E-3</v>
      </c>
      <c r="AZ32" s="49" t="s">
        <v>414</v>
      </c>
      <c r="BA32" s="49" t="s">
        <v>414</v>
      </c>
      <c r="BB32" s="49" t="s">
        <v>414</v>
      </c>
      <c r="BC32" s="49" t="s">
        <v>414</v>
      </c>
      <c r="BD32" s="49" t="s">
        <v>414</v>
      </c>
      <c r="BE32" s="49" t="s">
        <v>414</v>
      </c>
      <c r="BF32" s="49" t="s">
        <v>414</v>
      </c>
      <c r="BG32" s="49" t="s">
        <v>414</v>
      </c>
      <c r="BH32" s="49" t="s">
        <v>414</v>
      </c>
      <c r="BI32" s="49" t="s">
        <v>414</v>
      </c>
      <c r="BJ32" s="49" t="s">
        <v>414</v>
      </c>
      <c r="BK32" s="49" t="s">
        <v>414</v>
      </c>
      <c r="BL32" s="49" t="s">
        <v>414</v>
      </c>
      <c r="BM32" s="49" t="s">
        <v>414</v>
      </c>
      <c r="BN32" s="49" t="s">
        <v>414</v>
      </c>
      <c r="BO32" s="49" t="s">
        <v>414</v>
      </c>
      <c r="BP32" s="49" t="s">
        <v>414</v>
      </c>
      <c r="BQ32" s="49" t="s">
        <v>414</v>
      </c>
      <c r="BR32" s="49" t="s">
        <v>414</v>
      </c>
      <c r="BS32" s="49" t="s">
        <v>414</v>
      </c>
      <c r="BT32" s="49" t="s">
        <v>414</v>
      </c>
      <c r="BU32" s="49">
        <v>3.0213957343892834E-3</v>
      </c>
      <c r="BV32" s="49">
        <v>3.0650334994664326E-3</v>
      </c>
      <c r="BW32" s="49">
        <v>3.0650334994664326E-3</v>
      </c>
      <c r="BX32" s="49">
        <v>3.6572603112277431E-3</v>
      </c>
      <c r="BY32" s="49">
        <v>3.5762187475130375E-3</v>
      </c>
      <c r="BZ32" s="49">
        <v>3.6572603112277431E-3</v>
      </c>
      <c r="CA32" s="49">
        <v>3.6572603112277431E-3</v>
      </c>
      <c r="CB32" s="49">
        <v>3.6572603112277431E-3</v>
      </c>
      <c r="CC32" s="49">
        <v>3.6572603112277431E-3</v>
      </c>
      <c r="CD32" s="49">
        <v>3.5762187475130375E-3</v>
      </c>
      <c r="CE32" s="49">
        <v>3.6572603112277431E-3</v>
      </c>
      <c r="CF32" s="49">
        <v>3.5762187475130375E-3</v>
      </c>
      <c r="CG32" s="49">
        <v>3.5762187475130375E-3</v>
      </c>
      <c r="CH32" s="49">
        <v>3.5762187475130375E-3</v>
      </c>
      <c r="CI32" s="49">
        <v>3.5762187475130375E-3</v>
      </c>
      <c r="CJ32" s="49" t="s">
        <v>414</v>
      </c>
      <c r="CK32" s="49" t="s">
        <v>414</v>
      </c>
      <c r="CL32" s="49" t="s">
        <v>414</v>
      </c>
      <c r="CM32" s="49" t="s">
        <v>414</v>
      </c>
      <c r="CN32" s="49" t="s">
        <v>414</v>
      </c>
      <c r="CO32" s="49" t="s">
        <v>414</v>
      </c>
      <c r="CP32" s="49" t="s">
        <v>414</v>
      </c>
      <c r="CQ32" s="49" t="s">
        <v>414</v>
      </c>
      <c r="CR32" s="49" t="s">
        <v>414</v>
      </c>
      <c r="CS32" s="71">
        <f t="shared" si="1"/>
        <v>0.12613491839572358</v>
      </c>
      <c r="CT32" s="67"/>
    </row>
    <row r="33" spans="1:98" ht="14.65" customHeight="1">
      <c r="A33" s="63"/>
      <c r="B33" s="55" t="s">
        <v>160</v>
      </c>
      <c r="C33" s="64"/>
      <c r="D33" s="65" t="s">
        <v>159</v>
      </c>
      <c r="E33" s="65" t="s">
        <v>315</v>
      </c>
      <c r="F33" s="65" t="s">
        <v>315</v>
      </c>
      <c r="G33" s="49">
        <v>0.22384788648600004</v>
      </c>
      <c r="H33" s="49">
        <v>0.15914766680399997</v>
      </c>
      <c r="I33" s="49">
        <v>1.5319822131599998</v>
      </c>
      <c r="J33" s="49">
        <v>1.5319822131599998</v>
      </c>
      <c r="K33" s="49">
        <v>1.5319822131599998</v>
      </c>
      <c r="L33" s="49">
        <v>1.5319822131599998</v>
      </c>
      <c r="M33" s="49">
        <v>1.5319822131599998</v>
      </c>
      <c r="N33" s="49">
        <v>1.5319822131599998</v>
      </c>
      <c r="O33" s="49">
        <v>1.27913077992</v>
      </c>
      <c r="P33" s="49">
        <v>1.27913077992</v>
      </c>
      <c r="Q33" s="49">
        <v>1.27913077992</v>
      </c>
      <c r="R33" s="49">
        <v>1.7848336463999996</v>
      </c>
      <c r="S33" s="49">
        <v>1.7848336463999996</v>
      </c>
      <c r="T33" s="49">
        <v>1.7848336463999996</v>
      </c>
      <c r="U33" s="49">
        <v>1.7848336463999996</v>
      </c>
      <c r="V33" s="49">
        <v>1.7848336463999996</v>
      </c>
      <c r="W33" s="49">
        <v>1.7848336463999996</v>
      </c>
      <c r="X33" s="49">
        <v>1.7848336463999996</v>
      </c>
      <c r="Y33" s="49">
        <v>1.7848336463999996</v>
      </c>
      <c r="Z33" s="49">
        <v>1.7848336463999996</v>
      </c>
      <c r="AA33" s="49">
        <v>1.7848336463999996</v>
      </c>
      <c r="AB33" s="49">
        <v>1.7848336463999996</v>
      </c>
      <c r="AC33" s="49">
        <v>1.7848336463999996</v>
      </c>
      <c r="AD33" s="49">
        <v>1.7848336463999996</v>
      </c>
      <c r="AE33" s="49">
        <v>1.7848336463999996</v>
      </c>
      <c r="AF33" s="49">
        <v>1.7848336463999996</v>
      </c>
      <c r="AG33" s="49">
        <v>1.7848336463999996</v>
      </c>
      <c r="AH33" s="49">
        <v>1.7848336463999996</v>
      </c>
      <c r="AI33" s="49">
        <v>1.7848336463999996</v>
      </c>
      <c r="AJ33" s="49">
        <v>1.7848336463999996</v>
      </c>
      <c r="AK33" s="49">
        <v>1.7848336463999996</v>
      </c>
      <c r="AL33" s="49">
        <v>1.7848336463999996</v>
      </c>
      <c r="AM33" s="49">
        <v>1.5319822131599998</v>
      </c>
      <c r="AN33" s="49">
        <v>1.5319822131599998</v>
      </c>
      <c r="AO33" s="49">
        <v>1.6976019118800001</v>
      </c>
      <c r="AP33" s="49">
        <v>1.6976019118800001</v>
      </c>
      <c r="AQ33" s="49">
        <v>0.28348303771199995</v>
      </c>
      <c r="AR33" s="49">
        <v>1.7848336463999996</v>
      </c>
      <c r="AS33" s="49">
        <v>1.7848336463999996</v>
      </c>
      <c r="AT33" s="49">
        <v>1.7848336463999996</v>
      </c>
      <c r="AU33" s="49">
        <v>1.7848336463999996</v>
      </c>
      <c r="AV33" s="49">
        <v>1.7848336463999996</v>
      </c>
      <c r="AW33" s="49">
        <v>1.7848336463999996</v>
      </c>
      <c r="AX33" s="49">
        <v>1.7848336463999996</v>
      </c>
      <c r="AY33" s="49">
        <v>1.7848336463999996</v>
      </c>
      <c r="AZ33" s="49">
        <v>2.2814917477800005</v>
      </c>
      <c r="BA33" s="49">
        <v>2.2814917477800005</v>
      </c>
      <c r="BB33" s="49">
        <v>2.2814917477800005</v>
      </c>
      <c r="BC33" s="49">
        <v>2.2814917477800005</v>
      </c>
      <c r="BD33" s="49">
        <v>1.8031241713799997</v>
      </c>
      <c r="BE33" s="49">
        <v>1.8031241713799997</v>
      </c>
      <c r="BF33" s="49">
        <v>1.8031241713799997</v>
      </c>
      <c r="BG33" s="49">
        <v>2.4722357939999995</v>
      </c>
      <c r="BH33" s="49">
        <v>2.4722357939999995</v>
      </c>
      <c r="BI33" s="49">
        <v>2.7636782249999996</v>
      </c>
      <c r="BJ33" s="49">
        <v>2.9224641011999997</v>
      </c>
      <c r="BK33" s="49">
        <v>2.9638690258800007</v>
      </c>
      <c r="BL33" s="49">
        <v>2.9638690258800007</v>
      </c>
      <c r="BM33" s="49">
        <v>2.9638690258800007</v>
      </c>
      <c r="BN33" s="49">
        <v>2.9638690258800007</v>
      </c>
      <c r="BO33" s="49">
        <v>2.9638690258800007</v>
      </c>
      <c r="BP33" s="49">
        <v>2.9638690258800007</v>
      </c>
      <c r="BQ33" s="49">
        <v>0.46027804619999996</v>
      </c>
      <c r="BR33" s="49">
        <v>0.46027804619999996</v>
      </c>
      <c r="BS33" s="49">
        <v>0.93261577920000005</v>
      </c>
      <c r="BT33" s="49">
        <v>0.38992987319999994</v>
      </c>
      <c r="BU33" s="49">
        <v>2.9224641011999997</v>
      </c>
      <c r="BV33" s="49">
        <v>2.9646730049999999</v>
      </c>
      <c r="BW33" s="49">
        <v>2.9646730049999999</v>
      </c>
      <c r="BX33" s="49">
        <v>3.5375081280000003</v>
      </c>
      <c r="BY33" s="49">
        <v>3.4591201637999998</v>
      </c>
      <c r="BZ33" s="49">
        <v>3.5375081280000003</v>
      </c>
      <c r="CA33" s="49">
        <v>3.5375081280000003</v>
      </c>
      <c r="CB33" s="49">
        <v>3.5375081280000003</v>
      </c>
      <c r="CC33" s="49">
        <v>3.5375081280000003</v>
      </c>
      <c r="CD33" s="49">
        <v>3.4591201637999998</v>
      </c>
      <c r="CE33" s="49">
        <v>3.5375081280000003</v>
      </c>
      <c r="CF33" s="49">
        <v>3.4591201637999998</v>
      </c>
      <c r="CG33" s="49">
        <v>3.4591201637999998</v>
      </c>
      <c r="CH33" s="49">
        <v>3.4591201637999998</v>
      </c>
      <c r="CI33" s="49">
        <v>3.4591201637999998</v>
      </c>
      <c r="CJ33" s="49">
        <v>0.43061447520000001</v>
      </c>
      <c r="CK33" s="49">
        <v>0.46787918940000006</v>
      </c>
      <c r="CL33" s="49">
        <v>0.27327457079999995</v>
      </c>
      <c r="CM33" s="49">
        <v>0.25257195180000003</v>
      </c>
      <c r="CN33" s="49">
        <v>2.1667237284</v>
      </c>
      <c r="CO33" s="49">
        <v>2.1667237284</v>
      </c>
      <c r="CP33" s="49">
        <v>2.1667237284</v>
      </c>
      <c r="CQ33" s="49">
        <v>2.1679296970799999</v>
      </c>
      <c r="CR33" s="49">
        <v>2.1562719998400004</v>
      </c>
      <c r="CS33" s="71">
        <f t="shared" si="1"/>
        <v>180.1876704562622</v>
      </c>
      <c r="CT33" s="67"/>
    </row>
    <row r="34" spans="1:98" ht="14.65" customHeight="1">
      <c r="A34" s="63"/>
      <c r="B34" s="55" t="s">
        <v>163</v>
      </c>
      <c r="C34" s="64"/>
      <c r="D34" s="65" t="s">
        <v>162</v>
      </c>
      <c r="E34" s="65" t="s">
        <v>315</v>
      </c>
      <c r="F34" s="65" t="s">
        <v>315</v>
      </c>
      <c r="G34" s="49">
        <v>7.8549622200000026E-3</v>
      </c>
      <c r="H34" s="49">
        <v>5.5845910800000004E-3</v>
      </c>
      <c r="I34" s="49">
        <v>5.3758213200000002E-2</v>
      </c>
      <c r="J34" s="49">
        <v>5.3758213200000002E-2</v>
      </c>
      <c r="K34" s="49">
        <v>5.3758213200000002E-2</v>
      </c>
      <c r="L34" s="49">
        <v>5.3758213200000002E-2</v>
      </c>
      <c r="M34" s="49">
        <v>5.3758213200000002E-2</v>
      </c>
      <c r="N34" s="49">
        <v>5.3758213200000002E-2</v>
      </c>
      <c r="O34" s="49">
        <v>4.4885498400000015E-2</v>
      </c>
      <c r="P34" s="49">
        <v>4.4885498400000015E-2</v>
      </c>
      <c r="Q34" s="49">
        <v>4.4885498400000015E-2</v>
      </c>
      <c r="R34" s="49">
        <v>6.2630928000000002E-2</v>
      </c>
      <c r="S34" s="49">
        <v>6.2630928000000002E-2</v>
      </c>
      <c r="T34" s="49">
        <v>6.2630928000000002E-2</v>
      </c>
      <c r="U34" s="49">
        <v>6.2630928000000002E-2</v>
      </c>
      <c r="V34" s="49">
        <v>6.2630928000000002E-2</v>
      </c>
      <c r="W34" s="49">
        <v>6.2630928000000002E-2</v>
      </c>
      <c r="X34" s="49">
        <v>6.2630928000000002E-2</v>
      </c>
      <c r="Y34" s="49">
        <v>6.2630928000000002E-2</v>
      </c>
      <c r="Z34" s="49">
        <v>6.2630928000000002E-2</v>
      </c>
      <c r="AA34" s="49">
        <v>6.2630928000000002E-2</v>
      </c>
      <c r="AB34" s="49">
        <v>6.2630928000000002E-2</v>
      </c>
      <c r="AC34" s="49">
        <v>6.2630928000000002E-2</v>
      </c>
      <c r="AD34" s="49">
        <v>6.2630928000000002E-2</v>
      </c>
      <c r="AE34" s="49">
        <v>6.2630928000000002E-2</v>
      </c>
      <c r="AF34" s="49">
        <v>6.2630928000000002E-2</v>
      </c>
      <c r="AG34" s="49">
        <v>6.2630928000000002E-2</v>
      </c>
      <c r="AH34" s="49">
        <v>6.2630928000000002E-2</v>
      </c>
      <c r="AI34" s="49">
        <v>6.2630928000000002E-2</v>
      </c>
      <c r="AJ34" s="49">
        <v>6.2630928000000002E-2</v>
      </c>
      <c r="AK34" s="49">
        <v>6.2630928000000002E-2</v>
      </c>
      <c r="AL34" s="49">
        <v>6.2630928000000002E-2</v>
      </c>
      <c r="AM34" s="49">
        <v>5.3758213200000002E-2</v>
      </c>
      <c r="AN34" s="49">
        <v>5.3758213200000002E-2</v>
      </c>
      <c r="AO34" s="49">
        <v>6.0925974959999983E-2</v>
      </c>
      <c r="AP34" s="49">
        <v>6.0925974959999983E-2</v>
      </c>
      <c r="AQ34" s="49">
        <v>1.0174046303999998E-2</v>
      </c>
      <c r="AR34" s="49">
        <v>6.2630928000000002E-2</v>
      </c>
      <c r="AS34" s="49">
        <v>6.2630928000000002E-2</v>
      </c>
      <c r="AT34" s="49">
        <v>6.2630928000000002E-2</v>
      </c>
      <c r="AU34" s="49">
        <v>6.2630928000000002E-2</v>
      </c>
      <c r="AV34" s="49">
        <v>6.2630928000000002E-2</v>
      </c>
      <c r="AW34" s="49">
        <v>6.2630928000000002E-2</v>
      </c>
      <c r="AX34" s="49">
        <v>6.2630928000000002E-2</v>
      </c>
      <c r="AY34" s="49">
        <v>6.2630928000000002E-2</v>
      </c>
      <c r="AZ34" s="49">
        <v>9.8739397740000012E-2</v>
      </c>
      <c r="BA34" s="49">
        <v>9.8739397740000012E-2</v>
      </c>
      <c r="BB34" s="49">
        <v>9.8739397740000012E-2</v>
      </c>
      <c r="BC34" s="49">
        <v>9.8739397740000012E-2</v>
      </c>
      <c r="BD34" s="49">
        <v>7.8036396539999983E-2</v>
      </c>
      <c r="BE34" s="49">
        <v>7.8036396539999983E-2</v>
      </c>
      <c r="BF34" s="49">
        <v>7.8036396539999983E-2</v>
      </c>
      <c r="BG34" s="49">
        <v>0.10699450199999998</v>
      </c>
      <c r="BH34" s="49">
        <v>0.10699450199999998</v>
      </c>
      <c r="BI34" s="49">
        <v>0.11960767500000001</v>
      </c>
      <c r="BJ34" s="49">
        <v>0.12647967959999998</v>
      </c>
      <c r="BK34" s="49">
        <v>0.12827162004000001</v>
      </c>
      <c r="BL34" s="49">
        <v>0.12827162004000001</v>
      </c>
      <c r="BM34" s="49">
        <v>0.12827162004000001</v>
      </c>
      <c r="BN34" s="49">
        <v>0.12827162004000001</v>
      </c>
      <c r="BO34" s="49">
        <v>0.12827162004000001</v>
      </c>
      <c r="BP34" s="49">
        <v>0.12827162004000001</v>
      </c>
      <c r="BQ34" s="49">
        <v>1.99201146E-2</v>
      </c>
      <c r="BR34" s="49">
        <v>1.99201146E-2</v>
      </c>
      <c r="BS34" s="49">
        <v>4.0362153599999992E-2</v>
      </c>
      <c r="BT34" s="49">
        <v>1.6875555599999998E-2</v>
      </c>
      <c r="BU34" s="49">
        <v>0.12647967959999998</v>
      </c>
      <c r="BV34" s="49">
        <v>0.12830641500000001</v>
      </c>
      <c r="BW34" s="49">
        <v>0.12830641500000001</v>
      </c>
      <c r="BX34" s="49">
        <v>0.15309782399999999</v>
      </c>
      <c r="BY34" s="49">
        <v>0.14970531540000001</v>
      </c>
      <c r="BZ34" s="49">
        <v>0.15309782399999999</v>
      </c>
      <c r="CA34" s="49">
        <v>0.15309782399999999</v>
      </c>
      <c r="CB34" s="49">
        <v>0.15309782399999999</v>
      </c>
      <c r="CC34" s="49">
        <v>0.15309782399999999</v>
      </c>
      <c r="CD34" s="49">
        <v>0.14970531540000001</v>
      </c>
      <c r="CE34" s="49">
        <v>0.15309782399999999</v>
      </c>
      <c r="CF34" s="49">
        <v>0.14970531540000001</v>
      </c>
      <c r="CG34" s="49">
        <v>0.14970531540000001</v>
      </c>
      <c r="CH34" s="49">
        <v>0.14970531540000001</v>
      </c>
      <c r="CI34" s="49">
        <v>0.14970531540000001</v>
      </c>
      <c r="CJ34" s="49">
        <v>1.8636321600000002E-2</v>
      </c>
      <c r="CK34" s="49">
        <v>2.0249080200000002E-2</v>
      </c>
      <c r="CL34" s="49">
        <v>1.18268964E-2</v>
      </c>
      <c r="CM34" s="49">
        <v>1.0930919399999999E-2</v>
      </c>
      <c r="CN34" s="49">
        <v>9.3772417199999999E-2</v>
      </c>
      <c r="CO34" s="49">
        <v>9.3772417199999999E-2</v>
      </c>
      <c r="CP34" s="49">
        <v>9.3772417199999999E-2</v>
      </c>
      <c r="CQ34" s="49">
        <v>9.3824609640000001E-2</v>
      </c>
      <c r="CR34" s="49">
        <v>9.3320082719999989E-2</v>
      </c>
      <c r="CS34" s="71">
        <f t="shared" si="1"/>
        <v>7.2123519677039987</v>
      </c>
      <c r="CT34" s="67"/>
    </row>
    <row r="35" spans="1:98" ht="14.65" customHeight="1">
      <c r="A35" s="63"/>
      <c r="B35" s="55" t="s">
        <v>269</v>
      </c>
      <c r="C35" s="64"/>
      <c r="D35" s="70" t="s">
        <v>268</v>
      </c>
      <c r="E35" s="65" t="s">
        <v>315</v>
      </c>
      <c r="F35" s="65" t="s">
        <v>414</v>
      </c>
      <c r="G35" s="49" t="s">
        <v>414</v>
      </c>
      <c r="H35" s="49" t="s">
        <v>414</v>
      </c>
      <c r="I35" s="49">
        <v>1.0753783676704979E-3</v>
      </c>
      <c r="J35" s="49">
        <v>1.0753783676704979E-3</v>
      </c>
      <c r="K35" s="49">
        <v>1.0753783676704979E-3</v>
      </c>
      <c r="L35" s="49">
        <v>1.0753783676704979E-3</v>
      </c>
      <c r="M35" s="49">
        <v>1.0753783676704979E-3</v>
      </c>
      <c r="N35" s="49">
        <v>1.0753783676704979E-3</v>
      </c>
      <c r="O35" s="49">
        <v>8.9788873417148392E-4</v>
      </c>
      <c r="P35" s="49">
        <v>8.9788873417148392E-4</v>
      </c>
      <c r="Q35" s="49">
        <v>8.9788873417148392E-4</v>
      </c>
      <c r="R35" s="49">
        <v>1.2528680011695125E-3</v>
      </c>
      <c r="S35" s="49">
        <v>1.2528680011695125E-3</v>
      </c>
      <c r="T35" s="49">
        <v>1.2528680011695125E-3</v>
      </c>
      <c r="U35" s="49">
        <v>1.2528680011695125E-3</v>
      </c>
      <c r="V35" s="49">
        <v>1.2528680011695125E-3</v>
      </c>
      <c r="W35" s="49">
        <v>1.2528680011695125E-3</v>
      </c>
      <c r="X35" s="49">
        <v>1.2528680011695125E-3</v>
      </c>
      <c r="Y35" s="49">
        <v>1.2528680011695125E-3</v>
      </c>
      <c r="Z35" s="49">
        <v>1.2528680011695125E-3</v>
      </c>
      <c r="AA35" s="49">
        <v>1.2528680011695125E-3</v>
      </c>
      <c r="AB35" s="49">
        <v>1.2528680011695125E-3</v>
      </c>
      <c r="AC35" s="49">
        <v>1.2528680011695125E-3</v>
      </c>
      <c r="AD35" s="49">
        <v>1.2528680011695125E-3</v>
      </c>
      <c r="AE35" s="49">
        <v>1.2528680011695125E-3</v>
      </c>
      <c r="AF35" s="49">
        <v>1.2528680011695125E-3</v>
      </c>
      <c r="AG35" s="49">
        <v>1.2528680011695125E-3</v>
      </c>
      <c r="AH35" s="49">
        <v>1.2528680011695125E-3</v>
      </c>
      <c r="AI35" s="49">
        <v>1.2528680011695125E-3</v>
      </c>
      <c r="AJ35" s="49">
        <v>1.2528680011695125E-3</v>
      </c>
      <c r="AK35" s="49">
        <v>1.2528680011695125E-3</v>
      </c>
      <c r="AL35" s="49">
        <v>1.2528680011695125E-3</v>
      </c>
      <c r="AM35" s="49">
        <v>1.0753783676704979E-3</v>
      </c>
      <c r="AN35" s="49">
        <v>1.0753783676704979E-3</v>
      </c>
      <c r="AO35" s="49">
        <v>8.8419999119574279E-4</v>
      </c>
      <c r="AP35" s="49">
        <v>8.8419999119574279E-4</v>
      </c>
      <c r="AQ35" s="49">
        <v>1.4765281406375514E-4</v>
      </c>
      <c r="AR35" s="49">
        <v>1.2528680011695125E-3</v>
      </c>
      <c r="AS35" s="49">
        <v>1.2528680011695125E-3</v>
      </c>
      <c r="AT35" s="49">
        <v>1.2528680011695125E-3</v>
      </c>
      <c r="AU35" s="49">
        <v>1.2528680011695125E-3</v>
      </c>
      <c r="AV35" s="49">
        <v>1.2528680011695125E-3</v>
      </c>
      <c r="AW35" s="49">
        <v>1.2528680011695125E-3</v>
      </c>
      <c r="AX35" s="49">
        <v>1.2528680011695125E-3</v>
      </c>
      <c r="AY35" s="49">
        <v>1.2528680011695125E-3</v>
      </c>
      <c r="AZ35" s="49" t="s">
        <v>414</v>
      </c>
      <c r="BA35" s="49" t="s">
        <v>414</v>
      </c>
      <c r="BB35" s="49" t="s">
        <v>414</v>
      </c>
      <c r="BC35" s="49" t="s">
        <v>414</v>
      </c>
      <c r="BD35" s="49" t="s">
        <v>414</v>
      </c>
      <c r="BE35" s="49" t="s">
        <v>414</v>
      </c>
      <c r="BF35" s="49" t="s">
        <v>414</v>
      </c>
      <c r="BG35" s="49" t="s">
        <v>414</v>
      </c>
      <c r="BH35" s="49" t="s">
        <v>414</v>
      </c>
      <c r="BI35" s="49" t="s">
        <v>414</v>
      </c>
      <c r="BJ35" s="49" t="s">
        <v>414</v>
      </c>
      <c r="BK35" s="49" t="s">
        <v>414</v>
      </c>
      <c r="BL35" s="49" t="s">
        <v>414</v>
      </c>
      <c r="BM35" s="49" t="s">
        <v>414</v>
      </c>
      <c r="BN35" s="49" t="s">
        <v>414</v>
      </c>
      <c r="BO35" s="49" t="s">
        <v>414</v>
      </c>
      <c r="BP35" s="49" t="s">
        <v>414</v>
      </c>
      <c r="BQ35" s="49" t="s">
        <v>414</v>
      </c>
      <c r="BR35" s="49" t="s">
        <v>414</v>
      </c>
      <c r="BS35" s="49" t="s">
        <v>414</v>
      </c>
      <c r="BT35" s="49" t="s">
        <v>414</v>
      </c>
      <c r="BU35" s="49">
        <v>1.6867315497226586E-3</v>
      </c>
      <c r="BV35" s="49">
        <v>1.7110928719676216E-3</v>
      </c>
      <c r="BW35" s="49">
        <v>1.7110928719676216E-3</v>
      </c>
      <c r="BX35" s="49">
        <v>2.0417108167206867E-3</v>
      </c>
      <c r="BY35" s="49">
        <v>1.9964683611228989E-3</v>
      </c>
      <c r="BZ35" s="49">
        <v>2.0417108167206867E-3</v>
      </c>
      <c r="CA35" s="49">
        <v>2.0417108167206867E-3</v>
      </c>
      <c r="CB35" s="49">
        <v>2.0417108167206867E-3</v>
      </c>
      <c r="CC35" s="49">
        <v>2.0417108167206867E-3</v>
      </c>
      <c r="CD35" s="49">
        <v>1.9964683611228989E-3</v>
      </c>
      <c r="CE35" s="49">
        <v>2.0417108167206867E-3</v>
      </c>
      <c r="CF35" s="49">
        <v>1.9964683611228989E-3</v>
      </c>
      <c r="CG35" s="49">
        <v>1.9964683611228989E-3</v>
      </c>
      <c r="CH35" s="49">
        <v>1.9964683611228989E-3</v>
      </c>
      <c r="CI35" s="49">
        <v>1.9964683611228989E-3</v>
      </c>
      <c r="CJ35" s="49" t="s">
        <v>414</v>
      </c>
      <c r="CK35" s="49" t="s">
        <v>414</v>
      </c>
      <c r="CL35" s="49" t="s">
        <v>414</v>
      </c>
      <c r="CM35" s="49" t="s">
        <v>414</v>
      </c>
      <c r="CN35" s="49" t="s">
        <v>414</v>
      </c>
      <c r="CO35" s="49" t="s">
        <v>414</v>
      </c>
      <c r="CP35" s="49" t="s">
        <v>414</v>
      </c>
      <c r="CQ35" s="49" t="s">
        <v>414</v>
      </c>
      <c r="CR35" s="49" t="s">
        <v>414</v>
      </c>
      <c r="CS35" s="71">
        <f t="shared" si="1"/>
        <v>7.8883910334968985E-2</v>
      </c>
      <c r="CT35" s="67"/>
    </row>
    <row r="36" spans="1:98" ht="14.65" customHeight="1">
      <c r="A36" s="63"/>
      <c r="B36" s="55" t="s">
        <v>166</v>
      </c>
      <c r="C36" s="64"/>
      <c r="D36" s="65" t="s">
        <v>165</v>
      </c>
      <c r="E36" s="65" t="s">
        <v>315</v>
      </c>
      <c r="F36" s="65" t="s">
        <v>315</v>
      </c>
      <c r="G36" s="49">
        <v>5.0362125029999989E-2</v>
      </c>
      <c r="H36" s="49">
        <v>3.5805630419999998E-2</v>
      </c>
      <c r="I36" s="49">
        <v>0.34467102180000003</v>
      </c>
      <c r="J36" s="49">
        <v>0.34467102180000003</v>
      </c>
      <c r="K36" s="49">
        <v>0.34467102180000003</v>
      </c>
      <c r="L36" s="49">
        <v>0.34467102180000003</v>
      </c>
      <c r="M36" s="49">
        <v>0.34467102180000003</v>
      </c>
      <c r="N36" s="49">
        <v>0.34467102180000003</v>
      </c>
      <c r="O36" s="49">
        <v>0.28778357159999995</v>
      </c>
      <c r="P36" s="49">
        <v>0.28778357159999995</v>
      </c>
      <c r="Q36" s="49">
        <v>0.28778357159999995</v>
      </c>
      <c r="R36" s="49">
        <v>0.40155847199999994</v>
      </c>
      <c r="S36" s="49">
        <v>0.40155847199999994</v>
      </c>
      <c r="T36" s="49">
        <v>0.40155847199999994</v>
      </c>
      <c r="U36" s="49">
        <v>0.40155847199999994</v>
      </c>
      <c r="V36" s="49">
        <v>0.40155847199999994</v>
      </c>
      <c r="W36" s="49">
        <v>0.40155847199999994</v>
      </c>
      <c r="X36" s="49">
        <v>0.40155847199999994</v>
      </c>
      <c r="Y36" s="49">
        <v>0.40155847199999994</v>
      </c>
      <c r="Z36" s="49">
        <v>0.40155847199999994</v>
      </c>
      <c r="AA36" s="49">
        <v>0.40155847199999994</v>
      </c>
      <c r="AB36" s="49">
        <v>0.40155847199999994</v>
      </c>
      <c r="AC36" s="49">
        <v>0.40155847199999994</v>
      </c>
      <c r="AD36" s="49">
        <v>0.40155847199999994</v>
      </c>
      <c r="AE36" s="49">
        <v>0.40155847199999994</v>
      </c>
      <c r="AF36" s="49">
        <v>0.40155847199999994</v>
      </c>
      <c r="AG36" s="49">
        <v>0.40155847199999994</v>
      </c>
      <c r="AH36" s="49">
        <v>0.40155847199999994</v>
      </c>
      <c r="AI36" s="49">
        <v>0.40155847199999994</v>
      </c>
      <c r="AJ36" s="49">
        <v>0.40155847199999994</v>
      </c>
      <c r="AK36" s="49">
        <v>0.40155847199999994</v>
      </c>
      <c r="AL36" s="49">
        <v>0.40155847199999994</v>
      </c>
      <c r="AM36" s="49">
        <v>0.34467102180000003</v>
      </c>
      <c r="AN36" s="49">
        <v>0.34467102180000003</v>
      </c>
      <c r="AO36" s="49">
        <v>0.36436650876000004</v>
      </c>
      <c r="AP36" s="49">
        <v>0.36436650876000004</v>
      </c>
      <c r="AQ36" s="49">
        <v>6.0845669423999993E-2</v>
      </c>
      <c r="AR36" s="49">
        <v>0.40155847199999994</v>
      </c>
      <c r="AS36" s="49">
        <v>0.40155847199999994</v>
      </c>
      <c r="AT36" s="49">
        <v>0.40155847199999994</v>
      </c>
      <c r="AU36" s="49">
        <v>0.40155847199999994</v>
      </c>
      <c r="AV36" s="49">
        <v>0.40155847199999994</v>
      </c>
      <c r="AW36" s="49">
        <v>0.40155847199999994</v>
      </c>
      <c r="AX36" s="49">
        <v>0.40155847199999994</v>
      </c>
      <c r="AY36" s="49">
        <v>0.40155847199999994</v>
      </c>
      <c r="AZ36" s="49">
        <v>0.54262978757999991</v>
      </c>
      <c r="BA36" s="49">
        <v>0.54262978757999991</v>
      </c>
      <c r="BB36" s="49">
        <v>0.54262978757999991</v>
      </c>
      <c r="BC36" s="49">
        <v>0.54262978757999991</v>
      </c>
      <c r="BD36" s="49">
        <v>0.42885488717999992</v>
      </c>
      <c r="BE36" s="49">
        <v>0.42885488717999992</v>
      </c>
      <c r="BF36" s="49">
        <v>0.42885488717999992</v>
      </c>
      <c r="BG36" s="49">
        <v>0.58799633399999984</v>
      </c>
      <c r="BH36" s="49">
        <v>0.58799633399999984</v>
      </c>
      <c r="BI36" s="49">
        <v>0.65731297499999997</v>
      </c>
      <c r="BJ36" s="49">
        <v>0.69507859319999998</v>
      </c>
      <c r="BK36" s="49">
        <v>0.70492633668000004</v>
      </c>
      <c r="BL36" s="49">
        <v>0.70492633668000004</v>
      </c>
      <c r="BM36" s="49">
        <v>0.70492633668000004</v>
      </c>
      <c r="BN36" s="49">
        <v>0.70492633668000004</v>
      </c>
      <c r="BO36" s="49">
        <v>0.70492633668000004</v>
      </c>
      <c r="BP36" s="49">
        <v>0.70492633668000004</v>
      </c>
      <c r="BQ36" s="49">
        <v>0.1094724882</v>
      </c>
      <c r="BR36" s="49">
        <v>0.1094724882</v>
      </c>
      <c r="BS36" s="49">
        <v>0.22181325119999998</v>
      </c>
      <c r="BT36" s="49">
        <v>9.2740885199999984E-2</v>
      </c>
      <c r="BU36" s="49">
        <v>0.69507859319999998</v>
      </c>
      <c r="BV36" s="49">
        <v>0.70511755500000017</v>
      </c>
      <c r="BW36" s="49">
        <v>0.70511755500000017</v>
      </c>
      <c r="BX36" s="49">
        <v>0.84136060800000001</v>
      </c>
      <c r="BY36" s="49">
        <v>0.82271682179999994</v>
      </c>
      <c r="BZ36" s="49">
        <v>0.84136060800000001</v>
      </c>
      <c r="CA36" s="49">
        <v>0.84136060800000001</v>
      </c>
      <c r="CB36" s="49">
        <v>0.84136060800000001</v>
      </c>
      <c r="CC36" s="49">
        <v>0.84136060800000001</v>
      </c>
      <c r="CD36" s="49">
        <v>0.82271682179999994</v>
      </c>
      <c r="CE36" s="49">
        <v>0.84136060800000001</v>
      </c>
      <c r="CF36" s="49">
        <v>0.82271682179999994</v>
      </c>
      <c r="CG36" s="49">
        <v>0.82271682179999994</v>
      </c>
      <c r="CH36" s="49">
        <v>0.82271682179999994</v>
      </c>
      <c r="CI36" s="49">
        <v>0.82271682179999994</v>
      </c>
      <c r="CJ36" s="49">
        <v>0.10241730719999999</v>
      </c>
      <c r="CK36" s="49">
        <v>0.1112803434</v>
      </c>
      <c r="CL36" s="49">
        <v>6.4995598799999998E-2</v>
      </c>
      <c r="CM36" s="49">
        <v>6.0071689799999987E-2</v>
      </c>
      <c r="CN36" s="49">
        <v>0.51533337239999999</v>
      </c>
      <c r="CO36" s="49">
        <v>0.51533337239999999</v>
      </c>
      <c r="CP36" s="49">
        <v>0.51533337239999999</v>
      </c>
      <c r="CQ36" s="49">
        <v>0.51562019987999996</v>
      </c>
      <c r="CR36" s="49">
        <v>0.51284753423999996</v>
      </c>
      <c r="CS36" s="71">
        <f t="shared" si="1"/>
        <v>41.893197273054</v>
      </c>
      <c r="CT36" s="67"/>
    </row>
    <row r="37" spans="1:98" ht="14.65" customHeight="1">
      <c r="A37" s="63"/>
      <c r="B37" s="69" t="s">
        <v>169</v>
      </c>
      <c r="C37" s="68"/>
      <c r="D37" s="70" t="s">
        <v>168</v>
      </c>
      <c r="E37" s="65" t="s">
        <v>315</v>
      </c>
      <c r="F37" s="65" t="s">
        <v>315</v>
      </c>
      <c r="G37" s="172">
        <v>5.7155083999999994E-5</v>
      </c>
      <c r="H37" s="172">
        <v>4.0635175999999994E-5</v>
      </c>
      <c r="I37" s="49">
        <v>3.9116104000000001E-4</v>
      </c>
      <c r="J37" s="49">
        <v>3.9116104000000001E-4</v>
      </c>
      <c r="K37" s="49">
        <v>3.9116104000000001E-4</v>
      </c>
      <c r="L37" s="49">
        <v>3.9116104000000001E-4</v>
      </c>
      <c r="M37" s="49">
        <v>3.9116104000000001E-4</v>
      </c>
      <c r="N37" s="49">
        <v>3.9116104000000001E-4</v>
      </c>
      <c r="O37" s="49">
        <v>3.2660048E-4</v>
      </c>
      <c r="P37" s="49">
        <v>3.2660048E-4</v>
      </c>
      <c r="Q37" s="49">
        <v>3.2660048E-4</v>
      </c>
      <c r="R37" s="49">
        <v>4.5572159999999996E-4</v>
      </c>
      <c r="S37" s="49">
        <v>4.5572159999999996E-4</v>
      </c>
      <c r="T37" s="49">
        <v>4.5572159999999996E-4</v>
      </c>
      <c r="U37" s="49">
        <v>4.5572159999999996E-4</v>
      </c>
      <c r="V37" s="49">
        <v>4.5572159999999996E-4</v>
      </c>
      <c r="W37" s="49">
        <v>4.5572159999999996E-4</v>
      </c>
      <c r="X37" s="49">
        <v>4.5572159999999996E-4</v>
      </c>
      <c r="Y37" s="49">
        <v>4.5572159999999996E-4</v>
      </c>
      <c r="Z37" s="49">
        <v>4.5572159999999996E-4</v>
      </c>
      <c r="AA37" s="49">
        <v>4.5572159999999996E-4</v>
      </c>
      <c r="AB37" s="49">
        <v>4.5572159999999996E-4</v>
      </c>
      <c r="AC37" s="49">
        <v>4.5572159999999996E-4</v>
      </c>
      <c r="AD37" s="49">
        <v>4.5572159999999996E-4</v>
      </c>
      <c r="AE37" s="49">
        <v>4.5572159999999996E-4</v>
      </c>
      <c r="AF37" s="49">
        <v>4.5572159999999996E-4</v>
      </c>
      <c r="AG37" s="49">
        <v>4.5572159999999996E-4</v>
      </c>
      <c r="AH37" s="49">
        <v>4.5572159999999996E-4</v>
      </c>
      <c r="AI37" s="49">
        <v>4.5572159999999996E-4</v>
      </c>
      <c r="AJ37" s="49">
        <v>4.5572159999999996E-4</v>
      </c>
      <c r="AK37" s="49">
        <v>4.5572159999999996E-4</v>
      </c>
      <c r="AL37" s="49">
        <v>4.5572159999999996E-4</v>
      </c>
      <c r="AM37" s="49">
        <v>3.9116104000000001E-4</v>
      </c>
      <c r="AN37" s="49">
        <v>3.9116104000000001E-4</v>
      </c>
      <c r="AO37" s="49">
        <v>3.9116104000000001E-4</v>
      </c>
      <c r="AP37" s="49">
        <v>3.9116104000000001E-4</v>
      </c>
      <c r="AQ37" s="172">
        <v>6.5320095999999987E-5</v>
      </c>
      <c r="AR37" s="49">
        <v>4.5572159999999996E-4</v>
      </c>
      <c r="AS37" s="49">
        <v>4.5572159999999996E-4</v>
      </c>
      <c r="AT37" s="49">
        <v>4.5572159999999996E-4</v>
      </c>
      <c r="AU37" s="49">
        <v>4.5572159999999996E-4</v>
      </c>
      <c r="AV37" s="49">
        <v>4.5572159999999996E-4</v>
      </c>
      <c r="AW37" s="49">
        <v>4.5572159999999996E-4</v>
      </c>
      <c r="AX37" s="49">
        <v>4.5572159999999996E-4</v>
      </c>
      <c r="AY37" s="49">
        <v>4.5572159999999996E-4</v>
      </c>
      <c r="AZ37" s="49">
        <v>5.8253332000000012E-4</v>
      </c>
      <c r="BA37" s="49">
        <v>5.8253332000000012E-4</v>
      </c>
      <c r="BB37" s="49">
        <v>5.8253332000000012E-4</v>
      </c>
      <c r="BC37" s="49">
        <v>5.8253332000000012E-4</v>
      </c>
      <c r="BD37" s="49">
        <v>4.6039171999999999E-4</v>
      </c>
      <c r="BE37" s="49">
        <v>4.6039171999999999E-4</v>
      </c>
      <c r="BF37" s="49">
        <v>4.6039171999999999E-4</v>
      </c>
      <c r="BG37" s="49">
        <v>6.3123600000000008E-4</v>
      </c>
      <c r="BH37" s="49">
        <v>6.3123600000000008E-4</v>
      </c>
      <c r="BI37" s="49">
        <v>7.0564999999999994E-4</v>
      </c>
      <c r="BJ37" s="49">
        <v>7.4619280000000018E-4</v>
      </c>
      <c r="BK37" s="49">
        <v>7.567647200000001E-4</v>
      </c>
      <c r="BL37" s="49">
        <v>7.567647200000001E-4</v>
      </c>
      <c r="BM37" s="49">
        <v>7.567647200000001E-4</v>
      </c>
      <c r="BN37" s="49">
        <v>7.567647200000001E-4</v>
      </c>
      <c r="BO37" s="49">
        <v>7.567647200000001E-4</v>
      </c>
      <c r="BP37" s="49">
        <v>7.567647200000001E-4</v>
      </c>
      <c r="BQ37" s="49">
        <v>1.1752279999999999E-4</v>
      </c>
      <c r="BR37" s="49">
        <v>1.1752279999999999E-4</v>
      </c>
      <c r="BS37" s="49">
        <v>2.3812479999999999E-4</v>
      </c>
      <c r="BT37" s="172">
        <v>9.956079999999999E-5</v>
      </c>
      <c r="BU37" s="49">
        <v>7.4619280000000018E-4</v>
      </c>
      <c r="BV37" s="49">
        <v>7.5697000000000015E-4</v>
      </c>
      <c r="BW37" s="49">
        <v>7.5697000000000015E-4</v>
      </c>
      <c r="BX37" s="49">
        <v>9.0323200000000001E-4</v>
      </c>
      <c r="BY37" s="49">
        <v>8.8321720000000001E-4</v>
      </c>
      <c r="BZ37" s="49">
        <v>9.0323200000000001E-4</v>
      </c>
      <c r="CA37" s="49">
        <v>9.0323200000000001E-4</v>
      </c>
      <c r="CB37" s="49">
        <v>9.0323200000000001E-4</v>
      </c>
      <c r="CC37" s="49">
        <v>9.0323200000000001E-4</v>
      </c>
      <c r="CD37" s="49">
        <v>8.8321720000000001E-4</v>
      </c>
      <c r="CE37" s="49">
        <v>9.0323200000000001E-4</v>
      </c>
      <c r="CF37" s="49">
        <v>8.8321720000000001E-4</v>
      </c>
      <c r="CG37" s="49">
        <v>8.8321720000000001E-4</v>
      </c>
      <c r="CH37" s="49">
        <v>8.8321720000000001E-4</v>
      </c>
      <c r="CI37" s="49">
        <v>8.8321720000000001E-4</v>
      </c>
      <c r="CJ37" s="49">
        <v>1.0994880000000001E-4</v>
      </c>
      <c r="CK37" s="49">
        <v>1.1946360000000002E-4</v>
      </c>
      <c r="CL37" s="172">
        <v>6.9775200000000002E-5</v>
      </c>
      <c r="CM37" s="172">
        <v>6.4489199999999999E-5</v>
      </c>
      <c r="CN37" s="49">
        <v>5.5322960000000001E-4</v>
      </c>
      <c r="CO37" s="49">
        <v>5.5322960000000001E-4</v>
      </c>
      <c r="CP37" s="49">
        <v>5.5322960000000001E-4</v>
      </c>
      <c r="CQ37" s="49">
        <v>5.5353752000000009E-4</v>
      </c>
      <c r="CR37" s="49">
        <v>5.5056096000000014E-4</v>
      </c>
      <c r="CS37" s="71">
        <f t="shared" si="1"/>
        <v>4.591568343600002E-2</v>
      </c>
      <c r="CT37" s="67"/>
    </row>
    <row r="38" spans="1:98" ht="14.65" customHeight="1">
      <c r="A38" s="63"/>
      <c r="B38" s="55" t="s">
        <v>172</v>
      </c>
      <c r="C38" s="64"/>
      <c r="D38" s="65" t="s">
        <v>171</v>
      </c>
      <c r="E38" s="65" t="s">
        <v>315</v>
      </c>
      <c r="F38" s="65" t="s">
        <v>315</v>
      </c>
      <c r="G38" s="49">
        <v>2.7782005019999995E-3</v>
      </c>
      <c r="H38" s="49">
        <v>1.9751990279999994E-3</v>
      </c>
      <c r="I38" s="49">
        <v>1.9013598119999999E-2</v>
      </c>
      <c r="J38" s="49">
        <v>1.9013598119999999E-2</v>
      </c>
      <c r="K38" s="49">
        <v>1.9013598119999999E-2</v>
      </c>
      <c r="L38" s="49">
        <v>1.9013598119999999E-2</v>
      </c>
      <c r="M38" s="49">
        <v>1.9013598119999999E-2</v>
      </c>
      <c r="N38" s="49">
        <v>1.9013598119999999E-2</v>
      </c>
      <c r="O38" s="49">
        <v>1.5875431439999994E-2</v>
      </c>
      <c r="P38" s="49">
        <v>1.5875431439999994E-2</v>
      </c>
      <c r="Q38" s="49">
        <v>1.5875431439999994E-2</v>
      </c>
      <c r="R38" s="49">
        <v>2.2151764799999998E-2</v>
      </c>
      <c r="S38" s="49">
        <v>2.2151764799999998E-2</v>
      </c>
      <c r="T38" s="49">
        <v>2.2151764799999998E-2</v>
      </c>
      <c r="U38" s="49">
        <v>2.2151764799999998E-2</v>
      </c>
      <c r="V38" s="49">
        <v>2.2151764799999998E-2</v>
      </c>
      <c r="W38" s="49">
        <v>2.2151764799999998E-2</v>
      </c>
      <c r="X38" s="49">
        <v>2.2151764799999998E-2</v>
      </c>
      <c r="Y38" s="49">
        <v>2.2151764799999998E-2</v>
      </c>
      <c r="Z38" s="49">
        <v>2.2151764799999998E-2</v>
      </c>
      <c r="AA38" s="49">
        <v>2.2151764799999998E-2</v>
      </c>
      <c r="AB38" s="49">
        <v>2.2151764799999998E-2</v>
      </c>
      <c r="AC38" s="49">
        <v>2.2151764799999998E-2</v>
      </c>
      <c r="AD38" s="49">
        <v>2.2151764799999998E-2</v>
      </c>
      <c r="AE38" s="49">
        <v>2.2151764799999998E-2</v>
      </c>
      <c r="AF38" s="49">
        <v>2.2151764799999998E-2</v>
      </c>
      <c r="AG38" s="49">
        <v>2.2151764799999998E-2</v>
      </c>
      <c r="AH38" s="49">
        <v>2.2151764799999998E-2</v>
      </c>
      <c r="AI38" s="49">
        <v>2.2151764799999998E-2</v>
      </c>
      <c r="AJ38" s="49">
        <v>2.2151764799999998E-2</v>
      </c>
      <c r="AK38" s="49">
        <v>2.2151764799999998E-2</v>
      </c>
      <c r="AL38" s="49">
        <v>2.2151764799999998E-2</v>
      </c>
      <c r="AM38" s="49">
        <v>1.9013598119999999E-2</v>
      </c>
      <c r="AN38" s="49">
        <v>1.9013598119999999E-2</v>
      </c>
      <c r="AO38" s="49">
        <v>2.1318276680000001E-2</v>
      </c>
      <c r="AP38" s="49">
        <v>2.1318276680000001E-2</v>
      </c>
      <c r="AQ38" s="49">
        <v>3.5599452319999996E-3</v>
      </c>
      <c r="AR38" s="49">
        <v>2.2151764799999998E-2</v>
      </c>
      <c r="AS38" s="49">
        <v>2.2151764799999998E-2</v>
      </c>
      <c r="AT38" s="49">
        <v>2.2151764799999998E-2</v>
      </c>
      <c r="AU38" s="49">
        <v>2.2151764799999998E-2</v>
      </c>
      <c r="AV38" s="49">
        <v>2.2151764799999998E-2</v>
      </c>
      <c r="AW38" s="49">
        <v>2.2151764799999998E-2</v>
      </c>
      <c r="AX38" s="49">
        <v>2.2151764799999998E-2</v>
      </c>
      <c r="AY38" s="49">
        <v>2.2151764799999998E-2</v>
      </c>
      <c r="AZ38" s="49">
        <v>3.1748065940000007E-2</v>
      </c>
      <c r="BA38" s="49">
        <v>3.1748065940000007E-2</v>
      </c>
      <c r="BB38" s="49">
        <v>3.1748065940000007E-2</v>
      </c>
      <c r="BC38" s="49">
        <v>3.1748065940000007E-2</v>
      </c>
      <c r="BD38" s="49">
        <v>2.5091348739999998E-2</v>
      </c>
      <c r="BE38" s="49">
        <v>2.5091348739999998E-2</v>
      </c>
      <c r="BF38" s="49">
        <v>2.5091348739999998E-2</v>
      </c>
      <c r="BG38" s="49">
        <v>3.4402361999999999E-2</v>
      </c>
      <c r="BH38" s="49">
        <v>3.4402361999999999E-2</v>
      </c>
      <c r="BI38" s="49">
        <v>3.8457925000000004E-2</v>
      </c>
      <c r="BJ38" s="49">
        <v>4.0667507600000007E-2</v>
      </c>
      <c r="BK38" s="49">
        <v>4.1243677239999998E-2</v>
      </c>
      <c r="BL38" s="49">
        <v>4.1243677239999998E-2</v>
      </c>
      <c r="BM38" s="49">
        <v>4.1243677239999998E-2</v>
      </c>
      <c r="BN38" s="49">
        <v>4.1243677239999998E-2</v>
      </c>
      <c r="BO38" s="49">
        <v>4.1243677239999998E-2</v>
      </c>
      <c r="BP38" s="49">
        <v>4.1243677239999998E-2</v>
      </c>
      <c r="BQ38" s="49">
        <v>6.4049925999999993E-3</v>
      </c>
      <c r="BR38" s="49">
        <v>6.4049925999999993E-3</v>
      </c>
      <c r="BS38" s="49">
        <v>1.29778016E-2</v>
      </c>
      <c r="BT38" s="49">
        <v>5.4260635999999994E-3</v>
      </c>
      <c r="BU38" s="49">
        <v>4.0667507600000007E-2</v>
      </c>
      <c r="BV38" s="49">
        <v>4.1254865000000002E-2</v>
      </c>
      <c r="BW38" s="49">
        <v>4.1254865000000002E-2</v>
      </c>
      <c r="BX38" s="49">
        <v>4.9226144000000006E-2</v>
      </c>
      <c r="BY38" s="49">
        <v>4.8135337399999999E-2</v>
      </c>
      <c r="BZ38" s="49">
        <v>4.9226144000000006E-2</v>
      </c>
      <c r="CA38" s="49">
        <v>4.9226144000000006E-2</v>
      </c>
      <c r="CB38" s="49">
        <v>4.9226144000000006E-2</v>
      </c>
      <c r="CC38" s="49">
        <v>4.9226144000000006E-2</v>
      </c>
      <c r="CD38" s="49">
        <v>4.8135337399999999E-2</v>
      </c>
      <c r="CE38" s="49">
        <v>4.9226144000000006E-2</v>
      </c>
      <c r="CF38" s="49">
        <v>4.8135337399999999E-2</v>
      </c>
      <c r="CG38" s="49">
        <v>4.8135337399999999E-2</v>
      </c>
      <c r="CH38" s="49">
        <v>4.8135337399999999E-2</v>
      </c>
      <c r="CI38" s="49">
        <v>4.8135337399999999E-2</v>
      </c>
      <c r="CJ38" s="49">
        <v>5.9922096000000003E-3</v>
      </c>
      <c r="CK38" s="49">
        <v>6.5107662000000004E-3</v>
      </c>
      <c r="CL38" s="49">
        <v>3.8027483999999996E-3</v>
      </c>
      <c r="CM38" s="49">
        <v>3.5146613999999998E-3</v>
      </c>
      <c r="CN38" s="49">
        <v>3.0151013199999997E-2</v>
      </c>
      <c r="CO38" s="49">
        <v>3.0151013199999997E-2</v>
      </c>
      <c r="CP38" s="49">
        <v>3.0151013199999997E-2</v>
      </c>
      <c r="CQ38" s="49">
        <v>3.0167794839999998E-2</v>
      </c>
      <c r="CR38" s="49">
        <v>3.0005572319999996E-2</v>
      </c>
      <c r="CS38" s="71">
        <f t="shared" si="1"/>
        <v>2.3997514553820003</v>
      </c>
      <c r="CT38" s="67"/>
    </row>
    <row r="39" spans="1:98" ht="14.65" customHeight="1">
      <c r="A39" s="63"/>
      <c r="B39" s="55" t="s">
        <v>175</v>
      </c>
      <c r="C39" s="64"/>
      <c r="D39" s="65" t="s">
        <v>174</v>
      </c>
      <c r="E39" s="65" t="s">
        <v>315</v>
      </c>
      <c r="F39" s="65" t="s">
        <v>315</v>
      </c>
      <c r="G39" s="49">
        <v>0.46843177976</v>
      </c>
      <c r="H39" s="49">
        <v>0.33303787664000001</v>
      </c>
      <c r="I39" s="49">
        <v>5.0389606221379948</v>
      </c>
      <c r="J39" s="49">
        <v>5.0389606221379948</v>
      </c>
      <c r="K39" s="49">
        <v>5.0389606221379948</v>
      </c>
      <c r="L39" s="49">
        <v>5.0389606221379948</v>
      </c>
      <c r="M39" s="49">
        <v>5.0389606221379948</v>
      </c>
      <c r="N39" s="49">
        <v>5.0389606221379948</v>
      </c>
      <c r="O39" s="49">
        <v>4.207287509746287</v>
      </c>
      <c r="P39" s="49">
        <v>4.207287509746287</v>
      </c>
      <c r="Q39" s="49">
        <v>4.207287509746287</v>
      </c>
      <c r="R39" s="49">
        <v>5.8706337345297026</v>
      </c>
      <c r="S39" s="49">
        <v>5.8706337345297026</v>
      </c>
      <c r="T39" s="49">
        <v>5.8706337345297026</v>
      </c>
      <c r="U39" s="49">
        <v>5.8706337345297026</v>
      </c>
      <c r="V39" s="49">
        <v>5.8706337345297026</v>
      </c>
      <c r="W39" s="49">
        <v>5.8706337345297026</v>
      </c>
      <c r="X39" s="49">
        <v>5.8706337345297026</v>
      </c>
      <c r="Y39" s="49">
        <v>5.8706337345297026</v>
      </c>
      <c r="Z39" s="49">
        <v>5.8706337345297026</v>
      </c>
      <c r="AA39" s="49">
        <v>5.8706337345297026</v>
      </c>
      <c r="AB39" s="49">
        <v>5.8706337345297026</v>
      </c>
      <c r="AC39" s="49">
        <v>5.8706337345297026</v>
      </c>
      <c r="AD39" s="49">
        <v>5.8706337345297026</v>
      </c>
      <c r="AE39" s="49">
        <v>5.8706337345297026</v>
      </c>
      <c r="AF39" s="49">
        <v>5.8706337345297026</v>
      </c>
      <c r="AG39" s="49">
        <v>5.8706337345297026</v>
      </c>
      <c r="AH39" s="49">
        <v>5.8706337345297026</v>
      </c>
      <c r="AI39" s="49">
        <v>5.8706337345297026</v>
      </c>
      <c r="AJ39" s="49">
        <v>5.8706337345297026</v>
      </c>
      <c r="AK39" s="49">
        <v>5.8706337345297026</v>
      </c>
      <c r="AL39" s="49">
        <v>5.8706337345297026</v>
      </c>
      <c r="AM39" s="49">
        <v>5.0389606221379948</v>
      </c>
      <c r="AN39" s="49">
        <v>5.0389606221379948</v>
      </c>
      <c r="AO39" s="49">
        <v>5.902782443075937</v>
      </c>
      <c r="AP39" s="49">
        <v>5.902782443075937</v>
      </c>
      <c r="AQ39" s="49">
        <v>0.98570735942627286</v>
      </c>
      <c r="AR39" s="49">
        <v>5.8706337345297026</v>
      </c>
      <c r="AS39" s="49">
        <v>5.8706337345297026</v>
      </c>
      <c r="AT39" s="49">
        <v>5.8706337345297026</v>
      </c>
      <c r="AU39" s="49">
        <v>5.8706337345297026</v>
      </c>
      <c r="AV39" s="49">
        <v>5.8706337345297026</v>
      </c>
      <c r="AW39" s="49">
        <v>5.8706337345297026</v>
      </c>
      <c r="AX39" s="49">
        <v>5.8706337345297026</v>
      </c>
      <c r="AY39" s="49">
        <v>5.8706337345297026</v>
      </c>
      <c r="AZ39" s="49">
        <v>5.0471467793600002</v>
      </c>
      <c r="BA39" s="49">
        <v>5.0471467793600002</v>
      </c>
      <c r="BB39" s="49">
        <v>5.0471467793600002</v>
      </c>
      <c r="BC39" s="49">
        <v>5.0471467793600002</v>
      </c>
      <c r="BD39" s="49">
        <v>3.9888955825599992</v>
      </c>
      <c r="BE39" s="49">
        <v>3.9888955825599992</v>
      </c>
      <c r="BF39" s="49">
        <v>3.9888955825599992</v>
      </c>
      <c r="BG39" s="49">
        <v>5.4691133279999997</v>
      </c>
      <c r="BH39" s="49">
        <v>5.4691133279999997</v>
      </c>
      <c r="BI39" s="49">
        <v>6.1138462000000002</v>
      </c>
      <c r="BJ39" s="49">
        <v>6.4651144543999992</v>
      </c>
      <c r="BK39" s="49">
        <v>6.5567109865600006</v>
      </c>
      <c r="BL39" s="49">
        <v>6.5567109865600006</v>
      </c>
      <c r="BM39" s="49">
        <v>6.5567109865600006</v>
      </c>
      <c r="BN39" s="49">
        <v>6.5567109865600006</v>
      </c>
      <c r="BO39" s="49">
        <v>6.5567109865600006</v>
      </c>
      <c r="BP39" s="49">
        <v>6.5567109865600006</v>
      </c>
      <c r="BQ39" s="49">
        <v>1.0182332944000001</v>
      </c>
      <c r="BR39" s="49">
        <v>1.0182332944000001</v>
      </c>
      <c r="BS39" s="49">
        <v>2.0631451903999993</v>
      </c>
      <c r="BT39" s="49">
        <v>0.86260811839999996</v>
      </c>
      <c r="BU39" s="49">
        <v>10.161787440483559</v>
      </c>
      <c r="BV39" s="49">
        <v>10.308553283846798</v>
      </c>
      <c r="BW39" s="49">
        <v>10.308553283846798</v>
      </c>
      <c r="BX39" s="49">
        <v>12.300375443776518</v>
      </c>
      <c r="BY39" s="49">
        <v>12.027810306101927</v>
      </c>
      <c r="BZ39" s="49">
        <v>12.300375443776518</v>
      </c>
      <c r="CA39" s="49">
        <v>12.300375443776518</v>
      </c>
      <c r="CB39" s="49">
        <v>12.300375443776518</v>
      </c>
      <c r="CC39" s="49">
        <v>12.300375443776518</v>
      </c>
      <c r="CD39" s="49">
        <v>12.027810306101927</v>
      </c>
      <c r="CE39" s="49">
        <v>12.300375443776518</v>
      </c>
      <c r="CF39" s="49">
        <v>12.027810306101927</v>
      </c>
      <c r="CG39" s="49">
        <v>12.027810306101927</v>
      </c>
      <c r="CH39" s="49">
        <v>12.027810306101927</v>
      </c>
      <c r="CI39" s="49">
        <v>12.027810306101927</v>
      </c>
      <c r="CJ39" s="49">
        <v>0.95669207573333348</v>
      </c>
      <c r="CK39" s="49">
        <v>1.0394827361333334</v>
      </c>
      <c r="CL39" s="49">
        <v>0.60713150959999995</v>
      </c>
      <c r="CM39" s="49">
        <v>0.56113669826666646</v>
      </c>
      <c r="CN39" s="49">
        <v>4.7932554208000004</v>
      </c>
      <c r="CO39" s="49">
        <v>4.7932554208000004</v>
      </c>
      <c r="CP39" s="49">
        <v>4.7932554208000004</v>
      </c>
      <c r="CQ39" s="49">
        <v>4.7959232809600003</v>
      </c>
      <c r="CR39" s="49">
        <v>4.7701339660799995</v>
      </c>
      <c r="CS39" s="71">
        <f t="shared" si="1"/>
        <v>540.60788973878368</v>
      </c>
      <c r="CT39" s="67"/>
    </row>
    <row r="40" spans="1:98" ht="14.65" customHeight="1">
      <c r="A40" s="63"/>
      <c r="B40" s="55" t="s">
        <v>178</v>
      </c>
      <c r="C40" s="64"/>
      <c r="D40" s="65" t="s">
        <v>177</v>
      </c>
      <c r="E40" s="65" t="s">
        <v>315</v>
      </c>
      <c r="F40" s="65" t="s">
        <v>315</v>
      </c>
      <c r="G40" s="49">
        <v>8.3106581600000014E-3</v>
      </c>
      <c r="H40" s="49">
        <v>5.9085742399999988E-3</v>
      </c>
      <c r="I40" s="49">
        <v>5.6876929600000008E-2</v>
      </c>
      <c r="J40" s="49">
        <v>5.6876929600000008E-2</v>
      </c>
      <c r="K40" s="49">
        <v>5.6876929600000008E-2</v>
      </c>
      <c r="L40" s="49">
        <v>5.6876929600000008E-2</v>
      </c>
      <c r="M40" s="49">
        <v>5.6876929600000008E-2</v>
      </c>
      <c r="N40" s="49">
        <v>5.6876929600000008E-2</v>
      </c>
      <c r="O40" s="49">
        <v>4.7489475199999999E-2</v>
      </c>
      <c r="P40" s="49">
        <v>4.7489475199999999E-2</v>
      </c>
      <c r="Q40" s="49">
        <v>4.7489475199999999E-2</v>
      </c>
      <c r="R40" s="49">
        <v>6.626438400000001E-2</v>
      </c>
      <c r="S40" s="49">
        <v>6.626438400000001E-2</v>
      </c>
      <c r="T40" s="49">
        <v>6.626438400000001E-2</v>
      </c>
      <c r="U40" s="49">
        <v>6.626438400000001E-2</v>
      </c>
      <c r="V40" s="49">
        <v>6.626438400000001E-2</v>
      </c>
      <c r="W40" s="49">
        <v>6.626438400000001E-2</v>
      </c>
      <c r="X40" s="49">
        <v>6.626438400000001E-2</v>
      </c>
      <c r="Y40" s="49">
        <v>6.626438400000001E-2</v>
      </c>
      <c r="Z40" s="49">
        <v>6.626438400000001E-2</v>
      </c>
      <c r="AA40" s="49">
        <v>6.626438400000001E-2</v>
      </c>
      <c r="AB40" s="49">
        <v>6.626438400000001E-2</v>
      </c>
      <c r="AC40" s="49">
        <v>6.626438400000001E-2</v>
      </c>
      <c r="AD40" s="49">
        <v>6.626438400000001E-2</v>
      </c>
      <c r="AE40" s="49">
        <v>6.626438400000001E-2</v>
      </c>
      <c r="AF40" s="49">
        <v>6.626438400000001E-2</v>
      </c>
      <c r="AG40" s="49">
        <v>6.626438400000001E-2</v>
      </c>
      <c r="AH40" s="49">
        <v>6.626438400000001E-2</v>
      </c>
      <c r="AI40" s="49">
        <v>6.626438400000001E-2</v>
      </c>
      <c r="AJ40" s="49">
        <v>6.626438400000001E-2</v>
      </c>
      <c r="AK40" s="49">
        <v>6.626438400000001E-2</v>
      </c>
      <c r="AL40" s="49">
        <v>6.626438400000001E-2</v>
      </c>
      <c r="AM40" s="49">
        <v>5.6876929600000008E-2</v>
      </c>
      <c r="AN40" s="49">
        <v>5.6876929600000008E-2</v>
      </c>
      <c r="AO40" s="49">
        <v>6.3986545800000003E-2</v>
      </c>
      <c r="AP40" s="49">
        <v>6.3986545800000003E-2</v>
      </c>
      <c r="AQ40" s="49">
        <v>1.0685131919999999E-2</v>
      </c>
      <c r="AR40" s="49">
        <v>6.626438400000001E-2</v>
      </c>
      <c r="AS40" s="49">
        <v>6.626438400000001E-2</v>
      </c>
      <c r="AT40" s="49">
        <v>6.626438400000001E-2</v>
      </c>
      <c r="AU40" s="49">
        <v>6.626438400000001E-2</v>
      </c>
      <c r="AV40" s="49">
        <v>6.626438400000001E-2</v>
      </c>
      <c r="AW40" s="49">
        <v>6.626438400000001E-2</v>
      </c>
      <c r="AX40" s="49">
        <v>6.626438400000001E-2</v>
      </c>
      <c r="AY40" s="49">
        <v>6.626438400000001E-2</v>
      </c>
      <c r="AZ40" s="49">
        <v>7.8350731539999996E-2</v>
      </c>
      <c r="BA40" s="49">
        <v>7.8350731539999996E-2</v>
      </c>
      <c r="BB40" s="49">
        <v>7.8350731539999996E-2</v>
      </c>
      <c r="BC40" s="49">
        <v>7.8350731539999996E-2</v>
      </c>
      <c r="BD40" s="49">
        <v>6.1922686339999991E-2</v>
      </c>
      <c r="BE40" s="49">
        <v>6.1922686339999991E-2</v>
      </c>
      <c r="BF40" s="49">
        <v>6.1922686339999991E-2</v>
      </c>
      <c r="BG40" s="49">
        <v>8.4901242000000002E-2</v>
      </c>
      <c r="BH40" s="49">
        <v>8.4901242000000002E-2</v>
      </c>
      <c r="BI40" s="49">
        <v>9.4909925000000006E-2</v>
      </c>
      <c r="BJ40" s="49">
        <v>0.10036293160000001</v>
      </c>
      <c r="BK40" s="49">
        <v>0.10178485484000001</v>
      </c>
      <c r="BL40" s="49">
        <v>0.10178485484000001</v>
      </c>
      <c r="BM40" s="49">
        <v>0.10178485484000001</v>
      </c>
      <c r="BN40" s="49">
        <v>0.10178485484000001</v>
      </c>
      <c r="BO40" s="49">
        <v>0.10178485484000001</v>
      </c>
      <c r="BP40" s="49">
        <v>0.10178485484000001</v>
      </c>
      <c r="BQ40" s="49">
        <v>1.5806816599999999E-2</v>
      </c>
      <c r="BR40" s="49">
        <v>1.5806816599999999E-2</v>
      </c>
      <c r="BS40" s="49">
        <v>3.2027785599999997E-2</v>
      </c>
      <c r="BT40" s="49">
        <v>1.3390927600000001E-2</v>
      </c>
      <c r="BU40" s="49">
        <v>0.10036293160000001</v>
      </c>
      <c r="BV40" s="49">
        <v>0.101812465</v>
      </c>
      <c r="BW40" s="49">
        <v>0.101812465</v>
      </c>
      <c r="BX40" s="49">
        <v>0.121484704</v>
      </c>
      <c r="BY40" s="49">
        <v>0.11879271339999999</v>
      </c>
      <c r="BZ40" s="49">
        <v>0.121484704</v>
      </c>
      <c r="CA40" s="49">
        <v>0.121484704</v>
      </c>
      <c r="CB40" s="49">
        <v>0.121484704</v>
      </c>
      <c r="CC40" s="49">
        <v>0.121484704</v>
      </c>
      <c r="CD40" s="49">
        <v>0.11879271339999999</v>
      </c>
      <c r="CE40" s="49">
        <v>0.121484704</v>
      </c>
      <c r="CF40" s="49">
        <v>0.11879271339999999</v>
      </c>
      <c r="CG40" s="49">
        <v>0.11879271339999999</v>
      </c>
      <c r="CH40" s="49">
        <v>0.11879271339999999</v>
      </c>
      <c r="CI40" s="49">
        <v>0.11879271339999999</v>
      </c>
      <c r="CJ40" s="49">
        <v>1.4788113599999998E-2</v>
      </c>
      <c r="CK40" s="49">
        <v>1.6067854199999999E-2</v>
      </c>
      <c r="CL40" s="49">
        <v>9.3847644000000022E-3</v>
      </c>
      <c r="CM40" s="49">
        <v>8.6737974000000006E-3</v>
      </c>
      <c r="CN40" s="49">
        <v>7.4409381199999999E-2</v>
      </c>
      <c r="CO40" s="49">
        <v>7.4409381199999999E-2</v>
      </c>
      <c r="CP40" s="49">
        <v>7.4409381199999999E-2</v>
      </c>
      <c r="CQ40" s="49">
        <v>7.4450796440000008E-2</v>
      </c>
      <c r="CR40" s="49">
        <v>7.4050449120000014E-2</v>
      </c>
      <c r="CS40" s="71">
        <f t="shared" si="1"/>
        <v>6.3903125403000054</v>
      </c>
      <c r="CT40" s="67"/>
    </row>
    <row r="41" spans="1:98" ht="14.65" customHeight="1">
      <c r="A41" s="63"/>
      <c r="B41" s="55" t="s">
        <v>181</v>
      </c>
      <c r="C41" s="64"/>
      <c r="D41" s="70" t="s">
        <v>180</v>
      </c>
      <c r="E41" s="65" t="s">
        <v>315</v>
      </c>
      <c r="F41" s="65" t="s">
        <v>315</v>
      </c>
      <c r="G41" s="49">
        <v>0.13431444740000001</v>
      </c>
      <c r="H41" s="49">
        <v>9.5492663599999986E-2</v>
      </c>
      <c r="I41" s="49">
        <v>0.91922844400000003</v>
      </c>
      <c r="J41" s="49">
        <v>0.91922844400000003</v>
      </c>
      <c r="K41" s="49">
        <v>0.91922844400000003</v>
      </c>
      <c r="L41" s="49">
        <v>0.91922844400000003</v>
      </c>
      <c r="M41" s="49">
        <v>0.91922844400000003</v>
      </c>
      <c r="N41" s="49">
        <v>0.91922844400000003</v>
      </c>
      <c r="O41" s="49">
        <v>0.76751112799999988</v>
      </c>
      <c r="P41" s="49">
        <v>0.76751112799999988</v>
      </c>
      <c r="Q41" s="49">
        <v>0.76751112799999988</v>
      </c>
      <c r="R41" s="49">
        <v>1.0709457600000001</v>
      </c>
      <c r="S41" s="49">
        <v>1.0709457600000001</v>
      </c>
      <c r="T41" s="49">
        <v>1.0709457600000001</v>
      </c>
      <c r="U41" s="49">
        <v>1.0709457600000001</v>
      </c>
      <c r="V41" s="49">
        <v>1.0709457600000001</v>
      </c>
      <c r="W41" s="49">
        <v>1.0709457600000001</v>
      </c>
      <c r="X41" s="49">
        <v>1.0709457600000001</v>
      </c>
      <c r="Y41" s="49">
        <v>1.0709457600000001</v>
      </c>
      <c r="Z41" s="49">
        <v>1.0709457600000001</v>
      </c>
      <c r="AA41" s="49">
        <v>1.0709457600000001</v>
      </c>
      <c r="AB41" s="49">
        <v>1.0709457600000001</v>
      </c>
      <c r="AC41" s="49">
        <v>1.0709457600000001</v>
      </c>
      <c r="AD41" s="49">
        <v>1.0709457600000001</v>
      </c>
      <c r="AE41" s="49">
        <v>1.0709457600000001</v>
      </c>
      <c r="AF41" s="49">
        <v>1.0709457600000001</v>
      </c>
      <c r="AG41" s="49">
        <v>1.0709457600000001</v>
      </c>
      <c r="AH41" s="49">
        <v>1.0709457600000001</v>
      </c>
      <c r="AI41" s="49">
        <v>1.0709457600000001</v>
      </c>
      <c r="AJ41" s="49">
        <v>1.0709457600000001</v>
      </c>
      <c r="AK41" s="49">
        <v>1.0709457600000001</v>
      </c>
      <c r="AL41" s="49">
        <v>1.0709457600000001</v>
      </c>
      <c r="AM41" s="49">
        <v>0.91922844400000003</v>
      </c>
      <c r="AN41" s="49">
        <v>0.91922844400000003</v>
      </c>
      <c r="AO41" s="49">
        <v>0.91922844400000003</v>
      </c>
      <c r="AP41" s="49">
        <v>0.91922844400000003</v>
      </c>
      <c r="AQ41" s="49">
        <v>0.15350222559999999</v>
      </c>
      <c r="AR41" s="49">
        <v>1.0709457600000001</v>
      </c>
      <c r="AS41" s="49">
        <v>1.0709457600000001</v>
      </c>
      <c r="AT41" s="49">
        <v>1.0709457600000001</v>
      </c>
      <c r="AU41" s="49">
        <v>1.0709457600000001</v>
      </c>
      <c r="AV41" s="49">
        <v>1.0709457600000001</v>
      </c>
      <c r="AW41" s="49">
        <v>1.0709457600000001</v>
      </c>
      <c r="AX41" s="49">
        <v>1.0709457600000001</v>
      </c>
      <c r="AY41" s="49">
        <v>1.0709457600000001</v>
      </c>
      <c r="AZ41" s="49">
        <v>1.368953302</v>
      </c>
      <c r="BA41" s="49">
        <v>1.368953302</v>
      </c>
      <c r="BB41" s="49">
        <v>1.368953302</v>
      </c>
      <c r="BC41" s="49">
        <v>1.368953302</v>
      </c>
      <c r="BD41" s="49">
        <v>1.0819205419999998</v>
      </c>
      <c r="BE41" s="49">
        <v>1.0819205419999998</v>
      </c>
      <c r="BF41" s="49">
        <v>1.0819205419999998</v>
      </c>
      <c r="BG41" s="49">
        <v>1.4834045999999996</v>
      </c>
      <c r="BH41" s="49">
        <v>1.4834045999999996</v>
      </c>
      <c r="BI41" s="49">
        <v>1.6582775000000001</v>
      </c>
      <c r="BJ41" s="49">
        <v>1.7535530799999999</v>
      </c>
      <c r="BK41" s="49">
        <v>1.7783970920000003</v>
      </c>
      <c r="BL41" s="49">
        <v>1.7783970920000003</v>
      </c>
      <c r="BM41" s="49">
        <v>1.7783970920000003</v>
      </c>
      <c r="BN41" s="49">
        <v>1.7783970920000003</v>
      </c>
      <c r="BO41" s="49">
        <v>1.7783970920000003</v>
      </c>
      <c r="BP41" s="49">
        <v>1.7783970920000003</v>
      </c>
      <c r="BQ41" s="49">
        <v>0.27617857999999995</v>
      </c>
      <c r="BR41" s="49">
        <v>0.27617857999999995</v>
      </c>
      <c r="BS41" s="49">
        <v>0.55959328000000008</v>
      </c>
      <c r="BT41" s="49">
        <v>0.23396787999999996</v>
      </c>
      <c r="BU41" s="49">
        <v>1.7535530799999999</v>
      </c>
      <c r="BV41" s="49">
        <v>1.7788794999999999</v>
      </c>
      <c r="BW41" s="49">
        <v>1.7788794999999999</v>
      </c>
      <c r="BX41" s="49">
        <v>2.1225952000000001</v>
      </c>
      <c r="BY41" s="49">
        <v>2.0755604199999995</v>
      </c>
      <c r="BZ41" s="49">
        <v>2.1225952000000001</v>
      </c>
      <c r="CA41" s="49">
        <v>2.1225952000000001</v>
      </c>
      <c r="CB41" s="49">
        <v>2.1225952000000001</v>
      </c>
      <c r="CC41" s="49">
        <v>2.1225952000000001</v>
      </c>
      <c r="CD41" s="49">
        <v>2.0755604199999995</v>
      </c>
      <c r="CE41" s="49">
        <v>2.1225952000000001</v>
      </c>
      <c r="CF41" s="49">
        <v>2.0755604199999995</v>
      </c>
      <c r="CG41" s="49">
        <v>2.0755604199999995</v>
      </c>
      <c r="CH41" s="49">
        <v>2.0755604199999995</v>
      </c>
      <c r="CI41" s="49">
        <v>2.0755604199999995</v>
      </c>
      <c r="CJ41" s="49">
        <v>0.25837968</v>
      </c>
      <c r="CK41" s="49">
        <v>0.28073946000000005</v>
      </c>
      <c r="CL41" s="49">
        <v>0.16397171999999999</v>
      </c>
      <c r="CM41" s="49">
        <v>0.15154962</v>
      </c>
      <c r="CN41" s="49">
        <v>1.3000895599999998</v>
      </c>
      <c r="CO41" s="49">
        <v>1.3000895599999998</v>
      </c>
      <c r="CP41" s="49">
        <v>1.3000895599999998</v>
      </c>
      <c r="CQ41" s="49">
        <v>1.3008131719999998</v>
      </c>
      <c r="CR41" s="49">
        <v>1.293818256</v>
      </c>
      <c r="CS41" s="71">
        <f t="shared" si="1"/>
        <v>107.90185607460012</v>
      </c>
      <c r="CT41" s="67"/>
    </row>
    <row r="42" spans="1:98" ht="14.65" customHeight="1">
      <c r="A42" s="63"/>
      <c r="B42" s="55" t="s">
        <v>184</v>
      </c>
      <c r="C42" s="64"/>
      <c r="D42" s="65" t="s">
        <v>183</v>
      </c>
      <c r="E42" s="65" t="s">
        <v>315</v>
      </c>
      <c r="F42" s="65" t="s">
        <v>315</v>
      </c>
      <c r="G42" s="49">
        <v>2.1979991628000004E-2</v>
      </c>
      <c r="H42" s="49">
        <v>1.5626970792000001E-2</v>
      </c>
      <c r="I42" s="49">
        <v>0.15042784967999998</v>
      </c>
      <c r="J42" s="49">
        <v>0.15042784967999998</v>
      </c>
      <c r="K42" s="49">
        <v>0.15042784967999998</v>
      </c>
      <c r="L42" s="49">
        <v>0.15042784967999998</v>
      </c>
      <c r="M42" s="49">
        <v>0.15042784967999998</v>
      </c>
      <c r="N42" s="49">
        <v>0.15042784967999998</v>
      </c>
      <c r="O42" s="49">
        <v>0.12559995216</v>
      </c>
      <c r="P42" s="49">
        <v>0.12559995216</v>
      </c>
      <c r="Q42" s="49">
        <v>0.12559995216</v>
      </c>
      <c r="R42" s="49">
        <v>0.17525574719999998</v>
      </c>
      <c r="S42" s="49">
        <v>0.17525574719999998</v>
      </c>
      <c r="T42" s="49">
        <v>0.17525574719999998</v>
      </c>
      <c r="U42" s="49">
        <v>0.17525574719999998</v>
      </c>
      <c r="V42" s="49">
        <v>0.17525574719999998</v>
      </c>
      <c r="W42" s="49">
        <v>0.17525574719999998</v>
      </c>
      <c r="X42" s="49">
        <v>0.17525574719999998</v>
      </c>
      <c r="Y42" s="49">
        <v>0.17525574719999998</v>
      </c>
      <c r="Z42" s="49">
        <v>0.17525574719999998</v>
      </c>
      <c r="AA42" s="49">
        <v>0.17525574719999998</v>
      </c>
      <c r="AB42" s="49">
        <v>0.17525574719999998</v>
      </c>
      <c r="AC42" s="49">
        <v>0.17525574719999998</v>
      </c>
      <c r="AD42" s="49">
        <v>0.17525574719999998</v>
      </c>
      <c r="AE42" s="49">
        <v>0.17525574719999998</v>
      </c>
      <c r="AF42" s="49">
        <v>0.17525574719999998</v>
      </c>
      <c r="AG42" s="49">
        <v>0.17525574719999998</v>
      </c>
      <c r="AH42" s="49">
        <v>0.17525574719999998</v>
      </c>
      <c r="AI42" s="49">
        <v>0.17525574719999998</v>
      </c>
      <c r="AJ42" s="49">
        <v>0.17525574719999998</v>
      </c>
      <c r="AK42" s="49">
        <v>0.17525574719999998</v>
      </c>
      <c r="AL42" s="49">
        <v>0.17525574719999998</v>
      </c>
      <c r="AM42" s="49">
        <v>0.15042784967999998</v>
      </c>
      <c r="AN42" s="49">
        <v>0.15042784967999998</v>
      </c>
      <c r="AO42" s="49">
        <v>0.20614186807999996</v>
      </c>
      <c r="AP42" s="49">
        <v>0.20614186807999996</v>
      </c>
      <c r="AQ42" s="49">
        <v>3.4423690591999991E-2</v>
      </c>
      <c r="AR42" s="49">
        <v>0.17525574719999998</v>
      </c>
      <c r="AS42" s="49">
        <v>0.17525574719999998</v>
      </c>
      <c r="AT42" s="49">
        <v>0.17525574719999998</v>
      </c>
      <c r="AU42" s="49">
        <v>0.17525574719999998</v>
      </c>
      <c r="AV42" s="49">
        <v>0.17525574719999998</v>
      </c>
      <c r="AW42" s="49">
        <v>0.17525574719999998</v>
      </c>
      <c r="AX42" s="49">
        <v>0.17525574719999998</v>
      </c>
      <c r="AY42" s="49">
        <v>0.17525574719999998</v>
      </c>
      <c r="AZ42" s="49">
        <v>0.30699505963999996</v>
      </c>
      <c r="BA42" s="49">
        <v>0.30699505963999996</v>
      </c>
      <c r="BB42" s="49">
        <v>0.30699505963999996</v>
      </c>
      <c r="BC42" s="49">
        <v>0.30699505963999996</v>
      </c>
      <c r="BD42" s="49">
        <v>0.24262643643999998</v>
      </c>
      <c r="BE42" s="49">
        <v>0.24262643643999998</v>
      </c>
      <c r="BF42" s="49">
        <v>0.24262643643999998</v>
      </c>
      <c r="BG42" s="49">
        <v>0.33266137200000007</v>
      </c>
      <c r="BH42" s="49">
        <v>0.33266137200000007</v>
      </c>
      <c r="BI42" s="49">
        <v>0.37187754999999995</v>
      </c>
      <c r="BJ42" s="49">
        <v>0.39324360559999999</v>
      </c>
      <c r="BK42" s="49">
        <v>0.39881500743999998</v>
      </c>
      <c r="BL42" s="49">
        <v>0.39881500743999998</v>
      </c>
      <c r="BM42" s="49">
        <v>0.39881500743999998</v>
      </c>
      <c r="BN42" s="49">
        <v>0.39881500743999998</v>
      </c>
      <c r="BO42" s="49">
        <v>0.39881500743999998</v>
      </c>
      <c r="BP42" s="49">
        <v>0.39881500743999998</v>
      </c>
      <c r="BQ42" s="49">
        <v>6.193451559999999E-2</v>
      </c>
      <c r="BR42" s="49">
        <v>6.193451559999999E-2</v>
      </c>
      <c r="BS42" s="49">
        <v>0.1254917696</v>
      </c>
      <c r="BT42" s="49">
        <v>5.2468541599999995E-2</v>
      </c>
      <c r="BU42" s="49">
        <v>0.39324360559999999</v>
      </c>
      <c r="BV42" s="49">
        <v>0.39892318999999998</v>
      </c>
      <c r="BW42" s="49">
        <v>0.39892318999999998</v>
      </c>
      <c r="BX42" s="49">
        <v>0.47600326399999998</v>
      </c>
      <c r="BY42" s="49">
        <v>0.46545546439999996</v>
      </c>
      <c r="BZ42" s="49">
        <v>0.47600326399999998</v>
      </c>
      <c r="CA42" s="49">
        <v>0.47600326399999998</v>
      </c>
      <c r="CB42" s="49">
        <v>0.47600326399999998</v>
      </c>
      <c r="CC42" s="49">
        <v>0.47600326399999998</v>
      </c>
      <c r="CD42" s="49">
        <v>0.46545546439999996</v>
      </c>
      <c r="CE42" s="49">
        <v>0.47600326399999998</v>
      </c>
      <c r="CF42" s="49">
        <v>0.46545546439999996</v>
      </c>
      <c r="CG42" s="49">
        <v>0.46545546439999996</v>
      </c>
      <c r="CH42" s="49">
        <v>0.46545546439999996</v>
      </c>
      <c r="CI42" s="49">
        <v>0.46545546439999996</v>
      </c>
      <c r="CJ42" s="49">
        <v>5.7943017600000007E-2</v>
      </c>
      <c r="CK42" s="49">
        <v>6.2957317200000001E-2</v>
      </c>
      <c r="CL42" s="49">
        <v>3.6771530399999988E-2</v>
      </c>
      <c r="CM42" s="49">
        <v>3.3985808399999998E-2</v>
      </c>
      <c r="CN42" s="49">
        <v>0.29155199920000002</v>
      </c>
      <c r="CO42" s="49">
        <v>0.29155199920000002</v>
      </c>
      <c r="CP42" s="49">
        <v>0.29155199920000002</v>
      </c>
      <c r="CQ42" s="49">
        <v>0.29171427303999997</v>
      </c>
      <c r="CR42" s="49">
        <v>0.29014562591999998</v>
      </c>
      <c r="CS42" s="71">
        <f t="shared" si="1"/>
        <v>21.715992472571994</v>
      </c>
      <c r="CT42" s="67"/>
    </row>
    <row r="43" spans="1:98" ht="14.65" customHeight="1">
      <c r="A43" s="63"/>
      <c r="B43" s="55" t="s">
        <v>187</v>
      </c>
      <c r="C43" s="64"/>
      <c r="D43" s="65" t="s">
        <v>186</v>
      </c>
      <c r="E43" s="65" t="s">
        <v>315</v>
      </c>
      <c r="F43" s="65" t="s">
        <v>315</v>
      </c>
      <c r="G43" s="49">
        <v>1.1134428256000001E-2</v>
      </c>
      <c r="H43" s="49">
        <v>7.916171583999999E-3</v>
      </c>
      <c r="I43" s="49">
        <v>7.6202399359999992E-2</v>
      </c>
      <c r="J43" s="49">
        <v>7.6202399359999992E-2</v>
      </c>
      <c r="K43" s="49">
        <v>7.6202399359999992E-2</v>
      </c>
      <c r="L43" s="49">
        <v>7.6202399359999992E-2</v>
      </c>
      <c r="M43" s="49">
        <v>7.6202399359999992E-2</v>
      </c>
      <c r="N43" s="49">
        <v>7.6202399359999992E-2</v>
      </c>
      <c r="O43" s="49">
        <v>6.3625304319999992E-2</v>
      </c>
      <c r="P43" s="49">
        <v>6.3625304319999992E-2</v>
      </c>
      <c r="Q43" s="49">
        <v>6.3625304319999992E-2</v>
      </c>
      <c r="R43" s="49">
        <v>8.8779494399999992E-2</v>
      </c>
      <c r="S43" s="49">
        <v>8.8779494399999992E-2</v>
      </c>
      <c r="T43" s="49">
        <v>8.8779494399999992E-2</v>
      </c>
      <c r="U43" s="49">
        <v>8.8779494399999992E-2</v>
      </c>
      <c r="V43" s="49">
        <v>8.8779494399999992E-2</v>
      </c>
      <c r="W43" s="49">
        <v>8.8779494399999992E-2</v>
      </c>
      <c r="X43" s="49">
        <v>8.8779494399999992E-2</v>
      </c>
      <c r="Y43" s="49">
        <v>8.8779494399999992E-2</v>
      </c>
      <c r="Z43" s="49">
        <v>8.8779494399999992E-2</v>
      </c>
      <c r="AA43" s="49">
        <v>8.8779494399999992E-2</v>
      </c>
      <c r="AB43" s="49">
        <v>8.8779494399999992E-2</v>
      </c>
      <c r="AC43" s="49">
        <v>8.8779494399999992E-2</v>
      </c>
      <c r="AD43" s="49">
        <v>8.8779494399999992E-2</v>
      </c>
      <c r="AE43" s="49">
        <v>8.8779494399999992E-2</v>
      </c>
      <c r="AF43" s="49">
        <v>8.8779494399999992E-2</v>
      </c>
      <c r="AG43" s="49">
        <v>8.8779494399999992E-2</v>
      </c>
      <c r="AH43" s="49">
        <v>8.8779494399999992E-2</v>
      </c>
      <c r="AI43" s="49">
        <v>8.8779494399999992E-2</v>
      </c>
      <c r="AJ43" s="49">
        <v>8.8779494399999992E-2</v>
      </c>
      <c r="AK43" s="49">
        <v>8.8779494399999992E-2</v>
      </c>
      <c r="AL43" s="49">
        <v>8.8779494399999992E-2</v>
      </c>
      <c r="AM43" s="49">
        <v>7.6202399359999992E-2</v>
      </c>
      <c r="AN43" s="49">
        <v>7.6202399359999992E-2</v>
      </c>
      <c r="AO43" s="49">
        <v>8.2926140480000007E-2</v>
      </c>
      <c r="AP43" s="49">
        <v>8.2926140480000007E-2</v>
      </c>
      <c r="AQ43" s="49">
        <v>1.3847860351999997E-2</v>
      </c>
      <c r="AR43" s="49">
        <v>8.8779494399999992E-2</v>
      </c>
      <c r="AS43" s="49">
        <v>8.8779494399999992E-2</v>
      </c>
      <c r="AT43" s="49">
        <v>8.8779494399999992E-2</v>
      </c>
      <c r="AU43" s="49">
        <v>8.8779494399999992E-2</v>
      </c>
      <c r="AV43" s="49">
        <v>8.8779494399999992E-2</v>
      </c>
      <c r="AW43" s="49">
        <v>8.8779494399999992E-2</v>
      </c>
      <c r="AX43" s="49">
        <v>8.8779494399999992E-2</v>
      </c>
      <c r="AY43" s="49">
        <v>8.8779494399999992E-2</v>
      </c>
      <c r="AZ43" s="49">
        <v>0.12349706384</v>
      </c>
      <c r="BA43" s="49">
        <v>0.12349706384</v>
      </c>
      <c r="BB43" s="49">
        <v>0.12349706384</v>
      </c>
      <c r="BC43" s="49">
        <v>0.12349706384</v>
      </c>
      <c r="BD43" s="49">
        <v>9.7603044639999983E-2</v>
      </c>
      <c r="BE43" s="49">
        <v>9.7603044639999983E-2</v>
      </c>
      <c r="BF43" s="49">
        <v>9.7603044639999983E-2</v>
      </c>
      <c r="BG43" s="49">
        <v>0.13382203200000001</v>
      </c>
      <c r="BH43" s="49">
        <v>0.13382203200000001</v>
      </c>
      <c r="BI43" s="49">
        <v>0.1495978</v>
      </c>
      <c r="BJ43" s="49">
        <v>0.15819287360000003</v>
      </c>
      <c r="BK43" s="49">
        <v>0.16043412064000004</v>
      </c>
      <c r="BL43" s="49">
        <v>0.16043412064000004</v>
      </c>
      <c r="BM43" s="49">
        <v>0.16043412064000004</v>
      </c>
      <c r="BN43" s="49">
        <v>0.16043412064000004</v>
      </c>
      <c r="BO43" s="49">
        <v>0.16043412064000004</v>
      </c>
      <c r="BP43" s="49">
        <v>0.16043412064000004</v>
      </c>
      <c r="BQ43" s="49">
        <v>2.4914833599999998E-2</v>
      </c>
      <c r="BR43" s="49">
        <v>2.4914833599999998E-2</v>
      </c>
      <c r="BS43" s="49">
        <v>5.0482457600000002E-2</v>
      </c>
      <c r="BT43" s="49">
        <v>2.1106889600000001E-2</v>
      </c>
      <c r="BU43" s="49">
        <v>0.15819287360000003</v>
      </c>
      <c r="BV43" s="49">
        <v>0.16047764000000003</v>
      </c>
      <c r="BW43" s="49">
        <v>0.16047764000000003</v>
      </c>
      <c r="BX43" s="49">
        <v>0.191485184</v>
      </c>
      <c r="BY43" s="49">
        <v>0.18724204639999997</v>
      </c>
      <c r="BZ43" s="49">
        <v>0.191485184</v>
      </c>
      <c r="CA43" s="49">
        <v>0.191485184</v>
      </c>
      <c r="CB43" s="49">
        <v>0.191485184</v>
      </c>
      <c r="CC43" s="49">
        <v>0.191485184</v>
      </c>
      <c r="CD43" s="49">
        <v>0.18724204639999997</v>
      </c>
      <c r="CE43" s="49">
        <v>0.191485184</v>
      </c>
      <c r="CF43" s="49">
        <v>0.18724204639999997</v>
      </c>
      <c r="CG43" s="49">
        <v>0.18724204639999997</v>
      </c>
      <c r="CH43" s="49">
        <v>0.18724204639999997</v>
      </c>
      <c r="CI43" s="49">
        <v>0.18724204639999997</v>
      </c>
      <c r="CJ43" s="49">
        <v>2.3309145600000001E-2</v>
      </c>
      <c r="CK43" s="49">
        <v>2.5326283200000004E-2</v>
      </c>
      <c r="CL43" s="49">
        <v>1.4792342399999998E-2</v>
      </c>
      <c r="CM43" s="49">
        <v>1.3671710399999999E-2</v>
      </c>
      <c r="CN43" s="49">
        <v>0.11728467519999998</v>
      </c>
      <c r="CO43" s="49">
        <v>0.11728467519999998</v>
      </c>
      <c r="CP43" s="49">
        <v>0.11728467519999998</v>
      </c>
      <c r="CQ43" s="49">
        <v>0.11734995424</v>
      </c>
      <c r="CR43" s="49">
        <v>0.11671892351999999</v>
      </c>
      <c r="CS43" s="71">
        <f t="shared" si="1"/>
        <v>9.434640972671998</v>
      </c>
      <c r="CT43" s="67"/>
    </row>
    <row r="44" spans="1:98" ht="14.65" customHeight="1">
      <c r="A44" s="20" t="s">
        <v>350</v>
      </c>
      <c r="B44" s="24"/>
      <c r="C44" s="55"/>
      <c r="D44" s="61"/>
      <c r="E44" s="61"/>
      <c r="F44" s="61"/>
      <c r="G44" s="61"/>
      <c r="H44" s="61"/>
      <c r="I44" s="61"/>
      <c r="J44" s="61"/>
      <c r="K44" s="61"/>
      <c r="L44" s="110"/>
      <c r="M44" s="110"/>
      <c r="N44" s="61"/>
      <c r="O44" s="61"/>
      <c r="P44" s="61"/>
      <c r="Q44" s="110"/>
      <c r="R44" s="110"/>
      <c r="S44" s="61"/>
      <c r="T44" s="61"/>
      <c r="U44" s="61"/>
      <c r="V44" s="110"/>
      <c r="W44" s="110"/>
      <c r="X44" s="61"/>
      <c r="Y44" s="61"/>
      <c r="Z44" s="61"/>
      <c r="AA44" s="110"/>
      <c r="AB44" s="110"/>
      <c r="AC44" s="61"/>
      <c r="AD44" s="61"/>
      <c r="AE44" s="110"/>
      <c r="AF44" s="110"/>
      <c r="AG44" s="61"/>
      <c r="AH44" s="61"/>
      <c r="AI44" s="61"/>
      <c r="AJ44" s="110"/>
      <c r="AK44" s="110"/>
      <c r="AL44" s="61"/>
      <c r="AM44" s="61"/>
      <c r="AN44" s="61"/>
      <c r="AO44" s="110"/>
      <c r="AP44" s="110"/>
      <c r="AQ44" s="61"/>
      <c r="AR44" s="61"/>
      <c r="AS44" s="61"/>
      <c r="AT44" s="110"/>
      <c r="AU44" s="110"/>
      <c r="AV44" s="61"/>
      <c r="AW44" s="61"/>
      <c r="AX44" s="110"/>
      <c r="AY44" s="110"/>
      <c r="AZ44" s="61"/>
      <c r="BA44" s="61"/>
      <c r="BB44" s="61"/>
      <c r="BC44" s="110"/>
      <c r="BD44" s="110"/>
      <c r="BE44" s="61"/>
      <c r="BF44" s="61"/>
      <c r="BG44" s="61"/>
      <c r="BH44" s="110"/>
      <c r="BI44" s="110"/>
      <c r="BJ44" s="61"/>
      <c r="BK44" s="61"/>
      <c r="BL44" s="61"/>
      <c r="BM44" s="110"/>
      <c r="BN44" s="110"/>
      <c r="BO44" s="61"/>
      <c r="BP44" s="61"/>
      <c r="BQ44" s="110"/>
      <c r="BR44" s="110"/>
      <c r="BS44" s="61"/>
      <c r="BT44" s="61"/>
      <c r="BU44" s="110"/>
      <c r="BV44" s="110"/>
      <c r="BW44" s="61"/>
      <c r="BX44" s="61"/>
      <c r="BY44" s="61"/>
      <c r="BZ44" s="110"/>
      <c r="CA44" s="110"/>
      <c r="CB44" s="61"/>
      <c r="CC44" s="61"/>
      <c r="CD44" s="110"/>
      <c r="CE44" s="110"/>
      <c r="CF44" s="61"/>
      <c r="CG44" s="61"/>
      <c r="CH44" s="61"/>
      <c r="CI44" s="110"/>
      <c r="CJ44" s="110"/>
      <c r="CK44" s="61"/>
      <c r="CL44" s="61"/>
      <c r="CM44" s="61"/>
      <c r="CN44" s="110"/>
      <c r="CO44" s="110"/>
      <c r="CP44" s="61"/>
      <c r="CQ44" s="61"/>
      <c r="CR44" s="61"/>
      <c r="CS44" s="72"/>
      <c r="CT44" s="67"/>
    </row>
    <row r="45" spans="1:98" ht="14.65" customHeight="1">
      <c r="A45" s="63"/>
      <c r="B45" s="55" t="s">
        <v>190</v>
      </c>
      <c r="C45" s="64"/>
      <c r="D45" s="65" t="s">
        <v>189</v>
      </c>
      <c r="E45" s="65" t="s">
        <v>315</v>
      </c>
      <c r="F45" s="65" t="s">
        <v>315</v>
      </c>
      <c r="G45" s="49">
        <v>0.61789279999999991</v>
      </c>
      <c r="H45" s="49">
        <v>0.4392992</v>
      </c>
      <c r="I45" s="49">
        <v>4.2287679999999996</v>
      </c>
      <c r="J45" s="49">
        <v>4.2287679999999996</v>
      </c>
      <c r="K45" s="49">
        <v>4.2287679999999996</v>
      </c>
      <c r="L45" s="49">
        <v>4.2287679999999996</v>
      </c>
      <c r="M45" s="49">
        <v>4.2287679999999996</v>
      </c>
      <c r="N45" s="49">
        <v>4.2287679999999996</v>
      </c>
      <c r="O45" s="49">
        <v>3.5308159999999997</v>
      </c>
      <c r="P45" s="49">
        <v>3.5308159999999997</v>
      </c>
      <c r="Q45" s="49">
        <v>3.5308159999999997</v>
      </c>
      <c r="R45" s="49">
        <v>4.9267199999999995</v>
      </c>
      <c r="S45" s="49">
        <v>4.9267199999999995</v>
      </c>
      <c r="T45" s="49">
        <v>4.9267199999999995</v>
      </c>
      <c r="U45" s="49">
        <v>4.9267199999999995</v>
      </c>
      <c r="V45" s="49">
        <v>4.9267199999999995</v>
      </c>
      <c r="W45" s="49">
        <v>4.9267199999999995</v>
      </c>
      <c r="X45" s="49">
        <v>4.9267199999999995</v>
      </c>
      <c r="Y45" s="49">
        <v>4.9267199999999995</v>
      </c>
      <c r="Z45" s="49">
        <v>4.9267199999999995</v>
      </c>
      <c r="AA45" s="49">
        <v>4.9267199999999995</v>
      </c>
      <c r="AB45" s="49">
        <v>4.9267199999999995</v>
      </c>
      <c r="AC45" s="49">
        <v>4.9267199999999995</v>
      </c>
      <c r="AD45" s="49">
        <v>4.9267199999999995</v>
      </c>
      <c r="AE45" s="49">
        <v>4.9267199999999995</v>
      </c>
      <c r="AF45" s="49">
        <v>4.9267199999999995</v>
      </c>
      <c r="AG45" s="49">
        <v>4.9267199999999995</v>
      </c>
      <c r="AH45" s="49">
        <v>4.9267199999999995</v>
      </c>
      <c r="AI45" s="49">
        <v>4.9267199999999995</v>
      </c>
      <c r="AJ45" s="49">
        <v>4.9267199999999995</v>
      </c>
      <c r="AK45" s="49">
        <v>4.9267199999999995</v>
      </c>
      <c r="AL45" s="49">
        <v>4.9267199999999995</v>
      </c>
      <c r="AM45" s="49">
        <v>4.2287679999999996</v>
      </c>
      <c r="AN45" s="49">
        <v>4.2287679999999996</v>
      </c>
      <c r="AO45" s="49">
        <v>4.2287679999999996</v>
      </c>
      <c r="AP45" s="49">
        <v>4.2287679999999996</v>
      </c>
      <c r="AQ45" s="49">
        <v>0.70616319999999999</v>
      </c>
      <c r="AR45" s="49">
        <v>4.9267199999999995</v>
      </c>
      <c r="AS45" s="49">
        <v>4.9267199999999995</v>
      </c>
      <c r="AT45" s="49">
        <v>4.9267199999999995</v>
      </c>
      <c r="AU45" s="49">
        <v>4.9267199999999995</v>
      </c>
      <c r="AV45" s="49">
        <v>4.9267199999999995</v>
      </c>
      <c r="AW45" s="49">
        <v>4.9267199999999995</v>
      </c>
      <c r="AX45" s="49">
        <v>4.9267199999999995</v>
      </c>
      <c r="AY45" s="49">
        <v>4.9267199999999995</v>
      </c>
      <c r="AZ45" s="49">
        <v>2.3301332800000005</v>
      </c>
      <c r="BA45" s="49">
        <v>2.3301332800000005</v>
      </c>
      <c r="BB45" s="49">
        <v>2.3301332800000005</v>
      </c>
      <c r="BC45" s="49">
        <v>2.3301332800000005</v>
      </c>
      <c r="BD45" s="49">
        <v>1.84156688</v>
      </c>
      <c r="BE45" s="49">
        <v>1.84156688</v>
      </c>
      <c r="BF45" s="49">
        <v>1.84156688</v>
      </c>
      <c r="BG45" s="49">
        <v>2.5249439999999996</v>
      </c>
      <c r="BH45" s="49">
        <v>2.5249439999999996</v>
      </c>
      <c r="BI45" s="49">
        <v>2.8226</v>
      </c>
      <c r="BJ45" s="49">
        <v>2.9847712</v>
      </c>
      <c r="BK45" s="49">
        <v>3.0270588800000002</v>
      </c>
      <c r="BL45" s="49">
        <v>3.0270588800000002</v>
      </c>
      <c r="BM45" s="49">
        <v>3.0270588800000002</v>
      </c>
      <c r="BN45" s="49">
        <v>3.0270588800000002</v>
      </c>
      <c r="BO45" s="49">
        <v>3.0270588800000002</v>
      </c>
      <c r="BP45" s="49">
        <v>3.0270588800000002</v>
      </c>
      <c r="BQ45" s="49">
        <v>0.47009120000000004</v>
      </c>
      <c r="BR45" s="49">
        <v>0.47009120000000004</v>
      </c>
      <c r="BS45" s="49">
        <v>0.95249919999999999</v>
      </c>
      <c r="BT45" s="49">
        <v>0.39824320000000002</v>
      </c>
      <c r="BU45" s="49">
        <v>2.9847712</v>
      </c>
      <c r="BV45" s="49">
        <v>3.0278800000000001</v>
      </c>
      <c r="BW45" s="49">
        <v>3.0278800000000001</v>
      </c>
      <c r="BX45" s="49">
        <v>3.6129280000000001</v>
      </c>
      <c r="BY45" s="49">
        <v>3.5328688000000001</v>
      </c>
      <c r="BZ45" s="49">
        <v>3.6129280000000001</v>
      </c>
      <c r="CA45" s="49">
        <v>3.6129280000000001</v>
      </c>
      <c r="CB45" s="49">
        <v>3.6129280000000001</v>
      </c>
      <c r="CC45" s="49">
        <v>3.6129280000000001</v>
      </c>
      <c r="CD45" s="49">
        <v>3.5328688000000001</v>
      </c>
      <c r="CE45" s="49">
        <v>3.6129280000000001</v>
      </c>
      <c r="CF45" s="49">
        <v>3.5328688000000001</v>
      </c>
      <c r="CG45" s="49">
        <v>3.5328688000000001</v>
      </c>
      <c r="CH45" s="49">
        <v>3.5328688000000001</v>
      </c>
      <c r="CI45" s="49">
        <v>3.5328688000000001</v>
      </c>
      <c r="CJ45" s="49">
        <v>0.4397952</v>
      </c>
      <c r="CK45" s="49">
        <v>0.47785440000000007</v>
      </c>
      <c r="CL45" s="49">
        <v>0.27910079999999998</v>
      </c>
      <c r="CM45" s="49">
        <v>0.25795680000000004</v>
      </c>
      <c r="CN45" s="49">
        <v>2.2129184000000004</v>
      </c>
      <c r="CO45" s="49">
        <v>2.2129184000000004</v>
      </c>
      <c r="CP45" s="49">
        <v>2.2129184000000004</v>
      </c>
      <c r="CQ45" s="49">
        <v>2.21415008</v>
      </c>
      <c r="CR45" s="49">
        <v>2.2022438400000004</v>
      </c>
      <c r="CS45" s="71">
        <f>SUM(G45:CR45)</f>
        <v>308.09930256000007</v>
      </c>
      <c r="CT45" s="67"/>
    </row>
    <row r="46" spans="1:98" ht="14.65" customHeight="1">
      <c r="A46" s="63"/>
      <c r="B46" s="55" t="s">
        <v>193</v>
      </c>
      <c r="C46" s="64"/>
      <c r="D46" s="65" t="s">
        <v>192</v>
      </c>
      <c r="E46" s="65" t="s">
        <v>315</v>
      </c>
      <c r="F46" s="65" t="s">
        <v>315</v>
      </c>
      <c r="G46" s="49">
        <v>0.14389178579999998</v>
      </c>
      <c r="H46" s="49">
        <v>0.1023018012</v>
      </c>
      <c r="I46" s="49">
        <v>0.98477434800000008</v>
      </c>
      <c r="J46" s="49">
        <v>0.98477434800000008</v>
      </c>
      <c r="K46" s="49">
        <v>0.98477434800000008</v>
      </c>
      <c r="L46" s="49">
        <v>0.98477434800000008</v>
      </c>
      <c r="M46" s="49">
        <v>0.98477434800000008</v>
      </c>
      <c r="N46" s="49">
        <v>0.98477434800000008</v>
      </c>
      <c r="O46" s="49">
        <v>0.82223877599999995</v>
      </c>
      <c r="P46" s="49">
        <v>0.82223877599999995</v>
      </c>
      <c r="Q46" s="49">
        <v>0.82223877599999995</v>
      </c>
      <c r="R46" s="49">
        <v>1.1473099199999999</v>
      </c>
      <c r="S46" s="49">
        <v>1.1473099199999999</v>
      </c>
      <c r="T46" s="49">
        <v>1.1473099199999999</v>
      </c>
      <c r="U46" s="49">
        <v>1.1473099199999999</v>
      </c>
      <c r="V46" s="49">
        <v>1.1473099199999999</v>
      </c>
      <c r="W46" s="49">
        <v>1.1473099199999999</v>
      </c>
      <c r="X46" s="49">
        <v>1.1473099199999999</v>
      </c>
      <c r="Y46" s="49">
        <v>1.1473099199999999</v>
      </c>
      <c r="Z46" s="49">
        <v>1.1473099199999999</v>
      </c>
      <c r="AA46" s="49">
        <v>1.1473099199999999</v>
      </c>
      <c r="AB46" s="49">
        <v>1.1473099199999999</v>
      </c>
      <c r="AC46" s="49">
        <v>1.1473099199999999</v>
      </c>
      <c r="AD46" s="49">
        <v>1.1473099199999999</v>
      </c>
      <c r="AE46" s="49">
        <v>1.1473099199999999</v>
      </c>
      <c r="AF46" s="49">
        <v>1.1473099199999999</v>
      </c>
      <c r="AG46" s="49">
        <v>1.1473099199999999</v>
      </c>
      <c r="AH46" s="49">
        <v>1.1473099199999999</v>
      </c>
      <c r="AI46" s="49">
        <v>1.1473099199999999</v>
      </c>
      <c r="AJ46" s="49">
        <v>1.1473099199999999</v>
      </c>
      <c r="AK46" s="49">
        <v>1.1473099199999999</v>
      </c>
      <c r="AL46" s="49">
        <v>1.1473099199999999</v>
      </c>
      <c r="AM46" s="49">
        <v>0.98477434800000008</v>
      </c>
      <c r="AN46" s="49">
        <v>0.98477434800000008</v>
      </c>
      <c r="AO46" s="49">
        <v>0.29543230440000007</v>
      </c>
      <c r="AP46" s="49">
        <v>0.29543230440000007</v>
      </c>
      <c r="AQ46" s="49">
        <v>4.9334326560000002E-2</v>
      </c>
      <c r="AR46" s="49">
        <v>1.1473099199999999</v>
      </c>
      <c r="AS46" s="49">
        <v>1.1473099199999999</v>
      </c>
      <c r="AT46" s="49">
        <v>1.1473099199999999</v>
      </c>
      <c r="AU46" s="49">
        <v>1.1473099199999999</v>
      </c>
      <c r="AV46" s="49">
        <v>1.1473099199999999</v>
      </c>
      <c r="AW46" s="49">
        <v>1.1473099199999999</v>
      </c>
      <c r="AX46" s="49">
        <v>1.1473099199999999</v>
      </c>
      <c r="AY46" s="49">
        <v>1.1473099199999999</v>
      </c>
      <c r="AZ46" s="49">
        <v>0.54262978757999991</v>
      </c>
      <c r="BA46" s="49">
        <v>0.54262978757999991</v>
      </c>
      <c r="BB46" s="49">
        <v>0.54262978757999991</v>
      </c>
      <c r="BC46" s="49">
        <v>0.54262978757999991</v>
      </c>
      <c r="BD46" s="49">
        <v>0.42885488717999992</v>
      </c>
      <c r="BE46" s="49">
        <v>0.42885488717999992</v>
      </c>
      <c r="BF46" s="49">
        <v>0.42885488717999992</v>
      </c>
      <c r="BG46" s="49">
        <v>0.58799633399999984</v>
      </c>
      <c r="BH46" s="49">
        <v>0.58799633399999984</v>
      </c>
      <c r="BI46" s="49">
        <v>0.65731297499999997</v>
      </c>
      <c r="BJ46" s="49">
        <v>0.69507859319999998</v>
      </c>
      <c r="BK46" s="49">
        <v>0.70492633668000004</v>
      </c>
      <c r="BL46" s="49">
        <v>0.70492633668000004</v>
      </c>
      <c r="BM46" s="49">
        <v>0.70492633668000004</v>
      </c>
      <c r="BN46" s="49">
        <v>0.70492633668000004</v>
      </c>
      <c r="BO46" s="49">
        <v>0.70492633668000004</v>
      </c>
      <c r="BP46" s="49">
        <v>0.70492633668000004</v>
      </c>
      <c r="BQ46" s="49">
        <v>0.1094724882</v>
      </c>
      <c r="BR46" s="49">
        <v>0.1094724882</v>
      </c>
      <c r="BS46" s="49">
        <v>0.22181325119999998</v>
      </c>
      <c r="BT46" s="49">
        <v>9.2740885199999984E-2</v>
      </c>
      <c r="BU46" s="49">
        <v>0.69507859319999998</v>
      </c>
      <c r="BV46" s="49">
        <v>0.70511755500000017</v>
      </c>
      <c r="BW46" s="49">
        <v>0.70511755500000017</v>
      </c>
      <c r="BX46" s="49">
        <v>0.84136060800000001</v>
      </c>
      <c r="BY46" s="49">
        <v>0.82271682179999994</v>
      </c>
      <c r="BZ46" s="49">
        <v>0.84136060800000001</v>
      </c>
      <c r="CA46" s="49">
        <v>0.84136060800000001</v>
      </c>
      <c r="CB46" s="49">
        <v>0.84136060800000001</v>
      </c>
      <c r="CC46" s="49">
        <v>0.84136060800000001</v>
      </c>
      <c r="CD46" s="49">
        <v>0.82271682179999994</v>
      </c>
      <c r="CE46" s="49">
        <v>0.84136060800000001</v>
      </c>
      <c r="CF46" s="49">
        <v>0.82271682179999994</v>
      </c>
      <c r="CG46" s="49">
        <v>0.82271682179999994</v>
      </c>
      <c r="CH46" s="49">
        <v>0.82271682179999994</v>
      </c>
      <c r="CI46" s="49">
        <v>0.82271682179999994</v>
      </c>
      <c r="CJ46" s="49">
        <v>0.10241730719999999</v>
      </c>
      <c r="CK46" s="49">
        <v>0.1112803434</v>
      </c>
      <c r="CL46" s="49">
        <v>6.4995598799999998E-2</v>
      </c>
      <c r="CM46" s="49">
        <v>6.0071689799999987E-2</v>
      </c>
      <c r="CN46" s="49">
        <v>0.51533337239999999</v>
      </c>
      <c r="CO46" s="49">
        <v>0.51533337239999999</v>
      </c>
      <c r="CP46" s="49">
        <v>0.51533337239999999</v>
      </c>
      <c r="CQ46" s="49">
        <v>0.51562019987999996</v>
      </c>
      <c r="CR46" s="49">
        <v>0.51284753423999996</v>
      </c>
      <c r="CS46" s="71">
        <f>SUM(G46:CR46)</f>
        <v>70.254827567820001</v>
      </c>
      <c r="CT46" s="67"/>
    </row>
    <row r="47" spans="1:98" ht="14.65" customHeight="1">
      <c r="A47" s="20" t="s">
        <v>351</v>
      </c>
      <c r="B47" s="24"/>
      <c r="C47" s="55"/>
      <c r="D47" s="61"/>
      <c r="E47" s="61"/>
      <c r="F47" s="61"/>
      <c r="G47" s="61"/>
      <c r="H47" s="61"/>
      <c r="I47" s="61"/>
      <c r="J47" s="61"/>
      <c r="K47" s="61"/>
      <c r="L47" s="110"/>
      <c r="M47" s="110"/>
      <c r="N47" s="61"/>
      <c r="O47" s="61"/>
      <c r="P47" s="61"/>
      <c r="Q47" s="110"/>
      <c r="R47" s="110"/>
      <c r="S47" s="61"/>
      <c r="T47" s="61"/>
      <c r="U47" s="61"/>
      <c r="V47" s="110"/>
      <c r="W47" s="110"/>
      <c r="X47" s="61"/>
      <c r="Y47" s="61"/>
      <c r="Z47" s="61"/>
      <c r="AA47" s="110"/>
      <c r="AB47" s="110"/>
      <c r="AC47" s="61"/>
      <c r="AD47" s="61"/>
      <c r="AE47" s="110"/>
      <c r="AF47" s="110"/>
      <c r="AG47" s="61"/>
      <c r="AH47" s="61"/>
      <c r="AI47" s="61"/>
      <c r="AJ47" s="110"/>
      <c r="AK47" s="110"/>
      <c r="AL47" s="61"/>
      <c r="AM47" s="61"/>
      <c r="AN47" s="61"/>
      <c r="AO47" s="110"/>
      <c r="AP47" s="110"/>
      <c r="AQ47" s="61"/>
      <c r="AR47" s="61"/>
      <c r="AS47" s="61"/>
      <c r="AT47" s="110"/>
      <c r="AU47" s="110"/>
      <c r="AV47" s="61"/>
      <c r="AW47" s="61"/>
      <c r="AX47" s="110"/>
      <c r="AY47" s="110"/>
      <c r="AZ47" s="61"/>
      <c r="BA47" s="61"/>
      <c r="BB47" s="61"/>
      <c r="BC47" s="110"/>
      <c r="BD47" s="110"/>
      <c r="BE47" s="61"/>
      <c r="BF47" s="61"/>
      <c r="BG47" s="61"/>
      <c r="BH47" s="110"/>
      <c r="BI47" s="110"/>
      <c r="BJ47" s="61"/>
      <c r="BK47" s="61"/>
      <c r="BL47" s="61"/>
      <c r="BM47" s="110"/>
      <c r="BN47" s="110"/>
      <c r="BO47" s="61"/>
      <c r="BP47" s="61"/>
      <c r="BQ47" s="110"/>
      <c r="BR47" s="110"/>
      <c r="BS47" s="61"/>
      <c r="BT47" s="61"/>
      <c r="BU47" s="110"/>
      <c r="BV47" s="110"/>
      <c r="BW47" s="61"/>
      <c r="BX47" s="61"/>
      <c r="BY47" s="61"/>
      <c r="BZ47" s="110"/>
      <c r="CA47" s="110"/>
      <c r="CB47" s="61"/>
      <c r="CC47" s="61"/>
      <c r="CD47" s="110"/>
      <c r="CE47" s="110"/>
      <c r="CF47" s="61"/>
      <c r="CG47" s="61"/>
      <c r="CH47" s="61"/>
      <c r="CI47" s="110"/>
      <c r="CJ47" s="110"/>
      <c r="CK47" s="61"/>
      <c r="CL47" s="61"/>
      <c r="CM47" s="61"/>
      <c r="CN47" s="110"/>
      <c r="CO47" s="110"/>
      <c r="CP47" s="61"/>
      <c r="CQ47" s="61"/>
      <c r="CR47" s="61"/>
      <c r="CS47" s="72"/>
      <c r="CT47" s="67"/>
    </row>
    <row r="48" spans="1:98" ht="14.65" customHeight="1">
      <c r="A48" s="63"/>
      <c r="B48" s="55" t="s">
        <v>271</v>
      </c>
      <c r="C48" s="64"/>
      <c r="D48" s="70" t="s">
        <v>270</v>
      </c>
      <c r="E48" s="65" t="s">
        <v>315</v>
      </c>
      <c r="F48" s="65" t="s">
        <v>315</v>
      </c>
      <c r="G48" s="49" t="s">
        <v>414</v>
      </c>
      <c r="H48" s="49" t="s">
        <v>414</v>
      </c>
      <c r="I48" s="172">
        <v>9.493737331050095E-5</v>
      </c>
      <c r="J48" s="172">
        <v>9.493737331050095E-5</v>
      </c>
      <c r="K48" s="172">
        <v>9.493737331050095E-5</v>
      </c>
      <c r="L48" s="172">
        <v>9.493737331050095E-5</v>
      </c>
      <c r="M48" s="172">
        <v>9.493737331050095E-5</v>
      </c>
      <c r="N48" s="172">
        <v>9.493737331050095E-5</v>
      </c>
      <c r="O48" s="172">
        <v>7.9268098103913408E-5</v>
      </c>
      <c r="P48" s="172">
        <v>7.9268098103913408E-5</v>
      </c>
      <c r="Q48" s="172">
        <v>7.9268098103913408E-5</v>
      </c>
      <c r="R48" s="49">
        <v>1.1060664851708849E-4</v>
      </c>
      <c r="S48" s="49">
        <v>1.1060664851708849E-4</v>
      </c>
      <c r="T48" s="49">
        <v>1.1060664851708849E-4</v>
      </c>
      <c r="U48" s="49">
        <v>1.1060664851708849E-4</v>
      </c>
      <c r="V48" s="49">
        <v>1.1060664851708849E-4</v>
      </c>
      <c r="W48" s="49">
        <v>1.1060664851708849E-4</v>
      </c>
      <c r="X48" s="49">
        <v>1.1060664851708849E-4</v>
      </c>
      <c r="Y48" s="49">
        <v>1.1060664851708849E-4</v>
      </c>
      <c r="Z48" s="49">
        <v>1.1060664851708849E-4</v>
      </c>
      <c r="AA48" s="49">
        <v>1.1060664851708849E-4</v>
      </c>
      <c r="AB48" s="49">
        <v>1.1060664851708849E-4</v>
      </c>
      <c r="AC48" s="49">
        <v>1.1060664851708849E-4</v>
      </c>
      <c r="AD48" s="49">
        <v>1.1060664851708849E-4</v>
      </c>
      <c r="AE48" s="49">
        <v>1.1060664851708849E-4</v>
      </c>
      <c r="AF48" s="49">
        <v>1.1060664851708849E-4</v>
      </c>
      <c r="AG48" s="49">
        <v>1.1060664851708849E-4</v>
      </c>
      <c r="AH48" s="49">
        <v>1.1060664851708849E-4</v>
      </c>
      <c r="AI48" s="49">
        <v>1.1060664851708849E-4</v>
      </c>
      <c r="AJ48" s="49">
        <v>1.1060664851708849E-4</v>
      </c>
      <c r="AK48" s="49">
        <v>1.1060664851708849E-4</v>
      </c>
      <c r="AL48" s="49">
        <v>1.1060664851708849E-4</v>
      </c>
      <c r="AM48" s="172">
        <v>9.493737331050095E-5</v>
      </c>
      <c r="AN48" s="172">
        <v>9.493737331050095E-5</v>
      </c>
      <c r="AO48" s="172">
        <v>9.493737331050095E-5</v>
      </c>
      <c r="AP48" s="172">
        <v>9.493737331050095E-5</v>
      </c>
      <c r="AQ48" s="172">
        <v>1.585361962078268E-5</v>
      </c>
      <c r="AR48" s="49">
        <v>1.1060664851708849E-4</v>
      </c>
      <c r="AS48" s="49">
        <v>1.1060664851708849E-4</v>
      </c>
      <c r="AT48" s="49">
        <v>1.1060664851708849E-4</v>
      </c>
      <c r="AU48" s="49">
        <v>1.1060664851708849E-4</v>
      </c>
      <c r="AV48" s="49">
        <v>1.1060664851708849E-4</v>
      </c>
      <c r="AW48" s="49">
        <v>1.1060664851708849E-4</v>
      </c>
      <c r="AX48" s="49">
        <v>1.1060664851708849E-4</v>
      </c>
      <c r="AY48" s="49">
        <v>1.1060664851708849E-4</v>
      </c>
      <c r="AZ48" s="49" t="s">
        <v>414</v>
      </c>
      <c r="BA48" s="49" t="s">
        <v>414</v>
      </c>
      <c r="BB48" s="49" t="s">
        <v>414</v>
      </c>
      <c r="BC48" s="49" t="s">
        <v>414</v>
      </c>
      <c r="BD48" s="49" t="s">
        <v>414</v>
      </c>
      <c r="BE48" s="49" t="s">
        <v>414</v>
      </c>
      <c r="BF48" s="49" t="s">
        <v>414</v>
      </c>
      <c r="BG48" s="49" t="s">
        <v>414</v>
      </c>
      <c r="BH48" s="49" t="s">
        <v>414</v>
      </c>
      <c r="BI48" s="49" t="s">
        <v>414</v>
      </c>
      <c r="BJ48" s="49" t="s">
        <v>414</v>
      </c>
      <c r="BK48" s="49" t="s">
        <v>414</v>
      </c>
      <c r="BL48" s="49" t="s">
        <v>414</v>
      </c>
      <c r="BM48" s="49" t="s">
        <v>414</v>
      </c>
      <c r="BN48" s="49" t="s">
        <v>414</v>
      </c>
      <c r="BO48" s="49" t="s">
        <v>414</v>
      </c>
      <c r="BP48" s="49" t="s">
        <v>414</v>
      </c>
      <c r="BQ48" s="49" t="s">
        <v>414</v>
      </c>
      <c r="BR48" s="49" t="s">
        <v>414</v>
      </c>
      <c r="BS48" s="49" t="s">
        <v>414</v>
      </c>
      <c r="BT48" s="49" t="s">
        <v>414</v>
      </c>
      <c r="BU48" s="49">
        <v>1.8110593124307054E-4</v>
      </c>
      <c r="BV48" s="49">
        <v>1.8372162901205574E-4</v>
      </c>
      <c r="BW48" s="49">
        <v>1.8372162901205574E-4</v>
      </c>
      <c r="BX48" s="49">
        <v>2.1922038444828343E-4</v>
      </c>
      <c r="BY48" s="49">
        <v>2.1436266002016805E-4</v>
      </c>
      <c r="BZ48" s="49">
        <v>2.1922038444828343E-4</v>
      </c>
      <c r="CA48" s="49">
        <v>2.1922038444828343E-4</v>
      </c>
      <c r="CB48" s="49">
        <v>2.1922038444828343E-4</v>
      </c>
      <c r="CC48" s="49">
        <v>2.1922038444828343E-4</v>
      </c>
      <c r="CD48" s="49">
        <v>2.1436266002016805E-4</v>
      </c>
      <c r="CE48" s="49">
        <v>2.1922038444828343E-4</v>
      </c>
      <c r="CF48" s="49">
        <v>2.1436266002016805E-4</v>
      </c>
      <c r="CG48" s="49">
        <v>2.1436266002016805E-4</v>
      </c>
      <c r="CH48" s="49">
        <v>2.1436266002016805E-4</v>
      </c>
      <c r="CI48" s="49">
        <v>2.1436266002016805E-4</v>
      </c>
      <c r="CJ48" s="49" t="s">
        <v>414</v>
      </c>
      <c r="CK48" s="49" t="s">
        <v>414</v>
      </c>
      <c r="CL48" s="49" t="s">
        <v>414</v>
      </c>
      <c r="CM48" s="49" t="s">
        <v>414</v>
      </c>
      <c r="CN48" s="49" t="s">
        <v>414</v>
      </c>
      <c r="CO48" s="49" t="s">
        <v>414</v>
      </c>
      <c r="CP48" s="49" t="s">
        <v>414</v>
      </c>
      <c r="CQ48" s="49" t="s">
        <v>414</v>
      </c>
      <c r="CR48" s="49" t="s">
        <v>414</v>
      </c>
      <c r="CS48" s="71">
        <f t="shared" ref="CS48:CS63" si="2">SUM(G48:CR48)</f>
        <v>7.5606719101109854E-3</v>
      </c>
      <c r="CT48" s="67"/>
    </row>
    <row r="49" spans="1:98" ht="14.65" customHeight="1">
      <c r="A49" s="63"/>
      <c r="B49" s="55" t="s">
        <v>410</v>
      </c>
      <c r="C49" s="64"/>
      <c r="D49" s="65" t="s">
        <v>195</v>
      </c>
      <c r="E49" s="65" t="s">
        <v>315</v>
      </c>
      <c r="F49" s="65" t="s">
        <v>315</v>
      </c>
      <c r="G49" s="172">
        <v>9.5155491200000009E-6</v>
      </c>
      <c r="H49" s="172">
        <v>6.7652076799999983E-6</v>
      </c>
      <c r="I49" s="172">
        <v>2.6613926236650042E-5</v>
      </c>
      <c r="J49" s="172">
        <v>2.6613926236650042E-5</v>
      </c>
      <c r="K49" s="172">
        <v>2.6613926236650042E-5</v>
      </c>
      <c r="L49" s="172">
        <v>2.6613926236650042E-5</v>
      </c>
      <c r="M49" s="172">
        <v>2.6613926236650042E-5</v>
      </c>
      <c r="N49" s="172">
        <v>2.6613926236650042E-5</v>
      </c>
      <c r="O49" s="172">
        <v>2.2221336469435955E-5</v>
      </c>
      <c r="P49" s="172">
        <v>2.2221336469435955E-5</v>
      </c>
      <c r="Q49" s="172">
        <v>2.2221336469435955E-5</v>
      </c>
      <c r="R49" s="172">
        <v>3.100651600386413E-5</v>
      </c>
      <c r="S49" s="172">
        <v>3.100651600386413E-5</v>
      </c>
      <c r="T49" s="172">
        <v>3.100651600386413E-5</v>
      </c>
      <c r="U49" s="172">
        <v>3.100651600386413E-5</v>
      </c>
      <c r="V49" s="172">
        <v>3.100651600386413E-5</v>
      </c>
      <c r="W49" s="172">
        <v>3.100651600386413E-5</v>
      </c>
      <c r="X49" s="172">
        <v>3.100651600386413E-5</v>
      </c>
      <c r="Y49" s="172">
        <v>3.100651600386413E-5</v>
      </c>
      <c r="Z49" s="172">
        <v>3.100651600386413E-5</v>
      </c>
      <c r="AA49" s="172">
        <v>3.100651600386413E-5</v>
      </c>
      <c r="AB49" s="172">
        <v>3.100651600386413E-5</v>
      </c>
      <c r="AC49" s="172">
        <v>3.100651600386413E-5</v>
      </c>
      <c r="AD49" s="172">
        <v>3.100651600386413E-5</v>
      </c>
      <c r="AE49" s="172">
        <v>3.100651600386413E-5</v>
      </c>
      <c r="AF49" s="172">
        <v>3.100651600386413E-5</v>
      </c>
      <c r="AG49" s="172">
        <v>3.100651600386413E-5</v>
      </c>
      <c r="AH49" s="172">
        <v>3.100651600386413E-5</v>
      </c>
      <c r="AI49" s="172">
        <v>3.100651600386413E-5</v>
      </c>
      <c r="AJ49" s="172">
        <v>3.100651600386413E-5</v>
      </c>
      <c r="AK49" s="172">
        <v>3.100651600386413E-5</v>
      </c>
      <c r="AL49" s="172">
        <v>3.100651600386413E-5</v>
      </c>
      <c r="AM49" s="172">
        <v>2.6613926236650042E-5</v>
      </c>
      <c r="AN49" s="172">
        <v>2.6613926236650042E-5</v>
      </c>
      <c r="AO49" s="172">
        <v>2.8134722021601472E-5</v>
      </c>
      <c r="AP49" s="172">
        <v>2.8134722021601472E-5</v>
      </c>
      <c r="AQ49" s="172">
        <v>4.6982254249664587E-6</v>
      </c>
      <c r="AR49" s="172">
        <v>3.100651600386413E-5</v>
      </c>
      <c r="AS49" s="172">
        <v>3.100651600386413E-5</v>
      </c>
      <c r="AT49" s="172">
        <v>3.100651600386413E-5</v>
      </c>
      <c r="AU49" s="172">
        <v>3.100651600386413E-5</v>
      </c>
      <c r="AV49" s="172">
        <v>3.100651600386413E-5</v>
      </c>
      <c r="AW49" s="172">
        <v>3.100651600386413E-5</v>
      </c>
      <c r="AX49" s="172">
        <v>3.100651600386413E-5</v>
      </c>
      <c r="AY49" s="172">
        <v>3.100651600386413E-5</v>
      </c>
      <c r="AZ49" s="49">
        <v>1.0252586432000001E-4</v>
      </c>
      <c r="BA49" s="49">
        <v>1.0252586432000001E-4</v>
      </c>
      <c r="BB49" s="49">
        <v>1.0252586432000001E-4</v>
      </c>
      <c r="BC49" s="49">
        <v>1.0252586432000001E-4</v>
      </c>
      <c r="BD49" s="172">
        <v>8.1028942720000002E-5</v>
      </c>
      <c r="BE49" s="172">
        <v>8.1028942720000002E-5</v>
      </c>
      <c r="BF49" s="172">
        <v>8.1028942720000002E-5</v>
      </c>
      <c r="BG49" s="49">
        <v>1.1109753600000001E-4</v>
      </c>
      <c r="BH49" s="49">
        <v>1.1109753600000001E-4</v>
      </c>
      <c r="BI49" s="49">
        <v>1.241944E-4</v>
      </c>
      <c r="BJ49" s="49">
        <v>1.3132993279999999E-4</v>
      </c>
      <c r="BK49" s="49">
        <v>1.3319059072000001E-4</v>
      </c>
      <c r="BL49" s="49">
        <v>1.3319059072000001E-4</v>
      </c>
      <c r="BM49" s="49">
        <v>1.3319059072000001E-4</v>
      </c>
      <c r="BN49" s="49">
        <v>1.3319059072000001E-4</v>
      </c>
      <c r="BO49" s="49">
        <v>1.3319059072000001E-4</v>
      </c>
      <c r="BP49" s="49">
        <v>1.3319059072000001E-4</v>
      </c>
      <c r="BQ49" s="172">
        <v>2.06840128E-5</v>
      </c>
      <c r="BR49" s="172">
        <v>2.06840128E-5</v>
      </c>
      <c r="BS49" s="172">
        <v>4.1909964799999998E-5</v>
      </c>
      <c r="BT49" s="172">
        <v>1.7522700800000004E-5</v>
      </c>
      <c r="BU49" s="172">
        <v>5.3670802701926717E-5</v>
      </c>
      <c r="BV49" s="172">
        <v>5.4445965602023312E-5</v>
      </c>
      <c r="BW49" s="172">
        <v>5.4445965602023312E-5</v>
      </c>
      <c r="BX49" s="172">
        <v>6.4966033531905769E-5</v>
      </c>
      <c r="BY49" s="172">
        <v>6.3526445288869255E-5</v>
      </c>
      <c r="BZ49" s="172">
        <v>6.4966033531905769E-5</v>
      </c>
      <c r="CA49" s="172">
        <v>6.4966033531905769E-5</v>
      </c>
      <c r="CB49" s="172">
        <v>6.4966033531905769E-5</v>
      </c>
      <c r="CC49" s="172">
        <v>6.4966033531905769E-5</v>
      </c>
      <c r="CD49" s="172">
        <v>6.3526445288869255E-5</v>
      </c>
      <c r="CE49" s="172">
        <v>6.4966033531905769E-5</v>
      </c>
      <c r="CF49" s="172">
        <v>6.3526445288869255E-5</v>
      </c>
      <c r="CG49" s="172">
        <v>6.3526445288869255E-5</v>
      </c>
      <c r="CH49" s="172">
        <v>6.3526445288869255E-5</v>
      </c>
      <c r="CI49" s="172">
        <v>6.3526445288869255E-5</v>
      </c>
      <c r="CJ49" s="172">
        <v>1.9350988800000002E-5</v>
      </c>
      <c r="CK49" s="172">
        <v>2.1025593600000005E-5</v>
      </c>
      <c r="CL49" s="172">
        <v>1.2280435200000001E-5</v>
      </c>
      <c r="CM49" s="172">
        <v>1.13500992E-5</v>
      </c>
      <c r="CN49" s="172">
        <v>9.7368409600000016E-5</v>
      </c>
      <c r="CO49" s="172">
        <v>9.7368409600000016E-5</v>
      </c>
      <c r="CP49" s="172">
        <v>9.7368409600000016E-5</v>
      </c>
      <c r="CQ49" s="172">
        <v>9.7422603519999997E-5</v>
      </c>
      <c r="CR49" s="172">
        <v>9.6898728960000021E-5</v>
      </c>
      <c r="CS49" s="71">
        <f t="shared" si="2"/>
        <v>4.77081802035236E-3</v>
      </c>
      <c r="CT49" s="67"/>
    </row>
    <row r="50" spans="1:98" ht="14.65" customHeight="1">
      <c r="A50" s="63"/>
      <c r="B50" s="55" t="s">
        <v>273</v>
      </c>
      <c r="C50" s="64"/>
      <c r="D50" s="70" t="s">
        <v>272</v>
      </c>
      <c r="E50" s="65" t="s">
        <v>315</v>
      </c>
      <c r="F50" s="65" t="s">
        <v>315</v>
      </c>
      <c r="G50" s="49" t="s">
        <v>414</v>
      </c>
      <c r="H50" s="49" t="s">
        <v>414</v>
      </c>
      <c r="I50" s="172">
        <v>8.6746958756883928E-5</v>
      </c>
      <c r="J50" s="172">
        <v>8.6746958756883928E-5</v>
      </c>
      <c r="K50" s="172">
        <v>8.6746958756883928E-5</v>
      </c>
      <c r="L50" s="172">
        <v>8.6746958756883928E-5</v>
      </c>
      <c r="M50" s="172">
        <v>8.6746958756883928E-5</v>
      </c>
      <c r="N50" s="172">
        <v>8.6746958756883928E-5</v>
      </c>
      <c r="O50" s="172">
        <v>7.2429499544582682E-5</v>
      </c>
      <c r="P50" s="172">
        <v>7.2429499544582682E-5</v>
      </c>
      <c r="Q50" s="172">
        <v>7.2429499544582682E-5</v>
      </c>
      <c r="R50" s="49">
        <v>1.0106441796918513E-4</v>
      </c>
      <c r="S50" s="49">
        <v>1.0106441796918513E-4</v>
      </c>
      <c r="T50" s="49">
        <v>1.0106441796918513E-4</v>
      </c>
      <c r="U50" s="49">
        <v>1.0106441796918513E-4</v>
      </c>
      <c r="V50" s="49">
        <v>1.0106441796918513E-4</v>
      </c>
      <c r="W50" s="49">
        <v>1.0106441796918513E-4</v>
      </c>
      <c r="X50" s="49">
        <v>1.0106441796918513E-4</v>
      </c>
      <c r="Y50" s="49">
        <v>1.0106441796918513E-4</v>
      </c>
      <c r="Z50" s="49">
        <v>1.0106441796918513E-4</v>
      </c>
      <c r="AA50" s="49">
        <v>1.0106441796918513E-4</v>
      </c>
      <c r="AB50" s="49">
        <v>1.0106441796918513E-4</v>
      </c>
      <c r="AC50" s="49">
        <v>1.0106441796918513E-4</v>
      </c>
      <c r="AD50" s="49">
        <v>1.0106441796918513E-4</v>
      </c>
      <c r="AE50" s="49">
        <v>1.0106441796918513E-4</v>
      </c>
      <c r="AF50" s="49">
        <v>1.0106441796918513E-4</v>
      </c>
      <c r="AG50" s="49">
        <v>1.0106441796918513E-4</v>
      </c>
      <c r="AH50" s="49">
        <v>1.0106441796918513E-4</v>
      </c>
      <c r="AI50" s="49">
        <v>1.0106441796918513E-4</v>
      </c>
      <c r="AJ50" s="49">
        <v>1.0106441796918513E-4</v>
      </c>
      <c r="AK50" s="49">
        <v>1.0106441796918513E-4</v>
      </c>
      <c r="AL50" s="49">
        <v>1.0106441796918513E-4</v>
      </c>
      <c r="AM50" s="172">
        <v>8.6746958756883928E-5</v>
      </c>
      <c r="AN50" s="172">
        <v>8.6746958756883928E-5</v>
      </c>
      <c r="AO50" s="172">
        <v>8.6746958756883928E-5</v>
      </c>
      <c r="AP50" s="172">
        <v>8.6746958756883928E-5</v>
      </c>
      <c r="AQ50" s="172">
        <v>1.4485899908916536E-5</v>
      </c>
      <c r="AR50" s="49">
        <v>1.0106441796918513E-4</v>
      </c>
      <c r="AS50" s="49">
        <v>1.0106441796918513E-4</v>
      </c>
      <c r="AT50" s="49">
        <v>1.0106441796918513E-4</v>
      </c>
      <c r="AU50" s="49">
        <v>1.0106441796918513E-4</v>
      </c>
      <c r="AV50" s="49">
        <v>1.0106441796918513E-4</v>
      </c>
      <c r="AW50" s="49">
        <v>1.0106441796918513E-4</v>
      </c>
      <c r="AX50" s="49">
        <v>1.0106441796918513E-4</v>
      </c>
      <c r="AY50" s="49">
        <v>1.0106441796918513E-4</v>
      </c>
      <c r="AZ50" s="49" t="s">
        <v>414</v>
      </c>
      <c r="BA50" s="49" t="s">
        <v>414</v>
      </c>
      <c r="BB50" s="49" t="s">
        <v>414</v>
      </c>
      <c r="BC50" s="49" t="s">
        <v>414</v>
      </c>
      <c r="BD50" s="49" t="s">
        <v>414</v>
      </c>
      <c r="BE50" s="49" t="s">
        <v>414</v>
      </c>
      <c r="BF50" s="49" t="s">
        <v>414</v>
      </c>
      <c r="BG50" s="49" t="s">
        <v>414</v>
      </c>
      <c r="BH50" s="49" t="s">
        <v>414</v>
      </c>
      <c r="BI50" s="49" t="s">
        <v>414</v>
      </c>
      <c r="BJ50" s="49" t="s">
        <v>414</v>
      </c>
      <c r="BK50" s="49" t="s">
        <v>414</v>
      </c>
      <c r="BL50" s="49" t="s">
        <v>414</v>
      </c>
      <c r="BM50" s="49" t="s">
        <v>414</v>
      </c>
      <c r="BN50" s="49" t="s">
        <v>414</v>
      </c>
      <c r="BO50" s="49" t="s">
        <v>414</v>
      </c>
      <c r="BP50" s="49" t="s">
        <v>414</v>
      </c>
      <c r="BQ50" s="49" t="s">
        <v>414</v>
      </c>
      <c r="BR50" s="49" t="s">
        <v>414</v>
      </c>
      <c r="BS50" s="49" t="s">
        <v>414</v>
      </c>
      <c r="BT50" s="49" t="s">
        <v>414</v>
      </c>
      <c r="BU50" s="49">
        <v>1.6548160329639102E-4</v>
      </c>
      <c r="BV50" s="49">
        <v>1.6787164020782446E-4</v>
      </c>
      <c r="BW50" s="49">
        <v>1.6787164020782446E-4</v>
      </c>
      <c r="BX50" s="49">
        <v>2.0030785543442102E-4</v>
      </c>
      <c r="BY50" s="49">
        <v>1.9586921545604465E-4</v>
      </c>
      <c r="BZ50" s="49">
        <v>2.0030785543442102E-4</v>
      </c>
      <c r="CA50" s="49">
        <v>2.0030785543442102E-4</v>
      </c>
      <c r="CB50" s="49">
        <v>2.0030785543442102E-4</v>
      </c>
      <c r="CC50" s="49">
        <v>2.0030785543442102E-4</v>
      </c>
      <c r="CD50" s="49">
        <v>1.9586921545604465E-4</v>
      </c>
      <c r="CE50" s="49">
        <v>2.0030785543442102E-4</v>
      </c>
      <c r="CF50" s="49">
        <v>1.9586921545604465E-4</v>
      </c>
      <c r="CG50" s="49">
        <v>1.9586921545604465E-4</v>
      </c>
      <c r="CH50" s="49">
        <v>1.9586921545604465E-4</v>
      </c>
      <c r="CI50" s="49">
        <v>1.9586921545604465E-4</v>
      </c>
      <c r="CJ50" s="49" t="s">
        <v>414</v>
      </c>
      <c r="CK50" s="49" t="s">
        <v>414</v>
      </c>
      <c r="CL50" s="49" t="s">
        <v>414</v>
      </c>
      <c r="CM50" s="49" t="s">
        <v>414</v>
      </c>
      <c r="CN50" s="49" t="s">
        <v>414</v>
      </c>
      <c r="CO50" s="49" t="s">
        <v>414</v>
      </c>
      <c r="CP50" s="49" t="s">
        <v>414</v>
      </c>
      <c r="CQ50" s="49" t="s">
        <v>414</v>
      </c>
      <c r="CR50" s="49" t="s">
        <v>414</v>
      </c>
      <c r="CS50" s="71">
        <f t="shared" si="2"/>
        <v>6.9083994162727029E-3</v>
      </c>
      <c r="CT50" s="67"/>
    </row>
    <row r="51" spans="1:98" ht="14.65" customHeight="1">
      <c r="A51" s="63"/>
      <c r="B51" s="55" t="s">
        <v>275</v>
      </c>
      <c r="C51" s="64"/>
      <c r="D51" s="70" t="s">
        <v>274</v>
      </c>
      <c r="E51" s="65" t="s">
        <v>315</v>
      </c>
      <c r="F51" s="65" t="s">
        <v>414</v>
      </c>
      <c r="G51" s="49" t="s">
        <v>414</v>
      </c>
      <c r="H51" s="49" t="s">
        <v>414</v>
      </c>
      <c r="I51" s="172">
        <v>6.0809171345572022E-5</v>
      </c>
      <c r="J51" s="172">
        <v>6.0809171345572022E-5</v>
      </c>
      <c r="K51" s="172">
        <v>6.0809171345572022E-5</v>
      </c>
      <c r="L51" s="172">
        <v>6.0809171345572022E-5</v>
      </c>
      <c r="M51" s="172">
        <v>6.0809171345572022E-5</v>
      </c>
      <c r="N51" s="172">
        <v>6.0809171345572022E-5</v>
      </c>
      <c r="O51" s="172">
        <v>5.0772706172031015E-5</v>
      </c>
      <c r="P51" s="172">
        <v>5.0772706172031015E-5</v>
      </c>
      <c r="Q51" s="172">
        <v>5.0772706172031015E-5</v>
      </c>
      <c r="R51" s="172">
        <v>7.0845636519113042E-5</v>
      </c>
      <c r="S51" s="172">
        <v>7.0845636519113042E-5</v>
      </c>
      <c r="T51" s="172">
        <v>7.0845636519113042E-5</v>
      </c>
      <c r="U51" s="172">
        <v>7.0845636519113042E-5</v>
      </c>
      <c r="V51" s="172">
        <v>7.0845636519113042E-5</v>
      </c>
      <c r="W51" s="172">
        <v>7.0845636519113042E-5</v>
      </c>
      <c r="X51" s="172">
        <v>7.0845636519113042E-5</v>
      </c>
      <c r="Y51" s="172">
        <v>7.0845636519113042E-5</v>
      </c>
      <c r="Z51" s="172">
        <v>7.0845636519113042E-5</v>
      </c>
      <c r="AA51" s="172">
        <v>7.0845636519113042E-5</v>
      </c>
      <c r="AB51" s="172">
        <v>7.0845636519113042E-5</v>
      </c>
      <c r="AC51" s="172">
        <v>7.0845636519113042E-5</v>
      </c>
      <c r="AD51" s="172">
        <v>7.0845636519113042E-5</v>
      </c>
      <c r="AE51" s="172">
        <v>7.0845636519113042E-5</v>
      </c>
      <c r="AF51" s="172">
        <v>7.0845636519113042E-5</v>
      </c>
      <c r="AG51" s="172">
        <v>7.0845636519113042E-5</v>
      </c>
      <c r="AH51" s="172">
        <v>7.0845636519113042E-5</v>
      </c>
      <c r="AI51" s="172">
        <v>7.0845636519113042E-5</v>
      </c>
      <c r="AJ51" s="172">
        <v>7.0845636519113042E-5</v>
      </c>
      <c r="AK51" s="172">
        <v>7.0845636519113042E-5</v>
      </c>
      <c r="AL51" s="172">
        <v>7.0845636519113042E-5</v>
      </c>
      <c r="AM51" s="172">
        <v>6.0809171345572022E-5</v>
      </c>
      <c r="AN51" s="172">
        <v>6.0809171345572022E-5</v>
      </c>
      <c r="AO51" s="172">
        <v>6.4283981136747579E-5</v>
      </c>
      <c r="AP51" s="172">
        <v>6.4283981136747579E-5</v>
      </c>
      <c r="AQ51" s="172">
        <v>1.0734800733515129E-5</v>
      </c>
      <c r="AR51" s="172">
        <v>7.0845636519113042E-5</v>
      </c>
      <c r="AS51" s="172">
        <v>7.0845636519113042E-5</v>
      </c>
      <c r="AT51" s="172">
        <v>7.0845636519113042E-5</v>
      </c>
      <c r="AU51" s="172">
        <v>7.0845636519113042E-5</v>
      </c>
      <c r="AV51" s="172">
        <v>7.0845636519113042E-5</v>
      </c>
      <c r="AW51" s="172">
        <v>7.0845636519113042E-5</v>
      </c>
      <c r="AX51" s="172">
        <v>7.0845636519113042E-5</v>
      </c>
      <c r="AY51" s="172">
        <v>7.0845636519113042E-5</v>
      </c>
      <c r="AZ51" s="49" t="s">
        <v>414</v>
      </c>
      <c r="BA51" s="49" t="s">
        <v>414</v>
      </c>
      <c r="BB51" s="49" t="s">
        <v>414</v>
      </c>
      <c r="BC51" s="49" t="s">
        <v>414</v>
      </c>
      <c r="BD51" s="49" t="s">
        <v>414</v>
      </c>
      <c r="BE51" s="49" t="s">
        <v>414</v>
      </c>
      <c r="BF51" s="49" t="s">
        <v>414</v>
      </c>
      <c r="BG51" s="49" t="s">
        <v>414</v>
      </c>
      <c r="BH51" s="49" t="s">
        <v>414</v>
      </c>
      <c r="BI51" s="49" t="s">
        <v>414</v>
      </c>
      <c r="BJ51" s="49" t="s">
        <v>414</v>
      </c>
      <c r="BK51" s="49" t="s">
        <v>414</v>
      </c>
      <c r="BL51" s="49" t="s">
        <v>414</v>
      </c>
      <c r="BM51" s="49" t="s">
        <v>414</v>
      </c>
      <c r="BN51" s="49" t="s">
        <v>414</v>
      </c>
      <c r="BO51" s="49" t="s">
        <v>414</v>
      </c>
      <c r="BP51" s="49" t="s">
        <v>414</v>
      </c>
      <c r="BQ51" s="49" t="s">
        <v>414</v>
      </c>
      <c r="BR51" s="49" t="s">
        <v>414</v>
      </c>
      <c r="BS51" s="49" t="s">
        <v>414</v>
      </c>
      <c r="BT51" s="49" t="s">
        <v>414</v>
      </c>
      <c r="BU51" s="49">
        <v>1.2263042321284569E-4</v>
      </c>
      <c r="BV51" s="49">
        <v>1.2440156412582353E-4</v>
      </c>
      <c r="BW51" s="49">
        <v>1.2440156412582353E-4</v>
      </c>
      <c r="BX51" s="49">
        <v>1.4843847651623687E-4</v>
      </c>
      <c r="BY51" s="49">
        <v>1.451492148207066E-4</v>
      </c>
      <c r="BZ51" s="49">
        <v>1.4843847651623687E-4</v>
      </c>
      <c r="CA51" s="49">
        <v>1.4843847651623687E-4</v>
      </c>
      <c r="CB51" s="49">
        <v>1.4843847651623687E-4</v>
      </c>
      <c r="CC51" s="49">
        <v>1.4843847651623687E-4</v>
      </c>
      <c r="CD51" s="49">
        <v>1.451492148207066E-4</v>
      </c>
      <c r="CE51" s="49">
        <v>1.4843847651623687E-4</v>
      </c>
      <c r="CF51" s="49">
        <v>1.451492148207066E-4</v>
      </c>
      <c r="CG51" s="49">
        <v>1.451492148207066E-4</v>
      </c>
      <c r="CH51" s="49">
        <v>1.451492148207066E-4</v>
      </c>
      <c r="CI51" s="49">
        <v>1.451492148207066E-4</v>
      </c>
      <c r="CJ51" s="49" t="s">
        <v>414</v>
      </c>
      <c r="CK51" s="49" t="s">
        <v>414</v>
      </c>
      <c r="CL51" s="49" t="s">
        <v>414</v>
      </c>
      <c r="CM51" s="49" t="s">
        <v>414</v>
      </c>
      <c r="CN51" s="49" t="s">
        <v>414</v>
      </c>
      <c r="CO51" s="49" t="s">
        <v>414</v>
      </c>
      <c r="CP51" s="49" t="s">
        <v>414</v>
      </c>
      <c r="CQ51" s="49" t="s">
        <v>414</v>
      </c>
      <c r="CR51" s="49" t="s">
        <v>414</v>
      </c>
      <c r="CS51" s="71">
        <f t="shared" si="2"/>
        <v>4.9655774108281116E-3</v>
      </c>
      <c r="CT51" s="67"/>
    </row>
    <row r="52" spans="1:98" ht="14.65" customHeight="1">
      <c r="A52" s="63"/>
      <c r="B52" s="55" t="s">
        <v>277</v>
      </c>
      <c r="C52" s="64"/>
      <c r="D52" s="70" t="s">
        <v>276</v>
      </c>
      <c r="E52" s="65" t="s">
        <v>315</v>
      </c>
      <c r="F52" s="65" t="s">
        <v>315</v>
      </c>
      <c r="G52" s="49" t="s">
        <v>414</v>
      </c>
      <c r="H52" s="49" t="s">
        <v>414</v>
      </c>
      <c r="I52" s="172">
        <v>4.278186715613702E-5</v>
      </c>
      <c r="J52" s="172">
        <v>4.278186715613702E-5</v>
      </c>
      <c r="K52" s="172">
        <v>4.278186715613702E-5</v>
      </c>
      <c r="L52" s="172">
        <v>4.278186715613702E-5</v>
      </c>
      <c r="M52" s="172">
        <v>4.278186715613702E-5</v>
      </c>
      <c r="N52" s="172">
        <v>4.278186715613702E-5</v>
      </c>
      <c r="O52" s="172">
        <v>3.5720782285706642E-5</v>
      </c>
      <c r="P52" s="172">
        <v>3.5720782285706642E-5</v>
      </c>
      <c r="Q52" s="172">
        <v>3.5720782285706642E-5</v>
      </c>
      <c r="R52" s="172">
        <v>4.9842952026567404E-5</v>
      </c>
      <c r="S52" s="172">
        <v>4.9842952026567404E-5</v>
      </c>
      <c r="T52" s="172">
        <v>4.9842952026567404E-5</v>
      </c>
      <c r="U52" s="172">
        <v>4.9842952026567404E-5</v>
      </c>
      <c r="V52" s="172">
        <v>4.9842952026567404E-5</v>
      </c>
      <c r="W52" s="172">
        <v>4.9842952026567404E-5</v>
      </c>
      <c r="X52" s="172">
        <v>4.9842952026567404E-5</v>
      </c>
      <c r="Y52" s="172">
        <v>4.9842952026567404E-5</v>
      </c>
      <c r="Z52" s="172">
        <v>4.9842952026567404E-5</v>
      </c>
      <c r="AA52" s="172">
        <v>4.9842952026567404E-5</v>
      </c>
      <c r="AB52" s="172">
        <v>4.9842952026567404E-5</v>
      </c>
      <c r="AC52" s="172">
        <v>4.9842952026567404E-5</v>
      </c>
      <c r="AD52" s="172">
        <v>4.9842952026567404E-5</v>
      </c>
      <c r="AE52" s="172">
        <v>4.9842952026567404E-5</v>
      </c>
      <c r="AF52" s="172">
        <v>4.9842952026567404E-5</v>
      </c>
      <c r="AG52" s="172">
        <v>4.9842952026567404E-5</v>
      </c>
      <c r="AH52" s="172">
        <v>4.9842952026567404E-5</v>
      </c>
      <c r="AI52" s="172">
        <v>4.9842952026567404E-5</v>
      </c>
      <c r="AJ52" s="172">
        <v>4.9842952026567404E-5</v>
      </c>
      <c r="AK52" s="172">
        <v>4.9842952026567404E-5</v>
      </c>
      <c r="AL52" s="172">
        <v>4.9842952026567404E-5</v>
      </c>
      <c r="AM52" s="172">
        <v>4.278186715613702E-5</v>
      </c>
      <c r="AN52" s="172">
        <v>4.278186715613702E-5</v>
      </c>
      <c r="AO52" s="172">
        <v>4.278186715613702E-5</v>
      </c>
      <c r="AP52" s="172">
        <v>4.278186715613702E-5</v>
      </c>
      <c r="AQ52" s="172">
        <v>7.1441564571413267E-6</v>
      </c>
      <c r="AR52" s="172">
        <v>4.9842952026567404E-5</v>
      </c>
      <c r="AS52" s="172">
        <v>4.9842952026567404E-5</v>
      </c>
      <c r="AT52" s="172">
        <v>4.9842952026567404E-5</v>
      </c>
      <c r="AU52" s="172">
        <v>4.9842952026567404E-5</v>
      </c>
      <c r="AV52" s="172">
        <v>4.9842952026567404E-5</v>
      </c>
      <c r="AW52" s="172">
        <v>4.9842952026567404E-5</v>
      </c>
      <c r="AX52" s="172">
        <v>4.9842952026567404E-5</v>
      </c>
      <c r="AY52" s="172">
        <v>4.9842952026567404E-5</v>
      </c>
      <c r="AZ52" s="49" t="s">
        <v>414</v>
      </c>
      <c r="BA52" s="49" t="s">
        <v>414</v>
      </c>
      <c r="BB52" s="49" t="s">
        <v>414</v>
      </c>
      <c r="BC52" s="49" t="s">
        <v>414</v>
      </c>
      <c r="BD52" s="49" t="s">
        <v>414</v>
      </c>
      <c r="BE52" s="49" t="s">
        <v>414</v>
      </c>
      <c r="BF52" s="49" t="s">
        <v>414</v>
      </c>
      <c r="BG52" s="49" t="s">
        <v>414</v>
      </c>
      <c r="BH52" s="49" t="s">
        <v>414</v>
      </c>
      <c r="BI52" s="49" t="s">
        <v>414</v>
      </c>
      <c r="BJ52" s="49" t="s">
        <v>414</v>
      </c>
      <c r="BK52" s="49" t="s">
        <v>414</v>
      </c>
      <c r="BL52" s="49" t="s">
        <v>414</v>
      </c>
      <c r="BM52" s="49" t="s">
        <v>414</v>
      </c>
      <c r="BN52" s="49" t="s">
        <v>414</v>
      </c>
      <c r="BO52" s="49" t="s">
        <v>414</v>
      </c>
      <c r="BP52" s="49" t="s">
        <v>414</v>
      </c>
      <c r="BQ52" s="49" t="s">
        <v>414</v>
      </c>
      <c r="BR52" s="49" t="s">
        <v>414</v>
      </c>
      <c r="BS52" s="49" t="s">
        <v>414</v>
      </c>
      <c r="BT52" s="49" t="s">
        <v>414</v>
      </c>
      <c r="BU52" s="172">
        <v>8.1612220998456084E-5</v>
      </c>
      <c r="BV52" s="172">
        <v>8.2790939458543821E-5</v>
      </c>
      <c r="BW52" s="172">
        <v>8.2790939458543821E-5</v>
      </c>
      <c r="BX52" s="172">
        <v>9.8787832845448925E-5</v>
      </c>
      <c r="BY52" s="172">
        <v>9.6598784276714521E-5</v>
      </c>
      <c r="BZ52" s="172">
        <v>9.8787832845448925E-5</v>
      </c>
      <c r="CA52" s="172">
        <v>9.8787832845448925E-5</v>
      </c>
      <c r="CB52" s="172">
        <v>9.8787832845448925E-5</v>
      </c>
      <c r="CC52" s="172">
        <v>9.8787832845448925E-5</v>
      </c>
      <c r="CD52" s="172">
        <v>9.6598784276714521E-5</v>
      </c>
      <c r="CE52" s="172">
        <v>9.8787832845448925E-5</v>
      </c>
      <c r="CF52" s="172">
        <v>9.6598784276714521E-5</v>
      </c>
      <c r="CG52" s="172">
        <v>9.6598784276714521E-5</v>
      </c>
      <c r="CH52" s="172">
        <v>9.6598784276714521E-5</v>
      </c>
      <c r="CI52" s="172">
        <v>9.6598784276714521E-5</v>
      </c>
      <c r="CJ52" s="49" t="s">
        <v>414</v>
      </c>
      <c r="CK52" s="49" t="s">
        <v>414</v>
      </c>
      <c r="CL52" s="49" t="s">
        <v>414</v>
      </c>
      <c r="CM52" s="49" t="s">
        <v>414</v>
      </c>
      <c r="CN52" s="49" t="s">
        <v>414</v>
      </c>
      <c r="CO52" s="49" t="s">
        <v>414</v>
      </c>
      <c r="CP52" s="49" t="s">
        <v>414</v>
      </c>
      <c r="CQ52" s="49" t="s">
        <v>414</v>
      </c>
      <c r="CR52" s="49" t="s">
        <v>414</v>
      </c>
      <c r="CS52" s="71">
        <f t="shared" si="2"/>
        <v>3.4070845862946095E-3</v>
      </c>
      <c r="CT52" s="67"/>
    </row>
    <row r="53" spans="1:98" ht="14.65" customHeight="1">
      <c r="A53" s="63"/>
      <c r="B53" s="55" t="s">
        <v>279</v>
      </c>
      <c r="C53" s="64"/>
      <c r="D53" s="70" t="s">
        <v>278</v>
      </c>
      <c r="E53" s="65" t="s">
        <v>315</v>
      </c>
      <c r="F53" s="65" t="s">
        <v>315</v>
      </c>
      <c r="G53" s="49" t="s">
        <v>414</v>
      </c>
      <c r="H53" s="49" t="s">
        <v>414</v>
      </c>
      <c r="I53" s="172">
        <v>2.5531783151890485E-5</v>
      </c>
      <c r="J53" s="172">
        <v>2.5531783151890485E-5</v>
      </c>
      <c r="K53" s="172">
        <v>2.5531783151890485E-5</v>
      </c>
      <c r="L53" s="172">
        <v>2.5531783151890485E-5</v>
      </c>
      <c r="M53" s="172">
        <v>2.5531783151890485E-5</v>
      </c>
      <c r="N53" s="172">
        <v>2.5531783151890485E-5</v>
      </c>
      <c r="O53" s="172">
        <v>2.1317799524879431E-5</v>
      </c>
      <c r="P53" s="172">
        <v>2.1317799524879431E-5</v>
      </c>
      <c r="Q53" s="172">
        <v>2.1317799524879431E-5</v>
      </c>
      <c r="R53" s="172">
        <v>2.9745766778901536E-5</v>
      </c>
      <c r="S53" s="172">
        <v>2.9745766778901536E-5</v>
      </c>
      <c r="T53" s="172">
        <v>2.9745766778901536E-5</v>
      </c>
      <c r="U53" s="172">
        <v>2.9745766778901536E-5</v>
      </c>
      <c r="V53" s="172">
        <v>2.9745766778901536E-5</v>
      </c>
      <c r="W53" s="172">
        <v>2.9745766778901536E-5</v>
      </c>
      <c r="X53" s="172">
        <v>2.9745766778901536E-5</v>
      </c>
      <c r="Y53" s="172">
        <v>2.9745766778901536E-5</v>
      </c>
      <c r="Z53" s="172">
        <v>2.9745766778901536E-5</v>
      </c>
      <c r="AA53" s="172">
        <v>2.9745766778901536E-5</v>
      </c>
      <c r="AB53" s="172">
        <v>2.9745766778901536E-5</v>
      </c>
      <c r="AC53" s="172">
        <v>2.9745766778901536E-5</v>
      </c>
      <c r="AD53" s="172">
        <v>2.9745766778901536E-5</v>
      </c>
      <c r="AE53" s="172">
        <v>2.9745766778901536E-5</v>
      </c>
      <c r="AF53" s="172">
        <v>2.9745766778901536E-5</v>
      </c>
      <c r="AG53" s="172">
        <v>2.9745766778901536E-5</v>
      </c>
      <c r="AH53" s="172">
        <v>2.9745766778901536E-5</v>
      </c>
      <c r="AI53" s="172">
        <v>2.9745766778901536E-5</v>
      </c>
      <c r="AJ53" s="172">
        <v>2.9745766778901536E-5</v>
      </c>
      <c r="AK53" s="172">
        <v>2.9745766778901536E-5</v>
      </c>
      <c r="AL53" s="172">
        <v>2.9745766778901536E-5</v>
      </c>
      <c r="AM53" s="172">
        <v>2.5531783151890485E-5</v>
      </c>
      <c r="AN53" s="172">
        <v>2.5531783151890485E-5</v>
      </c>
      <c r="AO53" s="172">
        <v>2.5531783151890485E-5</v>
      </c>
      <c r="AP53" s="172">
        <v>2.5531783151890485E-5</v>
      </c>
      <c r="AQ53" s="172">
        <v>4.2635599049758865E-6</v>
      </c>
      <c r="AR53" s="172">
        <v>2.9745766778901536E-5</v>
      </c>
      <c r="AS53" s="172">
        <v>2.9745766778901536E-5</v>
      </c>
      <c r="AT53" s="172">
        <v>2.9745766778901536E-5</v>
      </c>
      <c r="AU53" s="172">
        <v>2.9745766778901536E-5</v>
      </c>
      <c r="AV53" s="172">
        <v>2.9745766778901536E-5</v>
      </c>
      <c r="AW53" s="172">
        <v>2.9745766778901536E-5</v>
      </c>
      <c r="AX53" s="172">
        <v>2.9745766778901536E-5</v>
      </c>
      <c r="AY53" s="172">
        <v>2.9745766778901536E-5</v>
      </c>
      <c r="AZ53" s="49" t="s">
        <v>414</v>
      </c>
      <c r="BA53" s="49" t="s">
        <v>414</v>
      </c>
      <c r="BB53" s="49" t="s">
        <v>414</v>
      </c>
      <c r="BC53" s="49" t="s">
        <v>414</v>
      </c>
      <c r="BD53" s="49" t="s">
        <v>414</v>
      </c>
      <c r="BE53" s="49" t="s">
        <v>414</v>
      </c>
      <c r="BF53" s="49" t="s">
        <v>414</v>
      </c>
      <c r="BG53" s="49" t="s">
        <v>414</v>
      </c>
      <c r="BH53" s="49" t="s">
        <v>414</v>
      </c>
      <c r="BI53" s="49" t="s">
        <v>414</v>
      </c>
      <c r="BJ53" s="49" t="s">
        <v>414</v>
      </c>
      <c r="BK53" s="49" t="s">
        <v>414</v>
      </c>
      <c r="BL53" s="49" t="s">
        <v>414</v>
      </c>
      <c r="BM53" s="49" t="s">
        <v>414</v>
      </c>
      <c r="BN53" s="49" t="s">
        <v>414</v>
      </c>
      <c r="BO53" s="49" t="s">
        <v>414</v>
      </c>
      <c r="BP53" s="49" t="s">
        <v>414</v>
      </c>
      <c r="BQ53" s="49" t="s">
        <v>414</v>
      </c>
      <c r="BR53" s="49" t="s">
        <v>414</v>
      </c>
      <c r="BS53" s="49" t="s">
        <v>414</v>
      </c>
      <c r="BT53" s="49" t="s">
        <v>414</v>
      </c>
      <c r="BU53" s="172">
        <v>4.870534335194013E-5</v>
      </c>
      <c r="BV53" s="172">
        <v>4.940879053927903E-5</v>
      </c>
      <c r="BW53" s="172">
        <v>4.940879053927903E-5</v>
      </c>
      <c r="BX53" s="172">
        <v>5.8955573796021067E-5</v>
      </c>
      <c r="BY53" s="172">
        <v>5.7649171876677417E-5</v>
      </c>
      <c r="BZ53" s="172">
        <v>5.8955573796021067E-5</v>
      </c>
      <c r="CA53" s="172">
        <v>5.8955573796021067E-5</v>
      </c>
      <c r="CB53" s="172">
        <v>5.8955573796021067E-5</v>
      </c>
      <c r="CC53" s="172">
        <v>5.8955573796021067E-5</v>
      </c>
      <c r="CD53" s="172">
        <v>5.7649171876677417E-5</v>
      </c>
      <c r="CE53" s="172">
        <v>5.8955573796021067E-5</v>
      </c>
      <c r="CF53" s="172">
        <v>5.7649171876677417E-5</v>
      </c>
      <c r="CG53" s="172">
        <v>5.7649171876677417E-5</v>
      </c>
      <c r="CH53" s="172">
        <v>5.7649171876677417E-5</v>
      </c>
      <c r="CI53" s="172">
        <v>5.7649171876677417E-5</v>
      </c>
      <c r="CJ53" s="49" t="s">
        <v>414</v>
      </c>
      <c r="CK53" s="49" t="s">
        <v>414</v>
      </c>
      <c r="CL53" s="49" t="s">
        <v>414</v>
      </c>
      <c r="CM53" s="49" t="s">
        <v>414</v>
      </c>
      <c r="CN53" s="49" t="s">
        <v>414</v>
      </c>
      <c r="CO53" s="49" t="s">
        <v>414</v>
      </c>
      <c r="CP53" s="49" t="s">
        <v>414</v>
      </c>
      <c r="CQ53" s="49" t="s">
        <v>414</v>
      </c>
      <c r="CR53" s="49" t="s">
        <v>414</v>
      </c>
      <c r="CS53" s="71">
        <f t="shared" si="2"/>
        <v>2.033313425053352E-3</v>
      </c>
      <c r="CT53" s="67"/>
    </row>
    <row r="54" spans="1:98" ht="14.65" customHeight="1">
      <c r="A54" s="63"/>
      <c r="B54" s="69" t="s">
        <v>281</v>
      </c>
      <c r="C54" s="68"/>
      <c r="D54" s="70" t="s">
        <v>280</v>
      </c>
      <c r="E54" s="65" t="s">
        <v>315</v>
      </c>
      <c r="F54" s="65" t="s">
        <v>315</v>
      </c>
      <c r="G54" s="49" t="s">
        <v>414</v>
      </c>
      <c r="H54" s="49" t="s">
        <v>414</v>
      </c>
      <c r="I54" s="49">
        <v>1.2395560133440735E-4</v>
      </c>
      <c r="J54" s="49">
        <v>1.2395560133440735E-4</v>
      </c>
      <c r="K54" s="49">
        <v>1.2395560133440735E-4</v>
      </c>
      <c r="L54" s="49">
        <v>1.2395560133440735E-4</v>
      </c>
      <c r="M54" s="49">
        <v>1.2395560133440735E-4</v>
      </c>
      <c r="N54" s="49">
        <v>1.2395560133440735E-4</v>
      </c>
      <c r="O54" s="49">
        <v>1.0349690985202945E-4</v>
      </c>
      <c r="P54" s="49">
        <v>1.0349690985202945E-4</v>
      </c>
      <c r="Q54" s="49">
        <v>1.0349690985202945E-4</v>
      </c>
      <c r="R54" s="49">
        <v>1.4441429281678527E-4</v>
      </c>
      <c r="S54" s="49">
        <v>1.4441429281678527E-4</v>
      </c>
      <c r="T54" s="49">
        <v>1.4441429281678527E-4</v>
      </c>
      <c r="U54" s="49">
        <v>1.4441429281678527E-4</v>
      </c>
      <c r="V54" s="49">
        <v>1.4441429281678527E-4</v>
      </c>
      <c r="W54" s="49">
        <v>1.4441429281678527E-4</v>
      </c>
      <c r="X54" s="49">
        <v>1.4441429281678527E-4</v>
      </c>
      <c r="Y54" s="49">
        <v>1.4441429281678527E-4</v>
      </c>
      <c r="Z54" s="49">
        <v>1.4441429281678527E-4</v>
      </c>
      <c r="AA54" s="49">
        <v>1.4441429281678527E-4</v>
      </c>
      <c r="AB54" s="49">
        <v>1.4441429281678527E-4</v>
      </c>
      <c r="AC54" s="49">
        <v>1.4441429281678527E-4</v>
      </c>
      <c r="AD54" s="49">
        <v>1.4441429281678527E-4</v>
      </c>
      <c r="AE54" s="49">
        <v>1.4441429281678527E-4</v>
      </c>
      <c r="AF54" s="49">
        <v>1.4441429281678527E-4</v>
      </c>
      <c r="AG54" s="49">
        <v>1.4441429281678527E-4</v>
      </c>
      <c r="AH54" s="49">
        <v>1.4441429281678527E-4</v>
      </c>
      <c r="AI54" s="49">
        <v>1.4441429281678527E-4</v>
      </c>
      <c r="AJ54" s="49">
        <v>1.4441429281678527E-4</v>
      </c>
      <c r="AK54" s="49">
        <v>1.4441429281678527E-4</v>
      </c>
      <c r="AL54" s="49">
        <v>1.4441429281678527E-4</v>
      </c>
      <c r="AM54" s="49">
        <v>1.2395560133440735E-4</v>
      </c>
      <c r="AN54" s="49">
        <v>1.2395560133440735E-4</v>
      </c>
      <c r="AO54" s="49">
        <v>1.3103877855351635E-4</v>
      </c>
      <c r="AP54" s="49">
        <v>1.3103877855351635E-4</v>
      </c>
      <c r="AQ54" s="172">
        <v>2.1882203797286221E-5</v>
      </c>
      <c r="AR54" s="49">
        <v>1.4441429281678527E-4</v>
      </c>
      <c r="AS54" s="49">
        <v>1.4441429281678527E-4</v>
      </c>
      <c r="AT54" s="49">
        <v>1.4441429281678527E-4</v>
      </c>
      <c r="AU54" s="49">
        <v>1.4441429281678527E-4</v>
      </c>
      <c r="AV54" s="49">
        <v>1.4441429281678527E-4</v>
      </c>
      <c r="AW54" s="49">
        <v>1.4441429281678527E-4</v>
      </c>
      <c r="AX54" s="49">
        <v>1.4441429281678527E-4</v>
      </c>
      <c r="AY54" s="49">
        <v>1.4441429281678527E-4</v>
      </c>
      <c r="AZ54" s="49" t="s">
        <v>414</v>
      </c>
      <c r="BA54" s="49" t="s">
        <v>414</v>
      </c>
      <c r="BB54" s="49" t="s">
        <v>414</v>
      </c>
      <c r="BC54" s="49" t="s">
        <v>414</v>
      </c>
      <c r="BD54" s="49" t="s">
        <v>414</v>
      </c>
      <c r="BE54" s="49" t="s">
        <v>414</v>
      </c>
      <c r="BF54" s="49" t="s">
        <v>414</v>
      </c>
      <c r="BG54" s="49" t="s">
        <v>414</v>
      </c>
      <c r="BH54" s="49" t="s">
        <v>414</v>
      </c>
      <c r="BI54" s="49" t="s">
        <v>414</v>
      </c>
      <c r="BJ54" s="49" t="s">
        <v>414</v>
      </c>
      <c r="BK54" s="49" t="s">
        <v>414</v>
      </c>
      <c r="BL54" s="49" t="s">
        <v>414</v>
      </c>
      <c r="BM54" s="49" t="s">
        <v>414</v>
      </c>
      <c r="BN54" s="49" t="s">
        <v>414</v>
      </c>
      <c r="BO54" s="49" t="s">
        <v>414</v>
      </c>
      <c r="BP54" s="49" t="s">
        <v>414</v>
      </c>
      <c r="BQ54" s="49" t="s">
        <v>414</v>
      </c>
      <c r="BR54" s="49" t="s">
        <v>414</v>
      </c>
      <c r="BS54" s="49" t="s">
        <v>414</v>
      </c>
      <c r="BT54" s="49" t="s">
        <v>414</v>
      </c>
      <c r="BU54" s="49">
        <v>2.4997426399476878E-4</v>
      </c>
      <c r="BV54" s="49">
        <v>2.5358462131518843E-4</v>
      </c>
      <c r="BW54" s="49">
        <v>2.5358462131518843E-4</v>
      </c>
      <c r="BX54" s="49">
        <v>3.025823278065977E-4</v>
      </c>
      <c r="BY54" s="49">
        <v>2.9587737849724694E-4</v>
      </c>
      <c r="BZ54" s="49">
        <v>3.025823278065977E-4</v>
      </c>
      <c r="CA54" s="49">
        <v>3.025823278065977E-4</v>
      </c>
      <c r="CB54" s="49">
        <v>3.025823278065977E-4</v>
      </c>
      <c r="CC54" s="49">
        <v>3.025823278065977E-4</v>
      </c>
      <c r="CD54" s="49">
        <v>2.9587737849724694E-4</v>
      </c>
      <c r="CE54" s="49">
        <v>3.025823278065977E-4</v>
      </c>
      <c r="CF54" s="49">
        <v>2.9587737849724694E-4</v>
      </c>
      <c r="CG54" s="49">
        <v>2.9587737849724694E-4</v>
      </c>
      <c r="CH54" s="49">
        <v>2.9587737849724694E-4</v>
      </c>
      <c r="CI54" s="49">
        <v>2.9587737849724694E-4</v>
      </c>
      <c r="CJ54" s="49" t="s">
        <v>414</v>
      </c>
      <c r="CK54" s="49" t="s">
        <v>414</v>
      </c>
      <c r="CL54" s="49" t="s">
        <v>414</v>
      </c>
      <c r="CM54" s="49" t="s">
        <v>414</v>
      </c>
      <c r="CN54" s="49" t="s">
        <v>414</v>
      </c>
      <c r="CO54" s="49" t="s">
        <v>414</v>
      </c>
      <c r="CP54" s="49" t="s">
        <v>414</v>
      </c>
      <c r="CQ54" s="49" t="s">
        <v>414</v>
      </c>
      <c r="CR54" s="49" t="s">
        <v>414</v>
      </c>
      <c r="CS54" s="71">
        <f t="shared" si="2"/>
        <v>1.0122011537270657E-2</v>
      </c>
      <c r="CT54" s="67"/>
    </row>
    <row r="55" spans="1:98" ht="14.65" customHeight="1">
      <c r="A55" s="63"/>
      <c r="B55" s="55" t="s">
        <v>283</v>
      </c>
      <c r="C55" s="64"/>
      <c r="D55" s="70" t="s">
        <v>282</v>
      </c>
      <c r="E55" s="65" t="s">
        <v>315</v>
      </c>
      <c r="F55" s="65" t="s">
        <v>315</v>
      </c>
      <c r="G55" s="49" t="s">
        <v>414</v>
      </c>
      <c r="H55" s="49" t="s">
        <v>414</v>
      </c>
      <c r="I55" s="172">
        <v>1.9185145165834622E-6</v>
      </c>
      <c r="J55" s="172">
        <v>1.9185145165834622E-6</v>
      </c>
      <c r="K55" s="172">
        <v>1.9185145165834622E-6</v>
      </c>
      <c r="L55" s="172">
        <v>1.9185145165834622E-6</v>
      </c>
      <c r="M55" s="172">
        <v>1.9185145165834622E-6</v>
      </c>
      <c r="N55" s="172">
        <v>1.9185145165834622E-6</v>
      </c>
      <c r="O55" s="172">
        <v>1.6018664895745407E-6</v>
      </c>
      <c r="P55" s="172">
        <v>1.6018664895745407E-6</v>
      </c>
      <c r="Q55" s="172">
        <v>1.6018664895745407E-6</v>
      </c>
      <c r="R55" s="172">
        <v>2.2351625435923826E-6</v>
      </c>
      <c r="S55" s="172">
        <v>2.2351625435923826E-6</v>
      </c>
      <c r="T55" s="172">
        <v>2.2351625435923826E-6</v>
      </c>
      <c r="U55" s="172">
        <v>2.2351625435923826E-6</v>
      </c>
      <c r="V55" s="172">
        <v>2.2351625435923826E-6</v>
      </c>
      <c r="W55" s="172">
        <v>2.2351625435923826E-6</v>
      </c>
      <c r="X55" s="172">
        <v>2.2351625435923826E-6</v>
      </c>
      <c r="Y55" s="172">
        <v>2.2351625435923826E-6</v>
      </c>
      <c r="Z55" s="172">
        <v>2.2351625435923826E-6</v>
      </c>
      <c r="AA55" s="172">
        <v>2.2351625435923826E-6</v>
      </c>
      <c r="AB55" s="172">
        <v>2.2351625435923826E-6</v>
      </c>
      <c r="AC55" s="172">
        <v>2.2351625435923826E-6</v>
      </c>
      <c r="AD55" s="172">
        <v>2.2351625435923826E-6</v>
      </c>
      <c r="AE55" s="172">
        <v>2.2351625435923826E-6</v>
      </c>
      <c r="AF55" s="172">
        <v>2.2351625435923826E-6</v>
      </c>
      <c r="AG55" s="172">
        <v>2.2351625435923826E-6</v>
      </c>
      <c r="AH55" s="172">
        <v>2.2351625435923826E-6</v>
      </c>
      <c r="AI55" s="172">
        <v>2.2351625435923826E-6</v>
      </c>
      <c r="AJ55" s="172">
        <v>2.2351625435923826E-6</v>
      </c>
      <c r="AK55" s="172">
        <v>2.2351625435923826E-6</v>
      </c>
      <c r="AL55" s="172">
        <v>2.2351625435923826E-6</v>
      </c>
      <c r="AM55" s="172">
        <v>1.9185145165834622E-6</v>
      </c>
      <c r="AN55" s="172">
        <v>1.9185145165834622E-6</v>
      </c>
      <c r="AO55" s="172">
        <v>2.0281439175310889E-6</v>
      </c>
      <c r="AP55" s="172">
        <v>2.0281439175310889E-6</v>
      </c>
      <c r="AQ55" s="172">
        <v>3.3868034351004575E-7</v>
      </c>
      <c r="AR55" s="172">
        <v>2.2351625435923826E-6</v>
      </c>
      <c r="AS55" s="172">
        <v>2.2351625435923826E-6</v>
      </c>
      <c r="AT55" s="172">
        <v>2.2351625435923826E-6</v>
      </c>
      <c r="AU55" s="172">
        <v>2.2351625435923826E-6</v>
      </c>
      <c r="AV55" s="172">
        <v>2.2351625435923826E-6</v>
      </c>
      <c r="AW55" s="172">
        <v>2.2351625435923826E-6</v>
      </c>
      <c r="AX55" s="172">
        <v>2.2351625435923826E-6</v>
      </c>
      <c r="AY55" s="172">
        <v>2.2351625435923826E-6</v>
      </c>
      <c r="AZ55" s="49" t="s">
        <v>414</v>
      </c>
      <c r="BA55" s="49" t="s">
        <v>414</v>
      </c>
      <c r="BB55" s="49" t="s">
        <v>414</v>
      </c>
      <c r="BC55" s="49" t="s">
        <v>414</v>
      </c>
      <c r="BD55" s="49" t="s">
        <v>414</v>
      </c>
      <c r="BE55" s="49" t="s">
        <v>414</v>
      </c>
      <c r="BF55" s="49" t="s">
        <v>414</v>
      </c>
      <c r="BG55" s="49" t="s">
        <v>414</v>
      </c>
      <c r="BH55" s="49" t="s">
        <v>414</v>
      </c>
      <c r="BI55" s="49" t="s">
        <v>414</v>
      </c>
      <c r="BJ55" s="49" t="s">
        <v>414</v>
      </c>
      <c r="BK55" s="49" t="s">
        <v>414</v>
      </c>
      <c r="BL55" s="49" t="s">
        <v>414</v>
      </c>
      <c r="BM55" s="49" t="s">
        <v>414</v>
      </c>
      <c r="BN55" s="49" t="s">
        <v>414</v>
      </c>
      <c r="BO55" s="49" t="s">
        <v>414</v>
      </c>
      <c r="BP55" s="49" t="s">
        <v>414</v>
      </c>
      <c r="BQ55" s="49" t="s">
        <v>414</v>
      </c>
      <c r="BR55" s="49" t="s">
        <v>414</v>
      </c>
      <c r="BS55" s="49" t="s">
        <v>414</v>
      </c>
      <c r="BT55" s="49" t="s">
        <v>414</v>
      </c>
      <c r="BU55" s="172">
        <v>3.8689599266468149E-6</v>
      </c>
      <c r="BV55" s="172">
        <v>3.9248389902366249E-6</v>
      </c>
      <c r="BW55" s="172">
        <v>3.9248389902366249E-6</v>
      </c>
      <c r="BX55" s="172">
        <v>4.6831977103840395E-6</v>
      </c>
      <c r="BY55" s="172">
        <v>4.5794223065743933E-6</v>
      </c>
      <c r="BZ55" s="172">
        <v>4.6831977103840395E-6</v>
      </c>
      <c r="CA55" s="172">
        <v>4.6831977103840395E-6</v>
      </c>
      <c r="CB55" s="172">
        <v>4.6831977103840395E-6</v>
      </c>
      <c r="CC55" s="172">
        <v>4.6831977103840395E-6</v>
      </c>
      <c r="CD55" s="172">
        <v>4.5794223065743933E-6</v>
      </c>
      <c r="CE55" s="172">
        <v>4.6831977103840395E-6</v>
      </c>
      <c r="CF55" s="172">
        <v>4.5794223065743933E-6</v>
      </c>
      <c r="CG55" s="172">
        <v>4.5794223065743933E-6</v>
      </c>
      <c r="CH55" s="172">
        <v>4.5794223065743933E-6</v>
      </c>
      <c r="CI55" s="172">
        <v>4.5794223065743933E-6</v>
      </c>
      <c r="CJ55" s="49" t="s">
        <v>414</v>
      </c>
      <c r="CK55" s="49" t="s">
        <v>414</v>
      </c>
      <c r="CL55" s="49" t="s">
        <v>414</v>
      </c>
      <c r="CM55" s="49" t="s">
        <v>414</v>
      </c>
      <c r="CN55" s="49" t="s">
        <v>414</v>
      </c>
      <c r="CO55" s="49" t="s">
        <v>414</v>
      </c>
      <c r="CP55" s="49" t="s">
        <v>414</v>
      </c>
      <c r="CQ55" s="49" t="s">
        <v>414</v>
      </c>
      <c r="CR55" s="49" t="s">
        <v>414</v>
      </c>
      <c r="CS55" s="71">
        <f t="shared" si="2"/>
        <v>1.5666275555301331E-4</v>
      </c>
      <c r="CT55" s="67"/>
    </row>
    <row r="56" spans="1:98" ht="14.65" customHeight="1">
      <c r="A56" s="63"/>
      <c r="B56" s="55" t="s">
        <v>285</v>
      </c>
      <c r="C56" s="64"/>
      <c r="D56" s="70" t="s">
        <v>284</v>
      </c>
      <c r="E56" s="65" t="s">
        <v>315</v>
      </c>
      <c r="F56" s="65" t="s">
        <v>315</v>
      </c>
      <c r="G56" s="49" t="s">
        <v>414</v>
      </c>
      <c r="H56" s="49" t="s">
        <v>414</v>
      </c>
      <c r="I56" s="49">
        <v>6.2577860110817898E-4</v>
      </c>
      <c r="J56" s="49">
        <v>6.2577860110817898E-4</v>
      </c>
      <c r="K56" s="49">
        <v>6.2577860110817898E-4</v>
      </c>
      <c r="L56" s="49">
        <v>6.2577860110817898E-4</v>
      </c>
      <c r="M56" s="49">
        <v>6.2577860110817898E-4</v>
      </c>
      <c r="N56" s="49">
        <v>6.2577860110817898E-4</v>
      </c>
      <c r="O56" s="49">
        <v>5.2249475432333391E-4</v>
      </c>
      <c r="P56" s="49">
        <v>5.2249475432333391E-4</v>
      </c>
      <c r="Q56" s="49">
        <v>5.2249475432333391E-4</v>
      </c>
      <c r="R56" s="49">
        <v>7.2906244789302404E-4</v>
      </c>
      <c r="S56" s="49">
        <v>7.2906244789302404E-4</v>
      </c>
      <c r="T56" s="49">
        <v>7.2906244789302404E-4</v>
      </c>
      <c r="U56" s="49">
        <v>7.2906244789302404E-4</v>
      </c>
      <c r="V56" s="49">
        <v>7.2906244789302404E-4</v>
      </c>
      <c r="W56" s="49">
        <v>7.2906244789302404E-4</v>
      </c>
      <c r="X56" s="49">
        <v>7.2906244789302404E-4</v>
      </c>
      <c r="Y56" s="49">
        <v>7.2906244789302404E-4</v>
      </c>
      <c r="Z56" s="49">
        <v>7.2906244789302404E-4</v>
      </c>
      <c r="AA56" s="49">
        <v>7.2906244789302404E-4</v>
      </c>
      <c r="AB56" s="49">
        <v>7.2906244789302404E-4</v>
      </c>
      <c r="AC56" s="49">
        <v>7.2906244789302404E-4</v>
      </c>
      <c r="AD56" s="49">
        <v>7.2906244789302404E-4</v>
      </c>
      <c r="AE56" s="49">
        <v>7.2906244789302404E-4</v>
      </c>
      <c r="AF56" s="49">
        <v>7.2906244789302404E-4</v>
      </c>
      <c r="AG56" s="49">
        <v>7.2906244789302404E-4</v>
      </c>
      <c r="AH56" s="49">
        <v>7.2906244789302404E-4</v>
      </c>
      <c r="AI56" s="49">
        <v>7.2906244789302404E-4</v>
      </c>
      <c r="AJ56" s="49">
        <v>7.2906244789302404E-4</v>
      </c>
      <c r="AK56" s="49">
        <v>7.2906244789302404E-4</v>
      </c>
      <c r="AL56" s="49">
        <v>7.2906244789302404E-4</v>
      </c>
      <c r="AM56" s="49">
        <v>6.2577860110817898E-4</v>
      </c>
      <c r="AN56" s="49">
        <v>6.2577860110817898E-4</v>
      </c>
      <c r="AO56" s="49">
        <v>7.2355650753133205E-4</v>
      </c>
      <c r="AP56" s="49">
        <v>7.2355650753133205E-4</v>
      </c>
      <c r="AQ56" s="49">
        <v>1.20826911937271E-4</v>
      </c>
      <c r="AR56" s="49">
        <v>7.2906244789302404E-4</v>
      </c>
      <c r="AS56" s="49">
        <v>7.2906244789302404E-4</v>
      </c>
      <c r="AT56" s="49">
        <v>7.2906244789302404E-4</v>
      </c>
      <c r="AU56" s="49">
        <v>7.2906244789302404E-4</v>
      </c>
      <c r="AV56" s="49">
        <v>7.2906244789302404E-4</v>
      </c>
      <c r="AW56" s="49">
        <v>7.2906244789302404E-4</v>
      </c>
      <c r="AX56" s="49">
        <v>7.2906244789302404E-4</v>
      </c>
      <c r="AY56" s="49">
        <v>7.2906244789302404E-4</v>
      </c>
      <c r="AZ56" s="49" t="s">
        <v>414</v>
      </c>
      <c r="BA56" s="49" t="s">
        <v>414</v>
      </c>
      <c r="BB56" s="49" t="s">
        <v>414</v>
      </c>
      <c r="BC56" s="49" t="s">
        <v>414</v>
      </c>
      <c r="BD56" s="49" t="s">
        <v>414</v>
      </c>
      <c r="BE56" s="49" t="s">
        <v>414</v>
      </c>
      <c r="BF56" s="49" t="s">
        <v>414</v>
      </c>
      <c r="BG56" s="49" t="s">
        <v>414</v>
      </c>
      <c r="BH56" s="49" t="s">
        <v>414</v>
      </c>
      <c r="BI56" s="49" t="s">
        <v>414</v>
      </c>
      <c r="BJ56" s="49" t="s">
        <v>414</v>
      </c>
      <c r="BK56" s="49" t="s">
        <v>414</v>
      </c>
      <c r="BL56" s="49" t="s">
        <v>414</v>
      </c>
      <c r="BM56" s="49" t="s">
        <v>414</v>
      </c>
      <c r="BN56" s="49" t="s">
        <v>414</v>
      </c>
      <c r="BO56" s="49" t="s">
        <v>414</v>
      </c>
      <c r="BP56" s="49" t="s">
        <v>414</v>
      </c>
      <c r="BQ56" s="49" t="s">
        <v>414</v>
      </c>
      <c r="BR56" s="49" t="s">
        <v>414</v>
      </c>
      <c r="BS56" s="49" t="s">
        <v>414</v>
      </c>
      <c r="BT56" s="49" t="s">
        <v>414</v>
      </c>
      <c r="BU56" s="49">
        <v>1.3802822906724703E-3</v>
      </c>
      <c r="BV56" s="49">
        <v>1.400217591982045E-3</v>
      </c>
      <c r="BW56" s="49">
        <v>1.400217591982045E-3</v>
      </c>
      <c r="BX56" s="49">
        <v>1.6707681097548471E-3</v>
      </c>
      <c r="BY56" s="49">
        <v>1.6337454073227795E-3</v>
      </c>
      <c r="BZ56" s="49">
        <v>1.6707681097548471E-3</v>
      </c>
      <c r="CA56" s="49">
        <v>1.6707681097548471E-3</v>
      </c>
      <c r="CB56" s="49">
        <v>1.6707681097548471E-3</v>
      </c>
      <c r="CC56" s="49">
        <v>1.6707681097548471E-3</v>
      </c>
      <c r="CD56" s="49">
        <v>1.6337454073227795E-3</v>
      </c>
      <c r="CE56" s="49">
        <v>1.6707681097548471E-3</v>
      </c>
      <c r="CF56" s="49">
        <v>1.6337454073227795E-3</v>
      </c>
      <c r="CG56" s="49">
        <v>1.6337454073227795E-3</v>
      </c>
      <c r="CH56" s="49">
        <v>1.6337454073227795E-3</v>
      </c>
      <c r="CI56" s="49">
        <v>1.6337454073227795E-3</v>
      </c>
      <c r="CJ56" s="49" t="s">
        <v>414</v>
      </c>
      <c r="CK56" s="49" t="s">
        <v>414</v>
      </c>
      <c r="CL56" s="49" t="s">
        <v>414</v>
      </c>
      <c r="CM56" s="49" t="s">
        <v>414</v>
      </c>
      <c r="CN56" s="49" t="s">
        <v>414</v>
      </c>
      <c r="CO56" s="49" t="s">
        <v>414</v>
      </c>
      <c r="CP56" s="49" t="s">
        <v>414</v>
      </c>
      <c r="CQ56" s="49" t="s">
        <v>414</v>
      </c>
      <c r="CR56" s="49" t="s">
        <v>414</v>
      </c>
      <c r="CS56" s="71">
        <f t="shared" si="2"/>
        <v>5.3292262564835366E-2</v>
      </c>
      <c r="CT56" s="67"/>
    </row>
    <row r="57" spans="1:98" ht="14.65" customHeight="1">
      <c r="A57" s="63"/>
      <c r="B57" s="55" t="s">
        <v>287</v>
      </c>
      <c r="C57" s="64"/>
      <c r="D57" s="70" t="s">
        <v>286</v>
      </c>
      <c r="E57" s="65" t="s">
        <v>315</v>
      </c>
      <c r="F57" s="65" t="s">
        <v>414</v>
      </c>
      <c r="G57" s="49" t="s">
        <v>414</v>
      </c>
      <c r="H57" s="49" t="s">
        <v>414</v>
      </c>
      <c r="I57" s="49">
        <v>3.6949237237873332E-3</v>
      </c>
      <c r="J57" s="49">
        <v>3.6949237237873332E-3</v>
      </c>
      <c r="K57" s="49">
        <v>3.6949237237873332E-3</v>
      </c>
      <c r="L57" s="49">
        <v>3.6949237237873332E-3</v>
      </c>
      <c r="M57" s="49">
        <v>3.6949237237873332E-3</v>
      </c>
      <c r="N57" s="49">
        <v>3.6949237237873332E-3</v>
      </c>
      <c r="O57" s="49">
        <v>3.0850819441331141E-3</v>
      </c>
      <c r="P57" s="49">
        <v>3.0850819441331141E-3</v>
      </c>
      <c r="Q57" s="49">
        <v>3.0850819441331141E-3</v>
      </c>
      <c r="R57" s="49">
        <v>4.3047655034415535E-3</v>
      </c>
      <c r="S57" s="49">
        <v>4.3047655034415535E-3</v>
      </c>
      <c r="T57" s="49">
        <v>4.3047655034415535E-3</v>
      </c>
      <c r="U57" s="49">
        <v>4.3047655034415535E-3</v>
      </c>
      <c r="V57" s="49">
        <v>4.3047655034415535E-3</v>
      </c>
      <c r="W57" s="49">
        <v>4.3047655034415535E-3</v>
      </c>
      <c r="X57" s="49">
        <v>4.3047655034415535E-3</v>
      </c>
      <c r="Y57" s="49">
        <v>4.3047655034415535E-3</v>
      </c>
      <c r="Z57" s="49">
        <v>4.3047655034415535E-3</v>
      </c>
      <c r="AA57" s="49">
        <v>4.3047655034415535E-3</v>
      </c>
      <c r="AB57" s="49">
        <v>4.3047655034415535E-3</v>
      </c>
      <c r="AC57" s="49">
        <v>4.3047655034415535E-3</v>
      </c>
      <c r="AD57" s="49">
        <v>4.3047655034415535E-3</v>
      </c>
      <c r="AE57" s="49">
        <v>4.3047655034415535E-3</v>
      </c>
      <c r="AF57" s="49">
        <v>4.3047655034415535E-3</v>
      </c>
      <c r="AG57" s="49">
        <v>4.3047655034415535E-3</v>
      </c>
      <c r="AH57" s="49">
        <v>4.3047655034415535E-3</v>
      </c>
      <c r="AI57" s="49">
        <v>4.3047655034415535E-3</v>
      </c>
      <c r="AJ57" s="49">
        <v>4.3047655034415535E-3</v>
      </c>
      <c r="AK57" s="49">
        <v>4.3047655034415535E-3</v>
      </c>
      <c r="AL57" s="49">
        <v>4.3047655034415535E-3</v>
      </c>
      <c r="AM57" s="49">
        <v>3.6949237237873332E-3</v>
      </c>
      <c r="AN57" s="49">
        <v>3.6949237237873332E-3</v>
      </c>
      <c r="AO57" s="49">
        <v>4.2722555556291052E-3</v>
      </c>
      <c r="AP57" s="49">
        <v>4.2722555556291052E-3</v>
      </c>
      <c r="AQ57" s="49">
        <v>7.1342519958078263E-4</v>
      </c>
      <c r="AR57" s="49">
        <v>4.3047655034415535E-3</v>
      </c>
      <c r="AS57" s="49">
        <v>4.3047655034415535E-3</v>
      </c>
      <c r="AT57" s="49">
        <v>4.3047655034415535E-3</v>
      </c>
      <c r="AU57" s="49">
        <v>4.3047655034415535E-3</v>
      </c>
      <c r="AV57" s="49">
        <v>4.3047655034415535E-3</v>
      </c>
      <c r="AW57" s="49">
        <v>4.3047655034415535E-3</v>
      </c>
      <c r="AX57" s="49">
        <v>4.3047655034415535E-3</v>
      </c>
      <c r="AY57" s="49">
        <v>4.3047655034415535E-3</v>
      </c>
      <c r="AZ57" s="49" t="s">
        <v>414</v>
      </c>
      <c r="BA57" s="49" t="s">
        <v>414</v>
      </c>
      <c r="BB57" s="49" t="s">
        <v>414</v>
      </c>
      <c r="BC57" s="49" t="s">
        <v>414</v>
      </c>
      <c r="BD57" s="49" t="s">
        <v>414</v>
      </c>
      <c r="BE57" s="49" t="s">
        <v>414</v>
      </c>
      <c r="BF57" s="49" t="s">
        <v>414</v>
      </c>
      <c r="BG57" s="49" t="s">
        <v>414</v>
      </c>
      <c r="BH57" s="49" t="s">
        <v>414</v>
      </c>
      <c r="BI57" s="49" t="s">
        <v>414</v>
      </c>
      <c r="BJ57" s="49" t="s">
        <v>414</v>
      </c>
      <c r="BK57" s="49" t="s">
        <v>414</v>
      </c>
      <c r="BL57" s="49" t="s">
        <v>414</v>
      </c>
      <c r="BM57" s="49" t="s">
        <v>414</v>
      </c>
      <c r="BN57" s="49" t="s">
        <v>414</v>
      </c>
      <c r="BO57" s="49" t="s">
        <v>414</v>
      </c>
      <c r="BP57" s="49" t="s">
        <v>414</v>
      </c>
      <c r="BQ57" s="49" t="s">
        <v>414</v>
      </c>
      <c r="BR57" s="49" t="s">
        <v>414</v>
      </c>
      <c r="BS57" s="49" t="s">
        <v>414</v>
      </c>
      <c r="BT57" s="49" t="s">
        <v>414</v>
      </c>
      <c r="BU57" s="49">
        <v>8.14990760677607E-3</v>
      </c>
      <c r="BV57" s="49">
        <v>8.2676160385108007E-3</v>
      </c>
      <c r="BW57" s="49">
        <v>8.2676160385108007E-3</v>
      </c>
      <c r="BX57" s="49">
        <v>9.8650876120535622E-3</v>
      </c>
      <c r="BY57" s="49">
        <v>9.6464862388319222E-3</v>
      </c>
      <c r="BZ57" s="49">
        <v>9.8650876120535622E-3</v>
      </c>
      <c r="CA57" s="49">
        <v>9.8650876120535622E-3</v>
      </c>
      <c r="CB57" s="49">
        <v>9.8650876120535622E-3</v>
      </c>
      <c r="CC57" s="49">
        <v>9.8650876120535622E-3</v>
      </c>
      <c r="CD57" s="49">
        <v>9.6464862388319222E-3</v>
      </c>
      <c r="CE57" s="49">
        <v>9.8650876120535622E-3</v>
      </c>
      <c r="CF57" s="49">
        <v>9.6464862388319222E-3</v>
      </c>
      <c r="CG57" s="49">
        <v>9.6464862388319222E-3</v>
      </c>
      <c r="CH57" s="49">
        <v>9.6464862388319222E-3</v>
      </c>
      <c r="CI57" s="49">
        <v>9.6464862388319222E-3</v>
      </c>
      <c r="CJ57" s="49" t="s">
        <v>414</v>
      </c>
      <c r="CK57" s="49" t="s">
        <v>414</v>
      </c>
      <c r="CL57" s="49" t="s">
        <v>414</v>
      </c>
      <c r="CM57" s="49" t="s">
        <v>414</v>
      </c>
      <c r="CN57" s="49" t="s">
        <v>414</v>
      </c>
      <c r="CO57" s="49" t="s">
        <v>414</v>
      </c>
      <c r="CP57" s="49" t="s">
        <v>414</v>
      </c>
      <c r="CQ57" s="49" t="s">
        <v>414</v>
      </c>
      <c r="CR57" s="49" t="s">
        <v>414</v>
      </c>
      <c r="CS57" s="71">
        <f t="shared" si="2"/>
        <v>0.31466535432245263</v>
      </c>
      <c r="CT57" s="67"/>
    </row>
    <row r="58" spans="1:98" ht="14.65" customHeight="1">
      <c r="A58" s="63"/>
      <c r="B58" s="55" t="s">
        <v>289</v>
      </c>
      <c r="C58" s="64"/>
      <c r="D58" s="70" t="s">
        <v>288</v>
      </c>
      <c r="E58" s="65" t="s">
        <v>315</v>
      </c>
      <c r="F58" s="65" t="s">
        <v>315</v>
      </c>
      <c r="G58" s="49" t="s">
        <v>414</v>
      </c>
      <c r="H58" s="49" t="s">
        <v>414</v>
      </c>
      <c r="I58" s="172">
        <v>1.6985333324589739E-5</v>
      </c>
      <c r="J58" s="172">
        <v>1.6985333324589739E-5</v>
      </c>
      <c r="K58" s="172">
        <v>1.6985333324589739E-5</v>
      </c>
      <c r="L58" s="172">
        <v>1.6985333324589739E-5</v>
      </c>
      <c r="M58" s="172">
        <v>1.6985333324589739E-5</v>
      </c>
      <c r="N58" s="172">
        <v>1.6985333324589739E-5</v>
      </c>
      <c r="O58" s="172">
        <v>1.4181928795288522E-5</v>
      </c>
      <c r="P58" s="172">
        <v>1.4181928795288522E-5</v>
      </c>
      <c r="Q58" s="172">
        <v>1.4181928795288522E-5</v>
      </c>
      <c r="R58" s="172">
        <v>1.978873785389096E-5</v>
      </c>
      <c r="S58" s="172">
        <v>1.978873785389096E-5</v>
      </c>
      <c r="T58" s="172">
        <v>1.978873785389096E-5</v>
      </c>
      <c r="U58" s="172">
        <v>1.978873785389096E-5</v>
      </c>
      <c r="V58" s="172">
        <v>1.978873785389096E-5</v>
      </c>
      <c r="W58" s="172">
        <v>1.978873785389096E-5</v>
      </c>
      <c r="X58" s="172">
        <v>1.978873785389096E-5</v>
      </c>
      <c r="Y58" s="172">
        <v>1.978873785389096E-5</v>
      </c>
      <c r="Z58" s="172">
        <v>1.978873785389096E-5</v>
      </c>
      <c r="AA58" s="172">
        <v>1.978873785389096E-5</v>
      </c>
      <c r="AB58" s="172">
        <v>1.978873785389096E-5</v>
      </c>
      <c r="AC58" s="172">
        <v>1.978873785389096E-5</v>
      </c>
      <c r="AD58" s="172">
        <v>1.978873785389096E-5</v>
      </c>
      <c r="AE58" s="172">
        <v>1.978873785389096E-5</v>
      </c>
      <c r="AF58" s="172">
        <v>1.978873785389096E-5</v>
      </c>
      <c r="AG58" s="172">
        <v>1.978873785389096E-5</v>
      </c>
      <c r="AH58" s="172">
        <v>1.978873785389096E-5</v>
      </c>
      <c r="AI58" s="172">
        <v>1.978873785389096E-5</v>
      </c>
      <c r="AJ58" s="172">
        <v>1.978873785389096E-5</v>
      </c>
      <c r="AK58" s="172">
        <v>1.978873785389096E-5</v>
      </c>
      <c r="AL58" s="172">
        <v>1.978873785389096E-5</v>
      </c>
      <c r="AM58" s="172">
        <v>1.6985333324589739E-5</v>
      </c>
      <c r="AN58" s="172">
        <v>1.6985333324589739E-5</v>
      </c>
      <c r="AO58" s="172">
        <v>2.0948577766994007E-5</v>
      </c>
      <c r="AP58" s="172">
        <v>2.0948577766994007E-5</v>
      </c>
      <c r="AQ58" s="172">
        <v>3.4982091028378338E-6</v>
      </c>
      <c r="AR58" s="172">
        <v>1.978873785389096E-5</v>
      </c>
      <c r="AS58" s="172">
        <v>1.978873785389096E-5</v>
      </c>
      <c r="AT58" s="172">
        <v>1.978873785389096E-5</v>
      </c>
      <c r="AU58" s="172">
        <v>1.978873785389096E-5</v>
      </c>
      <c r="AV58" s="172">
        <v>1.978873785389096E-5</v>
      </c>
      <c r="AW58" s="172">
        <v>1.978873785389096E-5</v>
      </c>
      <c r="AX58" s="172">
        <v>1.978873785389096E-5</v>
      </c>
      <c r="AY58" s="172">
        <v>1.978873785389096E-5</v>
      </c>
      <c r="AZ58" s="49" t="s">
        <v>414</v>
      </c>
      <c r="BA58" s="49" t="s">
        <v>414</v>
      </c>
      <c r="BB58" s="49" t="s">
        <v>414</v>
      </c>
      <c r="BC58" s="49" t="s">
        <v>414</v>
      </c>
      <c r="BD58" s="49" t="s">
        <v>414</v>
      </c>
      <c r="BE58" s="49" t="s">
        <v>414</v>
      </c>
      <c r="BF58" s="49" t="s">
        <v>414</v>
      </c>
      <c r="BG58" s="49" t="s">
        <v>414</v>
      </c>
      <c r="BH58" s="49" t="s">
        <v>414</v>
      </c>
      <c r="BI58" s="49" t="s">
        <v>414</v>
      </c>
      <c r="BJ58" s="49" t="s">
        <v>414</v>
      </c>
      <c r="BK58" s="49" t="s">
        <v>414</v>
      </c>
      <c r="BL58" s="49" t="s">
        <v>414</v>
      </c>
      <c r="BM58" s="49" t="s">
        <v>414</v>
      </c>
      <c r="BN58" s="49" t="s">
        <v>414</v>
      </c>
      <c r="BO58" s="49" t="s">
        <v>414</v>
      </c>
      <c r="BP58" s="49" t="s">
        <v>414</v>
      </c>
      <c r="BQ58" s="49" t="s">
        <v>414</v>
      </c>
      <c r="BR58" s="49" t="s">
        <v>414</v>
      </c>
      <c r="BS58" s="49" t="s">
        <v>414</v>
      </c>
      <c r="BT58" s="49" t="s">
        <v>414</v>
      </c>
      <c r="BU58" s="172">
        <v>3.9962256721607569E-5</v>
      </c>
      <c r="BV58" s="172">
        <v>4.0539428242346043E-5</v>
      </c>
      <c r="BW58" s="172">
        <v>4.0539428242346043E-5</v>
      </c>
      <c r="BX58" s="172">
        <v>4.8372470309511222E-5</v>
      </c>
      <c r="BY58" s="172">
        <v>4.730058034242546E-5</v>
      </c>
      <c r="BZ58" s="172">
        <v>4.8372470309511222E-5</v>
      </c>
      <c r="CA58" s="172">
        <v>4.8372470309511222E-5</v>
      </c>
      <c r="CB58" s="172">
        <v>4.8372470309511222E-5</v>
      </c>
      <c r="CC58" s="172">
        <v>4.8372470309511222E-5</v>
      </c>
      <c r="CD58" s="172">
        <v>4.730058034242546E-5</v>
      </c>
      <c r="CE58" s="172">
        <v>4.8372470309511222E-5</v>
      </c>
      <c r="CF58" s="172">
        <v>4.730058034242546E-5</v>
      </c>
      <c r="CG58" s="172">
        <v>4.730058034242546E-5</v>
      </c>
      <c r="CH58" s="172">
        <v>4.730058034242546E-5</v>
      </c>
      <c r="CI58" s="172">
        <v>4.730058034242546E-5</v>
      </c>
      <c r="CJ58" s="49" t="s">
        <v>414</v>
      </c>
      <c r="CK58" s="49" t="s">
        <v>414</v>
      </c>
      <c r="CL58" s="49" t="s">
        <v>414</v>
      </c>
      <c r="CM58" s="49" t="s">
        <v>414</v>
      </c>
      <c r="CN58" s="49" t="s">
        <v>414</v>
      </c>
      <c r="CO58" s="49" t="s">
        <v>414</v>
      </c>
      <c r="CP58" s="49" t="s">
        <v>414</v>
      </c>
      <c r="CQ58" s="49" t="s">
        <v>414</v>
      </c>
      <c r="CR58" s="49" t="s">
        <v>414</v>
      </c>
      <c r="CS58" s="71">
        <f t="shared" si="2"/>
        <v>1.4927766325001667E-3</v>
      </c>
      <c r="CT58" s="67"/>
    </row>
    <row r="59" spans="1:98" ht="14.65" customHeight="1">
      <c r="A59" s="63"/>
      <c r="B59" s="55" t="s">
        <v>199</v>
      </c>
      <c r="C59" s="64"/>
      <c r="D59" s="65" t="s">
        <v>198</v>
      </c>
      <c r="E59" s="65" t="s">
        <v>315</v>
      </c>
      <c r="F59" s="65" t="s">
        <v>315</v>
      </c>
      <c r="G59" s="49">
        <v>5.3254635699999994E-3</v>
      </c>
      <c r="H59" s="49">
        <v>3.7862099799999991E-3</v>
      </c>
      <c r="I59" s="49">
        <v>4.8754189866533501E-2</v>
      </c>
      <c r="J59" s="49">
        <v>4.8754189866533501E-2</v>
      </c>
      <c r="K59" s="49">
        <v>4.8754189866533501E-2</v>
      </c>
      <c r="L59" s="49">
        <v>4.8754189866533501E-2</v>
      </c>
      <c r="M59" s="49">
        <v>4.8754189866533501E-2</v>
      </c>
      <c r="N59" s="49">
        <v>4.8754189866533501E-2</v>
      </c>
      <c r="O59" s="49">
        <v>4.0707381830309516E-2</v>
      </c>
      <c r="P59" s="49">
        <v>4.0707381830309516E-2</v>
      </c>
      <c r="Q59" s="49">
        <v>4.0707381830309516E-2</v>
      </c>
      <c r="R59" s="49">
        <v>5.6800997902757472E-2</v>
      </c>
      <c r="S59" s="49">
        <v>5.6800997902757472E-2</v>
      </c>
      <c r="T59" s="49">
        <v>5.6800997902757472E-2</v>
      </c>
      <c r="U59" s="49">
        <v>5.6800997902757472E-2</v>
      </c>
      <c r="V59" s="49">
        <v>5.6800997902757472E-2</v>
      </c>
      <c r="W59" s="49">
        <v>5.6800997902757472E-2</v>
      </c>
      <c r="X59" s="49">
        <v>5.6800997902757472E-2</v>
      </c>
      <c r="Y59" s="49">
        <v>5.6800997902757472E-2</v>
      </c>
      <c r="Z59" s="49">
        <v>5.6800997902757472E-2</v>
      </c>
      <c r="AA59" s="49">
        <v>5.6800997902757472E-2</v>
      </c>
      <c r="AB59" s="49">
        <v>5.6800997902757472E-2</v>
      </c>
      <c r="AC59" s="49">
        <v>5.6800997902757472E-2</v>
      </c>
      <c r="AD59" s="49">
        <v>5.6800997902757472E-2</v>
      </c>
      <c r="AE59" s="49">
        <v>5.6800997902757472E-2</v>
      </c>
      <c r="AF59" s="49">
        <v>5.6800997902757472E-2</v>
      </c>
      <c r="AG59" s="49">
        <v>5.6800997902757472E-2</v>
      </c>
      <c r="AH59" s="49">
        <v>5.6800997902757472E-2</v>
      </c>
      <c r="AI59" s="49">
        <v>5.6800997902757472E-2</v>
      </c>
      <c r="AJ59" s="49">
        <v>5.6800997902757472E-2</v>
      </c>
      <c r="AK59" s="49">
        <v>5.6800997902757472E-2</v>
      </c>
      <c r="AL59" s="49">
        <v>5.6800997902757472E-2</v>
      </c>
      <c r="AM59" s="49">
        <v>4.8754189866533501E-2</v>
      </c>
      <c r="AN59" s="49">
        <v>4.8754189866533501E-2</v>
      </c>
      <c r="AO59" s="49">
        <v>5.1540143573192559E-2</v>
      </c>
      <c r="AP59" s="49">
        <v>5.1540143573192559E-2</v>
      </c>
      <c r="AQ59" s="49">
        <v>8.6067035869797272E-3</v>
      </c>
      <c r="AR59" s="49">
        <v>5.6800997902757472E-2</v>
      </c>
      <c r="AS59" s="49">
        <v>5.6800997902757472E-2</v>
      </c>
      <c r="AT59" s="49">
        <v>5.6800997902757472E-2</v>
      </c>
      <c r="AU59" s="49">
        <v>5.6800997902757472E-2</v>
      </c>
      <c r="AV59" s="49">
        <v>5.6800997902757472E-2</v>
      </c>
      <c r="AW59" s="49">
        <v>5.6800997902757472E-2</v>
      </c>
      <c r="AX59" s="49">
        <v>5.6800997902757472E-2</v>
      </c>
      <c r="AY59" s="49">
        <v>5.6800997902757472E-2</v>
      </c>
      <c r="AZ59" s="49">
        <v>5.7379532019999999E-2</v>
      </c>
      <c r="BA59" s="49">
        <v>5.7379532019999999E-2</v>
      </c>
      <c r="BB59" s="49">
        <v>5.7379532019999999E-2</v>
      </c>
      <c r="BC59" s="49">
        <v>5.7379532019999999E-2</v>
      </c>
      <c r="BD59" s="49">
        <v>4.5348584419999997E-2</v>
      </c>
      <c r="BE59" s="49">
        <v>4.5348584419999997E-2</v>
      </c>
      <c r="BF59" s="49">
        <v>4.5348584419999997E-2</v>
      </c>
      <c r="BG59" s="49">
        <v>6.2176745999999998E-2</v>
      </c>
      <c r="BH59" s="49">
        <v>6.2176745999999998E-2</v>
      </c>
      <c r="BI59" s="49">
        <v>6.9506525E-2</v>
      </c>
      <c r="BJ59" s="49">
        <v>7.3499990799999998E-2</v>
      </c>
      <c r="BK59" s="49">
        <v>7.4541324919999999E-2</v>
      </c>
      <c r="BL59" s="49">
        <v>7.4541324919999999E-2</v>
      </c>
      <c r="BM59" s="49">
        <v>7.4541324919999999E-2</v>
      </c>
      <c r="BN59" s="49">
        <v>7.4541324919999999E-2</v>
      </c>
      <c r="BO59" s="49">
        <v>7.4541324919999999E-2</v>
      </c>
      <c r="BP59" s="49">
        <v>7.4541324919999999E-2</v>
      </c>
      <c r="BQ59" s="49">
        <v>1.1575995799999997E-2</v>
      </c>
      <c r="BR59" s="49">
        <v>1.1575995799999997E-2</v>
      </c>
      <c r="BS59" s="49">
        <v>2.3455292799999999E-2</v>
      </c>
      <c r="BT59" s="49">
        <v>9.8067387999999991E-3</v>
      </c>
      <c r="BU59" s="49">
        <v>9.8319822560249251E-2</v>
      </c>
      <c r="BV59" s="49">
        <v>9.9739847507818169E-2</v>
      </c>
      <c r="BW59" s="49">
        <v>9.9739847507818169E-2</v>
      </c>
      <c r="BX59" s="49">
        <v>0.11901161465339659</v>
      </c>
      <c r="BY59" s="49">
        <v>0.1163744254650543</v>
      </c>
      <c r="BZ59" s="49">
        <v>0.11901161465339659</v>
      </c>
      <c r="CA59" s="49">
        <v>0.11901161465339659</v>
      </c>
      <c r="CB59" s="49">
        <v>0.11901161465339659</v>
      </c>
      <c r="CC59" s="49">
        <v>0.11901161465339659</v>
      </c>
      <c r="CD59" s="49">
        <v>0.1163744254650543</v>
      </c>
      <c r="CE59" s="49">
        <v>0.11901161465339659</v>
      </c>
      <c r="CF59" s="49">
        <v>0.1163744254650543</v>
      </c>
      <c r="CG59" s="49">
        <v>0.1163744254650543</v>
      </c>
      <c r="CH59" s="49">
        <v>0.1163744254650543</v>
      </c>
      <c r="CI59" s="49">
        <v>0.1163744254650543</v>
      </c>
      <c r="CJ59" s="49">
        <v>1.0829956799999998E-2</v>
      </c>
      <c r="CK59" s="49">
        <v>1.1767164599999999E-2</v>
      </c>
      <c r="CL59" s="49">
        <v>6.8728571999999996E-3</v>
      </c>
      <c r="CM59" s="49">
        <v>6.3521861999999993E-3</v>
      </c>
      <c r="CN59" s="49">
        <v>5.4493115599999989E-2</v>
      </c>
      <c r="CO59" s="49">
        <v>5.4493115599999989E-2</v>
      </c>
      <c r="CP59" s="49">
        <v>5.4493115599999989E-2</v>
      </c>
      <c r="CQ59" s="49">
        <v>5.4523445719999987E-2</v>
      </c>
      <c r="CR59" s="49">
        <v>5.4230254559999996E-2</v>
      </c>
      <c r="CS59" s="71">
        <f t="shared" si="2"/>
        <v>5.4349400999131214</v>
      </c>
      <c r="CT59" s="67"/>
    </row>
    <row r="60" spans="1:98" ht="14.65" customHeight="1">
      <c r="A60" s="63"/>
      <c r="B60" s="55" t="s">
        <v>291</v>
      </c>
      <c r="C60" s="64"/>
      <c r="D60" s="70" t="s">
        <v>290</v>
      </c>
      <c r="E60" s="65" t="s">
        <v>315</v>
      </c>
      <c r="F60" s="65" t="s">
        <v>414</v>
      </c>
      <c r="G60" s="49" t="s">
        <v>414</v>
      </c>
      <c r="H60" s="49" t="s">
        <v>414</v>
      </c>
      <c r="I60" s="172">
        <v>2.3044207360709057E-6</v>
      </c>
      <c r="J60" s="172">
        <v>2.3044207360709057E-6</v>
      </c>
      <c r="K60" s="172">
        <v>2.3044207360709057E-6</v>
      </c>
      <c r="L60" s="172">
        <v>2.3044207360709057E-6</v>
      </c>
      <c r="M60" s="172">
        <v>2.3044207360709057E-6</v>
      </c>
      <c r="N60" s="172">
        <v>2.3044207360709057E-6</v>
      </c>
      <c r="O60" s="172">
        <v>1.9240794495349308E-6</v>
      </c>
      <c r="P60" s="172">
        <v>1.9240794495349308E-6</v>
      </c>
      <c r="Q60" s="172">
        <v>1.9240794495349308E-6</v>
      </c>
      <c r="R60" s="172">
        <v>2.6847620226068807E-6</v>
      </c>
      <c r="S60" s="172">
        <v>2.6847620226068807E-6</v>
      </c>
      <c r="T60" s="172">
        <v>2.6847620226068807E-6</v>
      </c>
      <c r="U60" s="172">
        <v>2.6847620226068807E-6</v>
      </c>
      <c r="V60" s="172">
        <v>2.6847620226068807E-6</v>
      </c>
      <c r="W60" s="172">
        <v>2.6847620226068807E-6</v>
      </c>
      <c r="X60" s="172">
        <v>2.6847620226068807E-6</v>
      </c>
      <c r="Y60" s="172">
        <v>2.6847620226068807E-6</v>
      </c>
      <c r="Z60" s="172">
        <v>2.6847620226068807E-6</v>
      </c>
      <c r="AA60" s="172">
        <v>2.6847620226068807E-6</v>
      </c>
      <c r="AB60" s="172">
        <v>2.6847620226068807E-6</v>
      </c>
      <c r="AC60" s="172">
        <v>2.6847620226068807E-6</v>
      </c>
      <c r="AD60" s="172">
        <v>2.6847620226068807E-6</v>
      </c>
      <c r="AE60" s="172">
        <v>2.6847620226068807E-6</v>
      </c>
      <c r="AF60" s="172">
        <v>2.6847620226068807E-6</v>
      </c>
      <c r="AG60" s="172">
        <v>2.6847620226068807E-6</v>
      </c>
      <c r="AH60" s="172">
        <v>2.6847620226068807E-6</v>
      </c>
      <c r="AI60" s="172">
        <v>2.6847620226068807E-6</v>
      </c>
      <c r="AJ60" s="172">
        <v>2.6847620226068807E-6</v>
      </c>
      <c r="AK60" s="172">
        <v>2.6847620226068807E-6</v>
      </c>
      <c r="AL60" s="172">
        <v>2.6847620226068807E-6</v>
      </c>
      <c r="AM60" s="172">
        <v>2.3044207360709057E-6</v>
      </c>
      <c r="AN60" s="172">
        <v>2.3044207360709057E-6</v>
      </c>
      <c r="AO60" s="172">
        <v>2.3044207360709057E-6</v>
      </c>
      <c r="AP60" s="172">
        <v>2.3044207360709057E-6</v>
      </c>
      <c r="AQ60" s="172">
        <v>3.8481588990698619E-7</v>
      </c>
      <c r="AR60" s="172">
        <v>2.6847620226068807E-6</v>
      </c>
      <c r="AS60" s="172">
        <v>2.6847620226068807E-6</v>
      </c>
      <c r="AT60" s="172">
        <v>2.6847620226068807E-6</v>
      </c>
      <c r="AU60" s="172">
        <v>2.6847620226068807E-6</v>
      </c>
      <c r="AV60" s="172">
        <v>2.6847620226068807E-6</v>
      </c>
      <c r="AW60" s="172">
        <v>2.6847620226068807E-6</v>
      </c>
      <c r="AX60" s="172">
        <v>2.6847620226068807E-6</v>
      </c>
      <c r="AY60" s="172">
        <v>2.6847620226068807E-6</v>
      </c>
      <c r="AZ60" s="49" t="s">
        <v>414</v>
      </c>
      <c r="BA60" s="49" t="s">
        <v>414</v>
      </c>
      <c r="BB60" s="49" t="s">
        <v>414</v>
      </c>
      <c r="BC60" s="49" t="s">
        <v>414</v>
      </c>
      <c r="BD60" s="49" t="s">
        <v>414</v>
      </c>
      <c r="BE60" s="49" t="s">
        <v>414</v>
      </c>
      <c r="BF60" s="49" t="s">
        <v>414</v>
      </c>
      <c r="BG60" s="49" t="s">
        <v>414</v>
      </c>
      <c r="BH60" s="49" t="s">
        <v>414</v>
      </c>
      <c r="BI60" s="49" t="s">
        <v>414</v>
      </c>
      <c r="BJ60" s="49" t="s">
        <v>414</v>
      </c>
      <c r="BK60" s="49" t="s">
        <v>414</v>
      </c>
      <c r="BL60" s="49" t="s">
        <v>414</v>
      </c>
      <c r="BM60" s="49" t="s">
        <v>414</v>
      </c>
      <c r="BN60" s="49" t="s">
        <v>414</v>
      </c>
      <c r="BO60" s="49" t="s">
        <v>414</v>
      </c>
      <c r="BP60" s="49" t="s">
        <v>414</v>
      </c>
      <c r="BQ60" s="49" t="s">
        <v>414</v>
      </c>
      <c r="BR60" s="49" t="s">
        <v>414</v>
      </c>
      <c r="BS60" s="49" t="s">
        <v>414</v>
      </c>
      <c r="BT60" s="49" t="s">
        <v>414</v>
      </c>
      <c r="BU60" s="172">
        <v>4.3959954739531585E-6</v>
      </c>
      <c r="BV60" s="172">
        <v>4.4594864677310237E-6</v>
      </c>
      <c r="BW60" s="172">
        <v>4.4594864677310237E-6</v>
      </c>
      <c r="BX60" s="172">
        <v>5.3211499547163395E-6</v>
      </c>
      <c r="BY60" s="172">
        <v>5.2032381091288757E-6</v>
      </c>
      <c r="BZ60" s="172">
        <v>5.3211499547163395E-6</v>
      </c>
      <c r="CA60" s="172">
        <v>5.3211499547163395E-6</v>
      </c>
      <c r="CB60" s="172">
        <v>5.3211499547163395E-6</v>
      </c>
      <c r="CC60" s="172">
        <v>5.3211499547163395E-6</v>
      </c>
      <c r="CD60" s="172">
        <v>5.2032381091288757E-6</v>
      </c>
      <c r="CE60" s="172">
        <v>5.3211499547163395E-6</v>
      </c>
      <c r="CF60" s="172">
        <v>5.2032381091288757E-6</v>
      </c>
      <c r="CG60" s="172">
        <v>5.2032381091288757E-6</v>
      </c>
      <c r="CH60" s="172">
        <v>5.2032381091288757E-6</v>
      </c>
      <c r="CI60" s="172">
        <v>5.2032381091288757E-6</v>
      </c>
      <c r="CJ60" s="49" t="s">
        <v>414</v>
      </c>
      <c r="CK60" s="49" t="s">
        <v>414</v>
      </c>
      <c r="CL60" s="49" t="s">
        <v>414</v>
      </c>
      <c r="CM60" s="49" t="s">
        <v>414</v>
      </c>
      <c r="CN60" s="49" t="s">
        <v>414</v>
      </c>
      <c r="CO60" s="49" t="s">
        <v>414</v>
      </c>
      <c r="CP60" s="49" t="s">
        <v>414</v>
      </c>
      <c r="CQ60" s="49" t="s">
        <v>414</v>
      </c>
      <c r="CR60" s="49" t="s">
        <v>414</v>
      </c>
      <c r="CS60" s="71">
        <f t="shared" si="2"/>
        <v>1.8352065704730706E-4</v>
      </c>
      <c r="CT60" s="67"/>
    </row>
    <row r="61" spans="1:98" ht="14.65" customHeight="1">
      <c r="A61" s="63"/>
      <c r="B61" s="55" t="s">
        <v>293</v>
      </c>
      <c r="C61" s="64"/>
      <c r="D61" s="70" t="s">
        <v>292</v>
      </c>
      <c r="E61" s="65" t="s">
        <v>315</v>
      </c>
      <c r="F61" s="65" t="s">
        <v>414</v>
      </c>
      <c r="G61" s="49" t="s">
        <v>414</v>
      </c>
      <c r="H61" s="49" t="s">
        <v>414</v>
      </c>
      <c r="I61" s="49">
        <v>8.8831626466792102E-3</v>
      </c>
      <c r="J61" s="49">
        <v>8.8831626466792102E-3</v>
      </c>
      <c r="K61" s="49">
        <v>8.8831626466792102E-3</v>
      </c>
      <c r="L61" s="49">
        <v>8.8831626466792102E-3</v>
      </c>
      <c r="M61" s="49">
        <v>8.8831626466792102E-3</v>
      </c>
      <c r="N61" s="49">
        <v>8.8831626466792102E-3</v>
      </c>
      <c r="O61" s="49">
        <v>7.4170095884894391E-3</v>
      </c>
      <c r="P61" s="49">
        <v>7.4170095884894391E-3</v>
      </c>
      <c r="Q61" s="49">
        <v>7.4170095884894391E-3</v>
      </c>
      <c r="R61" s="49">
        <v>1.0349315704868982E-2</v>
      </c>
      <c r="S61" s="49">
        <v>1.0349315704868982E-2</v>
      </c>
      <c r="T61" s="49">
        <v>1.0349315704868982E-2</v>
      </c>
      <c r="U61" s="49">
        <v>1.0349315704868982E-2</v>
      </c>
      <c r="V61" s="49">
        <v>1.0349315704868982E-2</v>
      </c>
      <c r="W61" s="49">
        <v>1.0349315704868982E-2</v>
      </c>
      <c r="X61" s="49">
        <v>1.0349315704868982E-2</v>
      </c>
      <c r="Y61" s="49">
        <v>1.0349315704868982E-2</v>
      </c>
      <c r="Z61" s="49">
        <v>1.0349315704868982E-2</v>
      </c>
      <c r="AA61" s="49">
        <v>1.0349315704868982E-2</v>
      </c>
      <c r="AB61" s="49">
        <v>1.0349315704868982E-2</v>
      </c>
      <c r="AC61" s="49">
        <v>1.0349315704868982E-2</v>
      </c>
      <c r="AD61" s="49">
        <v>1.0349315704868982E-2</v>
      </c>
      <c r="AE61" s="49">
        <v>1.0349315704868982E-2</v>
      </c>
      <c r="AF61" s="49">
        <v>1.0349315704868982E-2</v>
      </c>
      <c r="AG61" s="49">
        <v>1.0349315704868982E-2</v>
      </c>
      <c r="AH61" s="49">
        <v>1.0349315704868982E-2</v>
      </c>
      <c r="AI61" s="49">
        <v>1.0349315704868982E-2</v>
      </c>
      <c r="AJ61" s="49">
        <v>1.0349315704868982E-2</v>
      </c>
      <c r="AK61" s="49">
        <v>1.0349315704868982E-2</v>
      </c>
      <c r="AL61" s="49">
        <v>1.0349315704868982E-2</v>
      </c>
      <c r="AM61" s="49">
        <v>8.8831626466792102E-3</v>
      </c>
      <c r="AN61" s="49">
        <v>8.8831626466792102E-3</v>
      </c>
      <c r="AO61" s="49">
        <v>8.8831626466792102E-3</v>
      </c>
      <c r="AP61" s="49">
        <v>8.8831626466792102E-3</v>
      </c>
      <c r="AQ61" s="49">
        <v>1.4834019176978876E-3</v>
      </c>
      <c r="AR61" s="49">
        <v>1.0349315704868982E-2</v>
      </c>
      <c r="AS61" s="49">
        <v>1.0349315704868982E-2</v>
      </c>
      <c r="AT61" s="49">
        <v>1.0349315704868982E-2</v>
      </c>
      <c r="AU61" s="49">
        <v>1.0349315704868982E-2</v>
      </c>
      <c r="AV61" s="49">
        <v>1.0349315704868982E-2</v>
      </c>
      <c r="AW61" s="49">
        <v>1.0349315704868982E-2</v>
      </c>
      <c r="AX61" s="49">
        <v>1.0349315704868982E-2</v>
      </c>
      <c r="AY61" s="49">
        <v>1.0349315704868982E-2</v>
      </c>
      <c r="AZ61" s="49" t="s">
        <v>414</v>
      </c>
      <c r="BA61" s="49" t="s">
        <v>414</v>
      </c>
      <c r="BB61" s="49" t="s">
        <v>414</v>
      </c>
      <c r="BC61" s="49" t="s">
        <v>414</v>
      </c>
      <c r="BD61" s="49" t="s">
        <v>414</v>
      </c>
      <c r="BE61" s="49" t="s">
        <v>414</v>
      </c>
      <c r="BF61" s="49" t="s">
        <v>414</v>
      </c>
      <c r="BG61" s="49" t="s">
        <v>414</v>
      </c>
      <c r="BH61" s="49" t="s">
        <v>414</v>
      </c>
      <c r="BI61" s="49" t="s">
        <v>414</v>
      </c>
      <c r="BJ61" s="49" t="s">
        <v>414</v>
      </c>
      <c r="BK61" s="49" t="s">
        <v>414</v>
      </c>
      <c r="BL61" s="49" t="s">
        <v>414</v>
      </c>
      <c r="BM61" s="49" t="s">
        <v>414</v>
      </c>
      <c r="BN61" s="49" t="s">
        <v>414</v>
      </c>
      <c r="BO61" s="49" t="s">
        <v>414</v>
      </c>
      <c r="BP61" s="49" t="s">
        <v>414</v>
      </c>
      <c r="BQ61" s="49" t="s">
        <v>414</v>
      </c>
      <c r="BR61" s="49" t="s">
        <v>414</v>
      </c>
      <c r="BS61" s="49" t="s">
        <v>414</v>
      </c>
      <c r="BT61" s="49" t="s">
        <v>414</v>
      </c>
      <c r="BU61" s="49">
        <v>1.6945839003242685E-2</v>
      </c>
      <c r="BV61" s="49">
        <v>1.719058633410107E-2</v>
      </c>
      <c r="BW61" s="49">
        <v>1.719058633410107E-2</v>
      </c>
      <c r="BX61" s="49">
        <v>2.051215725289348E-2</v>
      </c>
      <c r="BY61" s="49">
        <v>2.0057626495585044E-2</v>
      </c>
      <c r="BZ61" s="49">
        <v>2.051215725289348E-2</v>
      </c>
      <c r="CA61" s="49">
        <v>2.051215725289348E-2</v>
      </c>
      <c r="CB61" s="49">
        <v>2.051215725289348E-2</v>
      </c>
      <c r="CC61" s="49">
        <v>2.051215725289348E-2</v>
      </c>
      <c r="CD61" s="49">
        <v>2.0057626495585044E-2</v>
      </c>
      <c r="CE61" s="49">
        <v>2.051215725289348E-2</v>
      </c>
      <c r="CF61" s="49">
        <v>2.0057626495585044E-2</v>
      </c>
      <c r="CG61" s="49">
        <v>2.0057626495585044E-2</v>
      </c>
      <c r="CH61" s="49">
        <v>2.0057626495585044E-2</v>
      </c>
      <c r="CI61" s="49">
        <v>2.0057626495585044E-2</v>
      </c>
      <c r="CJ61" s="49" t="s">
        <v>414</v>
      </c>
      <c r="CK61" s="49" t="s">
        <v>414</v>
      </c>
      <c r="CL61" s="49" t="s">
        <v>414</v>
      </c>
      <c r="CM61" s="49" t="s">
        <v>414</v>
      </c>
      <c r="CN61" s="49" t="s">
        <v>414</v>
      </c>
      <c r="CO61" s="49" t="s">
        <v>414</v>
      </c>
      <c r="CP61" s="49" t="s">
        <v>414</v>
      </c>
      <c r="CQ61" s="49" t="s">
        <v>414</v>
      </c>
      <c r="CR61" s="49" t="s">
        <v>414</v>
      </c>
      <c r="CS61" s="71">
        <f t="shared" si="2"/>
        <v>0.70744192675347473</v>
      </c>
      <c r="CT61" s="67"/>
    </row>
    <row r="62" spans="1:98" ht="14.65" customHeight="1">
      <c r="A62" s="63"/>
      <c r="B62" s="55" t="s">
        <v>295</v>
      </c>
      <c r="C62" s="64"/>
      <c r="D62" s="70" t="s">
        <v>294</v>
      </c>
      <c r="E62" s="65" t="s">
        <v>315</v>
      </c>
      <c r="F62" s="65" t="s">
        <v>414</v>
      </c>
      <c r="G62" s="49" t="s">
        <v>414</v>
      </c>
      <c r="H62" s="49" t="s">
        <v>414</v>
      </c>
      <c r="I62" s="49">
        <v>2.4447564999999995E-3</v>
      </c>
      <c r="J62" s="49">
        <v>2.4447564999999995E-3</v>
      </c>
      <c r="K62" s="49">
        <v>2.4447564999999995E-3</v>
      </c>
      <c r="L62" s="49">
        <v>2.4447564999999995E-3</v>
      </c>
      <c r="M62" s="49">
        <v>2.4447564999999995E-3</v>
      </c>
      <c r="N62" s="49">
        <v>2.4447564999999995E-3</v>
      </c>
      <c r="O62" s="49">
        <v>2.0412529999999998E-3</v>
      </c>
      <c r="P62" s="49">
        <v>2.0412529999999998E-3</v>
      </c>
      <c r="Q62" s="49">
        <v>2.0412529999999998E-3</v>
      </c>
      <c r="R62" s="49">
        <v>2.8482599999999996E-3</v>
      </c>
      <c r="S62" s="49">
        <v>2.8482599999999996E-3</v>
      </c>
      <c r="T62" s="49">
        <v>2.8482599999999996E-3</v>
      </c>
      <c r="U62" s="49">
        <v>2.8482599999999996E-3</v>
      </c>
      <c r="V62" s="49">
        <v>2.8482599999999996E-3</v>
      </c>
      <c r="W62" s="49">
        <v>2.8482599999999996E-3</v>
      </c>
      <c r="X62" s="49">
        <v>2.8482599999999996E-3</v>
      </c>
      <c r="Y62" s="49">
        <v>2.8482599999999996E-3</v>
      </c>
      <c r="Z62" s="49">
        <v>2.8482599999999996E-3</v>
      </c>
      <c r="AA62" s="49">
        <v>2.8482599999999996E-3</v>
      </c>
      <c r="AB62" s="49">
        <v>2.8482599999999996E-3</v>
      </c>
      <c r="AC62" s="49">
        <v>2.8482599999999996E-3</v>
      </c>
      <c r="AD62" s="49">
        <v>2.8482599999999996E-3</v>
      </c>
      <c r="AE62" s="49">
        <v>2.8482599999999996E-3</v>
      </c>
      <c r="AF62" s="49">
        <v>2.8482599999999996E-3</v>
      </c>
      <c r="AG62" s="49">
        <v>2.8482599999999996E-3</v>
      </c>
      <c r="AH62" s="49">
        <v>2.8482599999999996E-3</v>
      </c>
      <c r="AI62" s="49">
        <v>2.8482599999999996E-3</v>
      </c>
      <c r="AJ62" s="49">
        <v>2.8482599999999996E-3</v>
      </c>
      <c r="AK62" s="49">
        <v>2.8482599999999996E-3</v>
      </c>
      <c r="AL62" s="49">
        <v>2.8482599999999996E-3</v>
      </c>
      <c r="AM62" s="49">
        <v>2.4447564999999995E-3</v>
      </c>
      <c r="AN62" s="49">
        <v>2.4447564999999995E-3</v>
      </c>
      <c r="AO62" s="49">
        <v>2.4447564999999995E-3</v>
      </c>
      <c r="AP62" s="49">
        <v>2.4447564999999995E-3</v>
      </c>
      <c r="AQ62" s="49">
        <v>4.0825059999999996E-4</v>
      </c>
      <c r="AR62" s="49">
        <v>2.8482599999999996E-3</v>
      </c>
      <c r="AS62" s="49">
        <v>2.8482599999999996E-3</v>
      </c>
      <c r="AT62" s="49">
        <v>2.8482599999999996E-3</v>
      </c>
      <c r="AU62" s="49">
        <v>2.8482599999999996E-3</v>
      </c>
      <c r="AV62" s="49">
        <v>2.8482599999999996E-3</v>
      </c>
      <c r="AW62" s="49">
        <v>2.8482599999999996E-3</v>
      </c>
      <c r="AX62" s="49">
        <v>2.8482599999999996E-3</v>
      </c>
      <c r="AY62" s="49">
        <v>2.8482599999999996E-3</v>
      </c>
      <c r="AZ62" s="49" t="s">
        <v>414</v>
      </c>
      <c r="BA62" s="49" t="s">
        <v>414</v>
      </c>
      <c r="BB62" s="49" t="s">
        <v>414</v>
      </c>
      <c r="BC62" s="49" t="s">
        <v>414</v>
      </c>
      <c r="BD62" s="49" t="s">
        <v>414</v>
      </c>
      <c r="BE62" s="49" t="s">
        <v>414</v>
      </c>
      <c r="BF62" s="49" t="s">
        <v>414</v>
      </c>
      <c r="BG62" s="49" t="s">
        <v>414</v>
      </c>
      <c r="BH62" s="49" t="s">
        <v>414</v>
      </c>
      <c r="BI62" s="49" t="s">
        <v>414</v>
      </c>
      <c r="BJ62" s="49" t="s">
        <v>414</v>
      </c>
      <c r="BK62" s="49" t="s">
        <v>414</v>
      </c>
      <c r="BL62" s="49" t="s">
        <v>414</v>
      </c>
      <c r="BM62" s="49" t="s">
        <v>414</v>
      </c>
      <c r="BN62" s="49" t="s">
        <v>414</v>
      </c>
      <c r="BO62" s="49" t="s">
        <v>414</v>
      </c>
      <c r="BP62" s="49" t="s">
        <v>414</v>
      </c>
      <c r="BQ62" s="49" t="s">
        <v>414</v>
      </c>
      <c r="BR62" s="49" t="s">
        <v>414</v>
      </c>
      <c r="BS62" s="49" t="s">
        <v>414</v>
      </c>
      <c r="BT62" s="49" t="s">
        <v>414</v>
      </c>
      <c r="BU62" s="49">
        <v>4.6637049999999998E-3</v>
      </c>
      <c r="BV62" s="49">
        <v>4.7310625E-3</v>
      </c>
      <c r="BW62" s="49">
        <v>4.7310625E-3</v>
      </c>
      <c r="BX62" s="49">
        <v>5.6451999999999995E-3</v>
      </c>
      <c r="BY62" s="49">
        <v>5.5201075000000004E-3</v>
      </c>
      <c r="BZ62" s="49">
        <v>5.6451999999999995E-3</v>
      </c>
      <c r="CA62" s="49">
        <v>5.6451999999999995E-3</v>
      </c>
      <c r="CB62" s="49">
        <v>5.6451999999999995E-3</v>
      </c>
      <c r="CC62" s="49">
        <v>5.6451999999999995E-3</v>
      </c>
      <c r="CD62" s="49">
        <v>5.5201075000000004E-3</v>
      </c>
      <c r="CE62" s="49">
        <v>5.6451999999999995E-3</v>
      </c>
      <c r="CF62" s="49">
        <v>5.5201075000000004E-3</v>
      </c>
      <c r="CG62" s="49">
        <v>5.5201075000000004E-3</v>
      </c>
      <c r="CH62" s="49">
        <v>5.5201075000000004E-3</v>
      </c>
      <c r="CI62" s="49">
        <v>5.5201075000000004E-3</v>
      </c>
      <c r="CJ62" s="49" t="s">
        <v>414</v>
      </c>
      <c r="CK62" s="49" t="s">
        <v>414</v>
      </c>
      <c r="CL62" s="49" t="s">
        <v>414</v>
      </c>
      <c r="CM62" s="49" t="s">
        <v>414</v>
      </c>
      <c r="CN62" s="49" t="s">
        <v>414</v>
      </c>
      <c r="CO62" s="49" t="s">
        <v>414</v>
      </c>
      <c r="CP62" s="49" t="s">
        <v>414</v>
      </c>
      <c r="CQ62" s="49" t="s">
        <v>414</v>
      </c>
      <c r="CR62" s="49" t="s">
        <v>414</v>
      </c>
      <c r="CS62" s="71">
        <f t="shared" si="2"/>
        <v>0.19469678960000006</v>
      </c>
      <c r="CT62" s="67"/>
    </row>
    <row r="63" spans="1:98" ht="14.65" customHeight="1">
      <c r="A63" s="63"/>
      <c r="B63" s="55" t="s">
        <v>201</v>
      </c>
      <c r="C63" s="64"/>
      <c r="D63" s="70">
        <v>401</v>
      </c>
      <c r="E63" s="65" t="s">
        <v>315</v>
      </c>
      <c r="F63" s="65" t="s">
        <v>315</v>
      </c>
      <c r="G63" s="49">
        <v>1.0345070203999999E-2</v>
      </c>
      <c r="H63" s="49">
        <v>7.3549668560000002E-3</v>
      </c>
      <c r="I63" s="49" t="s">
        <v>414</v>
      </c>
      <c r="J63" s="49" t="s">
        <v>414</v>
      </c>
      <c r="K63" s="49" t="s">
        <v>414</v>
      </c>
      <c r="L63" s="49" t="s">
        <v>414</v>
      </c>
      <c r="M63" s="49" t="s">
        <v>414</v>
      </c>
      <c r="N63" s="49" t="s">
        <v>414</v>
      </c>
      <c r="O63" s="49" t="s">
        <v>414</v>
      </c>
      <c r="P63" s="49" t="s">
        <v>414</v>
      </c>
      <c r="Q63" s="49" t="s">
        <v>414</v>
      </c>
      <c r="R63" s="49" t="s">
        <v>414</v>
      </c>
      <c r="S63" s="49" t="s">
        <v>414</v>
      </c>
      <c r="T63" s="49" t="s">
        <v>414</v>
      </c>
      <c r="U63" s="49" t="s">
        <v>414</v>
      </c>
      <c r="V63" s="49" t="s">
        <v>414</v>
      </c>
      <c r="W63" s="49" t="s">
        <v>414</v>
      </c>
      <c r="X63" s="49" t="s">
        <v>414</v>
      </c>
      <c r="Y63" s="49" t="s">
        <v>414</v>
      </c>
      <c r="Z63" s="49" t="s">
        <v>414</v>
      </c>
      <c r="AA63" s="49" t="s">
        <v>414</v>
      </c>
      <c r="AB63" s="49" t="s">
        <v>414</v>
      </c>
      <c r="AC63" s="49" t="s">
        <v>414</v>
      </c>
      <c r="AD63" s="49" t="s">
        <v>414</v>
      </c>
      <c r="AE63" s="49" t="s">
        <v>414</v>
      </c>
      <c r="AF63" s="49" t="s">
        <v>414</v>
      </c>
      <c r="AG63" s="49" t="s">
        <v>414</v>
      </c>
      <c r="AH63" s="49" t="s">
        <v>414</v>
      </c>
      <c r="AI63" s="49" t="s">
        <v>414</v>
      </c>
      <c r="AJ63" s="49" t="s">
        <v>414</v>
      </c>
      <c r="AK63" s="49" t="s">
        <v>414</v>
      </c>
      <c r="AL63" s="49" t="s">
        <v>414</v>
      </c>
      <c r="AM63" s="49" t="s">
        <v>414</v>
      </c>
      <c r="AN63" s="49" t="s">
        <v>414</v>
      </c>
      <c r="AO63" s="49" t="s">
        <v>414</v>
      </c>
      <c r="AP63" s="49" t="s">
        <v>414</v>
      </c>
      <c r="AQ63" s="49" t="s">
        <v>414</v>
      </c>
      <c r="AR63" s="49" t="s">
        <v>414</v>
      </c>
      <c r="AS63" s="49" t="s">
        <v>414</v>
      </c>
      <c r="AT63" s="49" t="s">
        <v>414</v>
      </c>
      <c r="AU63" s="49" t="s">
        <v>414</v>
      </c>
      <c r="AV63" s="49" t="s">
        <v>414</v>
      </c>
      <c r="AW63" s="49" t="s">
        <v>414</v>
      </c>
      <c r="AX63" s="49" t="s">
        <v>414</v>
      </c>
      <c r="AY63" s="49" t="s">
        <v>414</v>
      </c>
      <c r="AZ63" s="49">
        <v>0.10543853092000002</v>
      </c>
      <c r="BA63" s="49">
        <v>0.10543853092000002</v>
      </c>
      <c r="BB63" s="49">
        <v>0.10543853092000002</v>
      </c>
      <c r="BC63" s="49">
        <v>0.10543853092000002</v>
      </c>
      <c r="BD63" s="49">
        <v>8.3330901319999998E-2</v>
      </c>
      <c r="BE63" s="49">
        <v>8.3330901319999998E-2</v>
      </c>
      <c r="BF63" s="49">
        <v>8.3330901319999998E-2</v>
      </c>
      <c r="BG63" s="49">
        <v>0.11425371600000001</v>
      </c>
      <c r="BH63" s="49">
        <v>0.11425371600000001</v>
      </c>
      <c r="BI63" s="49">
        <v>0.12772264999999999</v>
      </c>
      <c r="BJ63" s="49">
        <v>0.13506089680000002</v>
      </c>
      <c r="BK63" s="49">
        <v>0.13697441432000002</v>
      </c>
      <c r="BL63" s="49">
        <v>0.13697441432000002</v>
      </c>
      <c r="BM63" s="49">
        <v>0.13697441432000002</v>
      </c>
      <c r="BN63" s="49">
        <v>0.13697441432000002</v>
      </c>
      <c r="BO63" s="49">
        <v>0.13697441432000002</v>
      </c>
      <c r="BP63" s="49">
        <v>0.13697441432000002</v>
      </c>
      <c r="BQ63" s="49">
        <v>2.1271626800000006E-2</v>
      </c>
      <c r="BR63" s="49">
        <v>2.1271626800000006E-2</v>
      </c>
      <c r="BS63" s="49">
        <v>4.3100588799999999E-2</v>
      </c>
      <c r="BT63" s="49">
        <v>1.8020504800000003E-2</v>
      </c>
      <c r="BU63" s="49" t="s">
        <v>414</v>
      </c>
      <c r="BV63" s="49" t="s">
        <v>414</v>
      </c>
      <c r="BW63" s="49" t="s">
        <v>414</v>
      </c>
      <c r="BX63" s="49" t="s">
        <v>414</v>
      </c>
      <c r="BY63" s="49" t="s">
        <v>414</v>
      </c>
      <c r="BZ63" s="49" t="s">
        <v>414</v>
      </c>
      <c r="CA63" s="49" t="s">
        <v>414</v>
      </c>
      <c r="CB63" s="49" t="s">
        <v>414</v>
      </c>
      <c r="CC63" s="49" t="s">
        <v>414</v>
      </c>
      <c r="CD63" s="49" t="s">
        <v>414</v>
      </c>
      <c r="CE63" s="49" t="s">
        <v>414</v>
      </c>
      <c r="CF63" s="49" t="s">
        <v>414</v>
      </c>
      <c r="CG63" s="49" t="s">
        <v>414</v>
      </c>
      <c r="CH63" s="49" t="s">
        <v>414</v>
      </c>
      <c r="CI63" s="49" t="s">
        <v>414</v>
      </c>
      <c r="CJ63" s="49">
        <v>1.9900732800000001E-2</v>
      </c>
      <c r="CK63" s="49">
        <v>2.1622911600000003E-2</v>
      </c>
      <c r="CL63" s="49">
        <v>1.26293112E-2</v>
      </c>
      <c r="CM63" s="49">
        <v>1.16725452E-2</v>
      </c>
      <c r="CN63" s="49">
        <v>0.10013455760000001</v>
      </c>
      <c r="CO63" s="49">
        <v>0.10013455760000001</v>
      </c>
      <c r="CP63" s="49">
        <v>0.10013455760000001</v>
      </c>
      <c r="CQ63" s="49">
        <v>0.10019029112000001</v>
      </c>
      <c r="CR63" s="49">
        <v>9.9651533760000008E-2</v>
      </c>
      <c r="CS63" s="71">
        <f t="shared" si="2"/>
        <v>2.6723196751000007</v>
      </c>
      <c r="CT63" s="67"/>
    </row>
    <row r="64" spans="1:98" ht="14.65" customHeight="1">
      <c r="A64" s="20" t="s">
        <v>352</v>
      </c>
      <c r="B64" s="24"/>
      <c r="C64" s="55"/>
      <c r="D64" s="61"/>
      <c r="E64" s="61"/>
      <c r="F64" s="61"/>
      <c r="G64" s="61"/>
      <c r="H64" s="61"/>
      <c r="I64" s="61"/>
      <c r="J64" s="61"/>
      <c r="K64" s="61"/>
      <c r="L64" s="110"/>
      <c r="M64" s="110"/>
      <c r="N64" s="61"/>
      <c r="O64" s="61"/>
      <c r="P64" s="61"/>
      <c r="Q64" s="110"/>
      <c r="R64" s="110"/>
      <c r="S64" s="61"/>
      <c r="T64" s="61"/>
      <c r="U64" s="61"/>
      <c r="V64" s="110"/>
      <c r="W64" s="110"/>
      <c r="X64" s="61"/>
      <c r="Y64" s="61"/>
      <c r="Z64" s="61"/>
      <c r="AA64" s="110"/>
      <c r="AB64" s="110"/>
      <c r="AC64" s="61"/>
      <c r="AD64" s="61"/>
      <c r="AE64" s="110"/>
      <c r="AF64" s="110"/>
      <c r="AG64" s="61"/>
      <c r="AH64" s="61"/>
      <c r="AI64" s="61"/>
      <c r="AJ64" s="110"/>
      <c r="AK64" s="110"/>
      <c r="AL64" s="61"/>
      <c r="AM64" s="61"/>
      <c r="AN64" s="61"/>
      <c r="AO64" s="110"/>
      <c r="AP64" s="110"/>
      <c r="AQ64" s="61"/>
      <c r="AR64" s="61"/>
      <c r="AS64" s="61"/>
      <c r="AT64" s="110"/>
      <c r="AU64" s="110"/>
      <c r="AV64" s="61"/>
      <c r="AW64" s="61"/>
      <c r="AX64" s="110"/>
      <c r="AY64" s="110"/>
      <c r="AZ64" s="61"/>
      <c r="BA64" s="61"/>
      <c r="BB64" s="61"/>
      <c r="BC64" s="110"/>
      <c r="BD64" s="110"/>
      <c r="BE64" s="61"/>
      <c r="BF64" s="61"/>
      <c r="BG64" s="61"/>
      <c r="BH64" s="110"/>
      <c r="BI64" s="110"/>
      <c r="BJ64" s="61"/>
      <c r="BK64" s="61"/>
      <c r="BL64" s="61"/>
      <c r="BM64" s="110"/>
      <c r="BN64" s="110"/>
      <c r="BO64" s="61"/>
      <c r="BP64" s="61"/>
      <c r="BQ64" s="110"/>
      <c r="BR64" s="110"/>
      <c r="BS64" s="61"/>
      <c r="BT64" s="61"/>
      <c r="BU64" s="110"/>
      <c r="BV64" s="110"/>
      <c r="BW64" s="61"/>
      <c r="BX64" s="61"/>
      <c r="BY64" s="61"/>
      <c r="BZ64" s="110"/>
      <c r="CA64" s="110"/>
      <c r="CB64" s="61"/>
      <c r="CC64" s="61"/>
      <c r="CD64" s="110"/>
      <c r="CE64" s="110"/>
      <c r="CF64" s="61"/>
      <c r="CG64" s="61"/>
      <c r="CH64" s="61"/>
      <c r="CI64" s="110"/>
      <c r="CJ64" s="110"/>
      <c r="CK64" s="61"/>
      <c r="CL64" s="61"/>
      <c r="CM64" s="61"/>
      <c r="CN64" s="110"/>
      <c r="CO64" s="110"/>
      <c r="CP64" s="61"/>
      <c r="CQ64" s="61"/>
      <c r="CR64" s="61"/>
      <c r="CS64" s="72"/>
      <c r="CT64" s="67"/>
    </row>
    <row r="65" spans="1:98" ht="14.65" customHeight="1">
      <c r="A65" s="63"/>
      <c r="B65" s="55" t="s">
        <v>203</v>
      </c>
      <c r="C65" s="64"/>
      <c r="D65" s="70">
        <v>200</v>
      </c>
      <c r="E65" s="65" t="s">
        <v>315</v>
      </c>
      <c r="F65" s="65" t="s">
        <v>315</v>
      </c>
      <c r="G65" s="49">
        <v>1.8111982699999984</v>
      </c>
      <c r="H65" s="49">
        <v>1.2876957799999991</v>
      </c>
      <c r="I65" s="49">
        <v>6.2811328833779285</v>
      </c>
      <c r="J65" s="49">
        <v>6.2811328833779285</v>
      </c>
      <c r="K65" s="49">
        <v>6.2811328833779285</v>
      </c>
      <c r="L65" s="49">
        <v>6.2811328833779285</v>
      </c>
      <c r="M65" s="49">
        <v>6.2811328833779285</v>
      </c>
      <c r="N65" s="49">
        <v>6.2811328833779285</v>
      </c>
      <c r="O65" s="49">
        <v>5.2444410482573005</v>
      </c>
      <c r="P65" s="49">
        <v>5.2444410482573005</v>
      </c>
      <c r="Q65" s="49">
        <v>5.2444410482573005</v>
      </c>
      <c r="R65" s="49">
        <v>7.3178247184985574</v>
      </c>
      <c r="S65" s="49">
        <v>7.3178247184985574</v>
      </c>
      <c r="T65" s="49">
        <v>7.3178247184985574</v>
      </c>
      <c r="U65" s="49">
        <v>7.3178247184985574</v>
      </c>
      <c r="V65" s="49">
        <v>7.3178247184985574</v>
      </c>
      <c r="W65" s="49">
        <v>7.3178247184985574</v>
      </c>
      <c r="X65" s="49">
        <v>7.3178247184985574</v>
      </c>
      <c r="Y65" s="49">
        <v>7.3178247184985574</v>
      </c>
      <c r="Z65" s="49">
        <v>7.3178247184985574</v>
      </c>
      <c r="AA65" s="49">
        <v>7.3178247184985574</v>
      </c>
      <c r="AB65" s="49">
        <v>7.3178247184985574</v>
      </c>
      <c r="AC65" s="49">
        <v>7.3178247184985574</v>
      </c>
      <c r="AD65" s="49">
        <v>7.3178247184985574</v>
      </c>
      <c r="AE65" s="49">
        <v>7.3178247184985574</v>
      </c>
      <c r="AF65" s="49">
        <v>7.3178247184985574</v>
      </c>
      <c r="AG65" s="49">
        <v>7.3178247184985574</v>
      </c>
      <c r="AH65" s="49">
        <v>7.3178247184985574</v>
      </c>
      <c r="AI65" s="49">
        <v>7.3178247184985574</v>
      </c>
      <c r="AJ65" s="49">
        <v>7.3178247184985574</v>
      </c>
      <c r="AK65" s="49">
        <v>7.3178247184985574</v>
      </c>
      <c r="AL65" s="49">
        <v>7.3178247184985574</v>
      </c>
      <c r="AM65" s="49">
        <v>6.2811328833779285</v>
      </c>
      <c r="AN65" s="49">
        <v>6.2811328833779285</v>
      </c>
      <c r="AO65" s="49">
        <v>8.9730469762541887</v>
      </c>
      <c r="AP65" s="49">
        <v>8.9730469762541887</v>
      </c>
      <c r="AQ65" s="49">
        <v>1.4984117280735145</v>
      </c>
      <c r="AR65" s="49">
        <v>7.3178247184985574</v>
      </c>
      <c r="AS65" s="49">
        <v>7.3178247184985574</v>
      </c>
      <c r="AT65" s="49">
        <v>7.3178247184985574</v>
      </c>
      <c r="AU65" s="49">
        <v>7.3178247184985574</v>
      </c>
      <c r="AV65" s="49">
        <v>7.3178247184985574</v>
      </c>
      <c r="AW65" s="49">
        <v>7.3178247184985574</v>
      </c>
      <c r="AX65" s="49">
        <v>7.3178247184985574</v>
      </c>
      <c r="AY65" s="49">
        <v>7.3178247184985574</v>
      </c>
      <c r="AZ65" s="49">
        <v>97.574331099999995</v>
      </c>
      <c r="BA65" s="49">
        <v>97.574331099999995</v>
      </c>
      <c r="BB65" s="49">
        <v>97.574331099999995</v>
      </c>
      <c r="BC65" s="49">
        <v>97.574331099999995</v>
      </c>
      <c r="BD65" s="49">
        <v>77.115613100000004</v>
      </c>
      <c r="BE65" s="49">
        <v>77.115613100000004</v>
      </c>
      <c r="BF65" s="49">
        <v>77.115613100000004</v>
      </c>
      <c r="BG65" s="49">
        <v>105.73202999999999</v>
      </c>
      <c r="BH65" s="49">
        <v>105.73202999999999</v>
      </c>
      <c r="BI65" s="49">
        <v>118.196375</v>
      </c>
      <c r="BJ65" s="49">
        <v>124.98729400000001</v>
      </c>
      <c r="BK65" s="49">
        <v>126.75809059999999</v>
      </c>
      <c r="BL65" s="49">
        <v>126.75809059999999</v>
      </c>
      <c r="BM65" s="49">
        <v>126.75809059999999</v>
      </c>
      <c r="BN65" s="49">
        <v>126.75809059999999</v>
      </c>
      <c r="BO65" s="49">
        <v>126.75809059999999</v>
      </c>
      <c r="BP65" s="49">
        <v>126.75809059999999</v>
      </c>
      <c r="BQ65" s="49">
        <v>19.685069000000002</v>
      </c>
      <c r="BR65" s="49">
        <v>19.685069000000002</v>
      </c>
      <c r="BS65" s="49">
        <v>39.885904000000004</v>
      </c>
      <c r="BT65" s="49">
        <v>16.676434</v>
      </c>
      <c r="BU65" s="49">
        <v>63.334030599386352</v>
      </c>
      <c r="BV65" s="49">
        <v>64.248758689198681</v>
      </c>
      <c r="BW65" s="49">
        <v>64.248758689198681</v>
      </c>
      <c r="BX65" s="49">
        <v>76.66292562236589</v>
      </c>
      <c r="BY65" s="49">
        <v>74.96414488414301</v>
      </c>
      <c r="BZ65" s="49">
        <v>76.66292562236589</v>
      </c>
      <c r="CA65" s="49">
        <v>76.66292562236589</v>
      </c>
      <c r="CB65" s="49">
        <v>76.66292562236589</v>
      </c>
      <c r="CC65" s="49">
        <v>76.66292562236589</v>
      </c>
      <c r="CD65" s="49">
        <v>74.96414488414301</v>
      </c>
      <c r="CE65" s="49">
        <v>76.66292562236589</v>
      </c>
      <c r="CF65" s="49">
        <v>74.96414488414301</v>
      </c>
      <c r="CG65" s="49">
        <v>74.96414488414301</v>
      </c>
      <c r="CH65" s="49">
        <v>74.96414488414301</v>
      </c>
      <c r="CI65" s="49">
        <v>74.96414488414301</v>
      </c>
      <c r="CJ65" s="49">
        <v>18.416424000000003</v>
      </c>
      <c r="CK65" s="49">
        <v>20.010152999999995</v>
      </c>
      <c r="CL65" s="49">
        <v>11.687346</v>
      </c>
      <c r="CM65" s="49">
        <v>10.801940999999999</v>
      </c>
      <c r="CN65" s="49">
        <v>92.665957999999989</v>
      </c>
      <c r="CO65" s="49">
        <v>92.665957999999989</v>
      </c>
      <c r="CP65" s="49">
        <v>92.665957999999989</v>
      </c>
      <c r="CQ65" s="49">
        <v>92.717534600000008</v>
      </c>
      <c r="CR65" s="49">
        <v>92.218960799999991</v>
      </c>
      <c r="CS65" s="71">
        <f>SUM(G65:CR65)</f>
        <v>3858.9598194956748</v>
      </c>
      <c r="CT65" s="67"/>
    </row>
    <row r="66" spans="1:98" ht="14.65" customHeight="1">
      <c r="A66" s="209" t="s">
        <v>411</v>
      </c>
      <c r="B66" s="211"/>
      <c r="C66" s="211"/>
      <c r="D66" s="211"/>
      <c r="E66" s="211"/>
      <c r="F66" s="211"/>
      <c r="G66" s="211"/>
      <c r="H66" s="211"/>
      <c r="I66" s="211"/>
      <c r="J66" s="211"/>
      <c r="K66" s="211"/>
      <c r="L66" s="211"/>
      <c r="M66" s="211"/>
      <c r="N66" s="211"/>
      <c r="O66" s="211"/>
      <c r="P66" s="211"/>
      <c r="Q66" s="211"/>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c r="CO66" s="211"/>
      <c r="CP66" s="211"/>
      <c r="CQ66" s="211"/>
      <c r="CR66" s="211"/>
      <c r="CS66" s="31">
        <f>SUM(CS$11:CS$65)</f>
        <v>5217.5845854068357</v>
      </c>
      <c r="CT66" s="67"/>
    </row>
    <row r="67" spans="1:98" ht="15" customHeight="1">
      <c r="A67" s="60"/>
      <c r="B67" s="60"/>
      <c r="C67" s="60"/>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c r="BR67" s="60"/>
      <c r="BS67" s="60"/>
      <c r="BT67" s="60"/>
      <c r="BU67" s="60"/>
      <c r="BV67" s="60"/>
      <c r="BW67" s="60"/>
      <c r="BX67" s="60"/>
      <c r="BY67" s="60"/>
      <c r="BZ67" s="60"/>
      <c r="CA67" s="60"/>
      <c r="CB67" s="60"/>
      <c r="CC67" s="60"/>
      <c r="CD67" s="60"/>
      <c r="CE67" s="60"/>
      <c r="CF67" s="60"/>
      <c r="CG67" s="60"/>
      <c r="CH67" s="60"/>
      <c r="CI67" s="60"/>
      <c r="CJ67" s="60"/>
      <c r="CK67" s="60"/>
      <c r="CL67" s="60"/>
      <c r="CM67" s="60"/>
      <c r="CN67" s="60"/>
      <c r="CO67" s="60"/>
      <c r="CP67" s="60"/>
      <c r="CQ67" s="60"/>
      <c r="CR67" s="60"/>
      <c r="CS67" s="60"/>
      <c r="CT67" s="67"/>
    </row>
    <row r="68" spans="1:98" ht="15" customHeight="1">
      <c r="A68" s="60"/>
      <c r="B68" s="60"/>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60"/>
      <c r="BV68" s="60"/>
      <c r="BW68" s="60"/>
      <c r="BX68" s="60"/>
      <c r="BY68" s="60"/>
      <c r="BZ68" s="60"/>
      <c r="CA68" s="60"/>
      <c r="CB68" s="60"/>
      <c r="CC68" s="60"/>
      <c r="CD68" s="60"/>
      <c r="CE68" s="60"/>
      <c r="CF68" s="60"/>
      <c r="CG68" s="60"/>
      <c r="CH68" s="60"/>
      <c r="CI68" s="60"/>
      <c r="CJ68" s="60"/>
      <c r="CK68" s="60"/>
      <c r="CL68" s="60"/>
      <c r="CM68" s="60"/>
      <c r="CN68" s="60"/>
      <c r="CO68" s="60"/>
      <c r="CP68" s="60"/>
      <c r="CQ68" s="60"/>
      <c r="CR68" s="60"/>
      <c r="CS68" s="60"/>
      <c r="CT68" s="67"/>
    </row>
    <row r="69" spans="1:98" ht="15" customHeight="1">
      <c r="A69" s="60"/>
      <c r="B69" s="60"/>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c r="BR69" s="60"/>
      <c r="BS69" s="60"/>
      <c r="BT69" s="60"/>
      <c r="BU69" s="60"/>
      <c r="BV69" s="60"/>
      <c r="BW69" s="60"/>
      <c r="BX69" s="60"/>
      <c r="BY69" s="60"/>
      <c r="BZ69" s="60"/>
      <c r="CA69" s="60"/>
      <c r="CB69" s="60"/>
      <c r="CC69" s="60"/>
      <c r="CD69" s="60"/>
      <c r="CE69" s="60"/>
      <c r="CF69" s="60"/>
      <c r="CG69" s="60"/>
      <c r="CH69" s="60"/>
      <c r="CI69" s="60"/>
      <c r="CJ69" s="60"/>
      <c r="CK69" s="60"/>
      <c r="CL69" s="60"/>
      <c r="CM69" s="60"/>
      <c r="CN69" s="60"/>
      <c r="CO69" s="60"/>
      <c r="CP69" s="60"/>
      <c r="CQ69" s="60"/>
      <c r="CR69" s="60"/>
      <c r="CS69" s="60"/>
      <c r="CT69" s="67"/>
    </row>
  </sheetData>
  <mergeCells count="7">
    <mergeCell ref="A66:CR66"/>
    <mergeCell ref="A5:C8"/>
    <mergeCell ref="D5:D8"/>
    <mergeCell ref="CS5:CS9"/>
    <mergeCell ref="E8:E9"/>
    <mergeCell ref="F8:F9"/>
    <mergeCell ref="E5:F7"/>
  </mergeCells>
  <conditionalFormatting sqref="G11:CR27 G29:CR43">
    <cfRule type="cellIs" dxfId="5462" priority="49" operator="equal">
      <formula>0</formula>
    </cfRule>
    <cfRule type="cellIs" dxfId="5461" priority="50" operator="greaterThanOrEqual">
      <formula>100</formula>
    </cfRule>
    <cfRule type="cellIs" dxfId="5460" priority="51" operator="between">
      <formula>10</formula>
      <formula>100</formula>
    </cfRule>
    <cfRule type="cellIs" dxfId="5459" priority="53" operator="lessThan">
      <formula>0.01</formula>
    </cfRule>
    <cfRule type="cellIs" dxfId="5458" priority="54" operator="between">
      <formula>0.01</formula>
      <formula>0.1</formula>
    </cfRule>
  </conditionalFormatting>
  <conditionalFormatting sqref="G45:CR46 G48:CR63">
    <cfRule type="cellIs" dxfId="5457" priority="13" operator="equal">
      <formula>0</formula>
    </cfRule>
    <cfRule type="cellIs" dxfId="5456" priority="14" operator="greaterThanOrEqual">
      <formula>100</formula>
    </cfRule>
    <cfRule type="cellIs" dxfId="5455" priority="15" operator="between">
      <formula>10</formula>
      <formula>100</formula>
    </cfRule>
    <cfRule type="cellIs" dxfId="5454" priority="16" operator="between">
      <formula>0.1</formula>
      <formula>10</formula>
    </cfRule>
    <cfRule type="cellIs" dxfId="5453" priority="17" operator="lessThan">
      <formula>0.01</formula>
    </cfRule>
    <cfRule type="cellIs" dxfId="5452" priority="18" operator="between">
      <formula>0.01</formula>
      <formula>0.1</formula>
    </cfRule>
  </conditionalFormatting>
  <conditionalFormatting sqref="G65:CR65">
    <cfRule type="cellIs" dxfId="5451" priority="1" operator="equal">
      <formula>0</formula>
    </cfRule>
    <cfRule type="cellIs" dxfId="5450" priority="2" operator="greaterThanOrEqual">
      <formula>100</formula>
    </cfRule>
    <cfRule type="cellIs" dxfId="5449" priority="3" operator="between">
      <formula>10</formula>
      <formula>100</formula>
    </cfRule>
    <cfRule type="cellIs" dxfId="5448" priority="4" operator="between">
      <formula>0.1</formula>
      <formula>10</formula>
    </cfRule>
    <cfRule type="cellIs" dxfId="5447" priority="6" operator="between">
      <formula>0.01</formula>
      <formula>0.1</formula>
    </cfRule>
  </conditionalFormatting>
  <conditionalFormatting sqref="G11:CS27 G29:CS43">
    <cfRule type="cellIs" dxfId="5446" priority="52" operator="between">
      <formula>0.1</formula>
      <formula>10</formula>
    </cfRule>
  </conditionalFormatting>
  <conditionalFormatting sqref="G65:CS65 CS11:CS64">
    <cfRule type="cellIs" dxfId="5445" priority="5" operator="lessThan">
      <formula>0.01</formula>
    </cfRule>
  </conditionalFormatting>
  <conditionalFormatting sqref="CS48:CS63 CS11:CS46">
    <cfRule type="cellIs" dxfId="5444" priority="465" operator="between">
      <formula>0.01</formula>
      <formula>0.1</formula>
    </cfRule>
  </conditionalFormatting>
  <conditionalFormatting sqref="CS11:CS66">
    <cfRule type="cellIs" dxfId="5443" priority="207" operator="greaterThan">
      <formula>100</formula>
    </cfRule>
    <cfRule type="cellIs" dxfId="5442" priority="394" operator="equal">
      <formula>0</formula>
    </cfRule>
  </conditionalFormatting>
  <conditionalFormatting sqref="CS28 CS44:CS64">
    <cfRule type="cellIs" dxfId="5441" priority="466" operator="between">
      <formula>0.1</formula>
      <formula>10</formula>
    </cfRule>
    <cfRule type="cellIs" dxfId="5440" priority="467" operator="between">
      <formula>10</formula>
      <formula>100</formula>
    </cfRule>
  </conditionalFormatting>
  <conditionalFormatting sqref="CS47:CS57">
    <cfRule type="cellIs" dxfId="5439" priority="397" operator="between">
      <formula>0.01</formula>
      <formula>0.1</formula>
    </cfRule>
  </conditionalFormatting>
  <conditionalFormatting sqref="CS48:CS57">
    <cfRule type="cellIs" dxfId="5438" priority="395" operator="between">
      <formula>0.1</formula>
      <formula>10</formula>
    </cfRule>
    <cfRule type="cellIs" dxfId="5437" priority="396" operator="between">
      <formula>10</formula>
      <formula>100</formula>
    </cfRule>
  </conditionalFormatting>
  <conditionalFormatting sqref="CS64:CS65">
    <cfRule type="cellIs" dxfId="5436" priority="206" operator="between">
      <formula>0.01</formula>
      <formula>0.1</formula>
    </cfRule>
  </conditionalFormatting>
  <conditionalFormatting sqref="CS65:CS66 CS11:CS27 CS29:CS43">
    <cfRule type="cellIs" dxfId="5435" priority="461" operator="between">
      <formula>10</formula>
      <formula>100</formula>
    </cfRule>
  </conditionalFormatting>
  <conditionalFormatting sqref="CS65:CS66">
    <cfRule type="cellIs" dxfId="5434" priority="460" operator="between">
      <formula>0.1</formula>
      <formula>10</formula>
    </cfRule>
  </conditionalFormatting>
  <conditionalFormatting sqref="CS66">
    <cfRule type="cellIs" dxfId="5433" priority="455" operator="greaterThanOrEqual">
      <formula>100</formula>
    </cfRule>
    <cfRule type="cellIs" dxfId="5432" priority="456" operator="between">
      <formula>10</formula>
      <formula>100</formula>
    </cfRule>
    <cfRule type="cellIs" dxfId="5431" priority="457" operator="between">
      <formula>0.1</formula>
      <formula>10</formula>
    </cfRule>
    <cfRule type="cellIs" dxfId="5430" priority="458" operator="lessThan">
      <formula>0.01</formula>
    </cfRule>
    <cfRule type="cellIs" dxfId="5429" priority="459" operator="between">
      <formula>0.01</formula>
      <formula>0.1</formula>
    </cfRule>
  </conditionalFormatting>
  <pageMargins left="0.7" right="0.7" top="0.75" bottom="0.75" header="0.3" footer="0.3"/>
  <pageSetup paperSize="3" scale="97" orientation="landscape" r:id="rId1"/>
  <headerFooter>
    <oddFooter>&amp;R&amp;"Century Gothic,Regular"&amp;6&amp;P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ADBB5-0091-4568-B9FA-F0BB4D285EB2}">
  <sheetPr>
    <tabColor rgb="FF92D050"/>
  </sheetPr>
  <dimension ref="A1:P102"/>
  <sheetViews>
    <sheetView view="pageBreakPreview" topLeftCell="A2" zoomScale="177" zoomScaleNormal="160" zoomScaleSheetLayoutView="115" workbookViewId="0">
      <selection activeCell="A99" sqref="A99"/>
    </sheetView>
  </sheetViews>
  <sheetFormatPr defaultColWidth="15.7109375" defaultRowHeight="15" customHeight="1"/>
  <cols>
    <col min="1" max="1" width="3.28515625" style="11" customWidth="1"/>
    <col min="2" max="2" width="16.28515625" style="11" customWidth="1"/>
    <col min="3" max="3" width="12.28515625" style="11" customWidth="1"/>
    <col min="4" max="4" width="14" style="11" customWidth="1"/>
    <col min="5" max="6" width="10.5703125" style="11" customWidth="1"/>
    <col min="7" max="7" width="10.7109375" style="6" customWidth="1"/>
    <col min="8" max="8" width="2.7109375" style="6" customWidth="1"/>
    <col min="9" max="9" width="14.28515625" style="11" customWidth="1"/>
    <col min="10" max="10" width="10.7109375" style="11" customWidth="1"/>
    <col min="11" max="11" width="2.7109375" style="11" customWidth="1"/>
    <col min="12" max="12" width="10.7109375" style="6" customWidth="1"/>
    <col min="13" max="13" width="2.7109375" style="6" customWidth="1"/>
    <col min="14" max="14" width="10.28515625" style="11" customWidth="1"/>
    <col min="15" max="15" width="14.7109375" style="11" customWidth="1"/>
    <col min="16" max="16" width="5.28515625" style="11" customWidth="1"/>
    <col min="17" max="16384" width="15.7109375" style="11"/>
  </cols>
  <sheetData>
    <row r="1" spans="1:16" s="7" customFormat="1" ht="18" customHeight="1">
      <c r="A1" s="5" t="s">
        <v>432</v>
      </c>
      <c r="B1" s="5"/>
      <c r="C1" s="5"/>
      <c r="D1" s="5"/>
      <c r="E1" s="5"/>
      <c r="F1" s="5"/>
      <c r="G1" s="5"/>
      <c r="H1" s="5"/>
      <c r="I1" s="5"/>
      <c r="J1" s="5"/>
      <c r="K1" s="5"/>
      <c r="L1" s="5"/>
      <c r="M1" s="5"/>
      <c r="N1" s="5"/>
      <c r="O1" s="79"/>
    </row>
    <row r="2" spans="1:16" s="7" customFormat="1" ht="18" customHeight="1">
      <c r="A2" s="5" t="s">
        <v>4</v>
      </c>
      <c r="B2" s="5"/>
      <c r="C2" s="5"/>
      <c r="D2" s="5"/>
      <c r="E2" s="5"/>
      <c r="F2" s="5"/>
      <c r="G2" s="5"/>
      <c r="H2" s="5"/>
      <c r="I2" s="5"/>
      <c r="J2" s="5"/>
      <c r="K2" s="5"/>
      <c r="L2" s="5"/>
      <c r="M2" s="5"/>
      <c r="N2" s="5"/>
      <c r="O2" s="79"/>
    </row>
    <row r="3" spans="1:16" s="7" customFormat="1" ht="18" customHeight="1">
      <c r="A3" s="5" t="s">
        <v>1</v>
      </c>
      <c r="B3" s="5"/>
      <c r="C3" s="5"/>
      <c r="D3" s="5"/>
      <c r="E3" s="5"/>
      <c r="F3" s="5"/>
      <c r="G3" s="5"/>
      <c r="H3" s="5"/>
      <c r="I3" s="5"/>
      <c r="J3" s="5"/>
      <c r="K3" s="5"/>
      <c r="L3" s="5"/>
      <c r="M3" s="5"/>
      <c r="N3" s="5"/>
      <c r="O3" s="80"/>
    </row>
    <row r="4" spans="1:16" s="6" customFormat="1">
      <c r="A4" s="32"/>
      <c r="O4" s="79"/>
    </row>
    <row r="5" spans="1:16" s="8" customFormat="1" ht="21" customHeight="1">
      <c r="A5" s="195" t="s">
        <v>296</v>
      </c>
      <c r="B5" s="196"/>
      <c r="C5" s="195" t="s">
        <v>297</v>
      </c>
      <c r="D5" s="195" t="s">
        <v>298</v>
      </c>
      <c r="E5" s="199" t="s">
        <v>299</v>
      </c>
      <c r="F5" s="199" t="s">
        <v>300</v>
      </c>
      <c r="G5" s="201" t="s">
        <v>301</v>
      </c>
      <c r="H5" s="202"/>
      <c r="I5" s="195" t="s">
        <v>302</v>
      </c>
      <c r="J5" s="202" t="s">
        <v>303</v>
      </c>
      <c r="K5" s="202"/>
      <c r="L5" s="202" t="s">
        <v>304</v>
      </c>
      <c r="M5" s="202"/>
      <c r="N5" s="202" t="s">
        <v>305</v>
      </c>
      <c r="O5" s="79"/>
    </row>
    <row r="6" spans="1:16" s="6" customFormat="1" ht="30" customHeight="1">
      <c r="A6" s="197"/>
      <c r="B6" s="198"/>
      <c r="C6" s="197"/>
      <c r="D6" s="197"/>
      <c r="E6" s="200"/>
      <c r="F6" s="200"/>
      <c r="G6" s="201"/>
      <c r="H6" s="202"/>
      <c r="I6" s="197"/>
      <c r="J6" s="202"/>
      <c r="K6" s="202"/>
      <c r="L6" s="202"/>
      <c r="M6" s="202"/>
      <c r="N6" s="202"/>
      <c r="O6" s="163"/>
    </row>
    <row r="7" spans="1:16" s="6" customFormat="1" ht="16.5">
      <c r="A7" s="81" t="s">
        <v>111</v>
      </c>
      <c r="B7" s="82"/>
      <c r="C7" s="44" t="s">
        <v>5</v>
      </c>
      <c r="D7" s="44" t="s">
        <v>306</v>
      </c>
      <c r="E7" s="83">
        <v>1996</v>
      </c>
      <c r="F7" s="83">
        <v>2155</v>
      </c>
      <c r="G7" s="50" t="s">
        <v>16</v>
      </c>
      <c r="H7" s="10"/>
      <c r="I7" s="161">
        <v>113.51</v>
      </c>
      <c r="J7" s="193">
        <v>10</v>
      </c>
      <c r="K7" s="194"/>
      <c r="L7" s="119">
        <v>25</v>
      </c>
      <c r="M7" s="10"/>
      <c r="N7" s="83" t="s">
        <v>17</v>
      </c>
      <c r="P7" s="124"/>
    </row>
    <row r="8" spans="1:16" s="6" customFormat="1" ht="16.5">
      <c r="A8" s="81" t="s">
        <v>114</v>
      </c>
      <c r="B8" s="82"/>
      <c r="C8" s="44" t="s">
        <v>5</v>
      </c>
      <c r="D8" s="44" t="s">
        <v>306</v>
      </c>
      <c r="E8" s="83">
        <v>1996</v>
      </c>
      <c r="F8" s="83">
        <v>2155</v>
      </c>
      <c r="G8" s="50" t="s">
        <v>16</v>
      </c>
      <c r="H8" s="10"/>
      <c r="I8" s="161">
        <v>113.51</v>
      </c>
      <c r="J8" s="193">
        <v>10</v>
      </c>
      <c r="K8" s="194"/>
      <c r="L8" s="119">
        <v>25</v>
      </c>
      <c r="M8" s="10"/>
      <c r="N8" s="83" t="s">
        <v>18</v>
      </c>
    </row>
    <row r="9" spans="1:16" s="6" customFormat="1" ht="16.5">
      <c r="A9" s="81" t="s">
        <v>117</v>
      </c>
      <c r="B9" s="82"/>
      <c r="C9" s="44" t="s">
        <v>5</v>
      </c>
      <c r="D9" s="44" t="s">
        <v>306</v>
      </c>
      <c r="E9" s="83">
        <v>1996</v>
      </c>
      <c r="F9" s="83">
        <v>2155</v>
      </c>
      <c r="G9" s="50" t="s">
        <v>16</v>
      </c>
      <c r="H9" s="10"/>
      <c r="I9" s="161">
        <v>113.51</v>
      </c>
      <c r="J9" s="193">
        <v>10</v>
      </c>
      <c r="K9" s="194"/>
      <c r="L9" s="119">
        <v>25</v>
      </c>
      <c r="M9" s="10"/>
      <c r="N9" s="83" t="s">
        <v>19</v>
      </c>
    </row>
    <row r="10" spans="1:16" s="6" customFormat="1" ht="16.5">
      <c r="A10" s="81" t="s">
        <v>120</v>
      </c>
      <c r="B10" s="82"/>
      <c r="C10" s="44" t="s">
        <v>5</v>
      </c>
      <c r="D10" s="44" t="s">
        <v>306</v>
      </c>
      <c r="E10" s="83">
        <v>1996</v>
      </c>
      <c r="F10" s="83">
        <v>2155</v>
      </c>
      <c r="G10" s="50" t="s">
        <v>16</v>
      </c>
      <c r="H10" s="10"/>
      <c r="I10" s="161">
        <v>113.51</v>
      </c>
      <c r="J10" s="193">
        <v>10</v>
      </c>
      <c r="K10" s="194"/>
      <c r="L10" s="119">
        <v>25</v>
      </c>
      <c r="M10" s="10"/>
      <c r="N10" s="83" t="s">
        <v>20</v>
      </c>
    </row>
    <row r="11" spans="1:16" s="6" customFormat="1" ht="16.5">
      <c r="A11" s="81" t="s">
        <v>123</v>
      </c>
      <c r="B11" s="82"/>
      <c r="C11" s="44" t="s">
        <v>5</v>
      </c>
      <c r="D11" s="44" t="s">
        <v>307</v>
      </c>
      <c r="E11" s="83">
        <v>1998</v>
      </c>
      <c r="F11" s="83">
        <v>1818</v>
      </c>
      <c r="G11" s="50" t="s">
        <v>16</v>
      </c>
      <c r="H11" s="10"/>
      <c r="I11" s="161">
        <v>89.71</v>
      </c>
      <c r="J11" s="193">
        <v>10</v>
      </c>
      <c r="K11" s="194"/>
      <c r="L11" s="119">
        <v>25</v>
      </c>
      <c r="M11" s="10"/>
      <c r="N11" s="83" t="s">
        <v>21</v>
      </c>
    </row>
    <row r="12" spans="1:16" s="6" customFormat="1" ht="16.5">
      <c r="A12" s="81" t="s">
        <v>126</v>
      </c>
      <c r="B12" s="82"/>
      <c r="C12" s="44" t="s">
        <v>5</v>
      </c>
      <c r="D12" s="44" t="s">
        <v>307</v>
      </c>
      <c r="E12" s="83">
        <v>1998</v>
      </c>
      <c r="F12" s="83">
        <v>1818</v>
      </c>
      <c r="G12" s="50" t="s">
        <v>16</v>
      </c>
      <c r="H12" s="10"/>
      <c r="I12" s="161">
        <v>89.71</v>
      </c>
      <c r="J12" s="193">
        <v>10</v>
      </c>
      <c r="K12" s="194"/>
      <c r="L12" s="119">
        <v>25</v>
      </c>
      <c r="M12" s="10"/>
      <c r="N12" s="83" t="s">
        <v>22</v>
      </c>
    </row>
    <row r="13" spans="1:16" s="6" customFormat="1" ht="16.5">
      <c r="A13" s="81" t="s">
        <v>129</v>
      </c>
      <c r="B13" s="82"/>
      <c r="C13" s="44" t="s">
        <v>5</v>
      </c>
      <c r="D13" s="44" t="s">
        <v>307</v>
      </c>
      <c r="E13" s="83">
        <v>1998</v>
      </c>
      <c r="F13" s="83">
        <v>1818</v>
      </c>
      <c r="G13" s="50" t="s">
        <v>16</v>
      </c>
      <c r="H13" s="10"/>
      <c r="I13" s="161">
        <v>89.71</v>
      </c>
      <c r="J13" s="193">
        <v>10</v>
      </c>
      <c r="K13" s="194"/>
      <c r="L13" s="119">
        <v>25</v>
      </c>
      <c r="M13" s="10"/>
      <c r="N13" s="83" t="s">
        <v>23</v>
      </c>
    </row>
    <row r="14" spans="1:16" s="6" customFormat="1" ht="16.5">
      <c r="A14" s="81" t="s">
        <v>132</v>
      </c>
      <c r="B14" s="82"/>
      <c r="C14" s="44" t="s">
        <v>5</v>
      </c>
      <c r="D14" s="44" t="s">
        <v>307</v>
      </c>
      <c r="E14" s="83">
        <v>1998</v>
      </c>
      <c r="F14" s="83">
        <v>2561</v>
      </c>
      <c r="G14" s="50" t="s">
        <v>16</v>
      </c>
      <c r="H14" s="10"/>
      <c r="I14" s="173">
        <v>123</v>
      </c>
      <c r="J14" s="193">
        <v>10</v>
      </c>
      <c r="K14" s="194"/>
      <c r="L14" s="119">
        <v>25</v>
      </c>
      <c r="M14" s="10"/>
      <c r="N14" s="83" t="s">
        <v>24</v>
      </c>
    </row>
    <row r="15" spans="1:16" s="6" customFormat="1" ht="16.5">
      <c r="A15" s="81" t="s">
        <v>135</v>
      </c>
      <c r="B15" s="82"/>
      <c r="C15" s="44" t="s">
        <v>5</v>
      </c>
      <c r="D15" s="44" t="s">
        <v>307</v>
      </c>
      <c r="E15" s="83">
        <v>1998</v>
      </c>
      <c r="F15" s="83">
        <v>2561</v>
      </c>
      <c r="G15" s="50" t="s">
        <v>16</v>
      </c>
      <c r="H15" s="10"/>
      <c r="I15" s="173">
        <v>123</v>
      </c>
      <c r="J15" s="193">
        <v>10</v>
      </c>
      <c r="K15" s="194"/>
      <c r="L15" s="119">
        <v>25</v>
      </c>
      <c r="M15" s="10"/>
      <c r="N15" s="83" t="s">
        <v>25</v>
      </c>
    </row>
    <row r="16" spans="1:16" s="6" customFormat="1" ht="16.5">
      <c r="A16" s="81" t="s">
        <v>138</v>
      </c>
      <c r="B16" s="82"/>
      <c r="C16" s="44" t="s">
        <v>5</v>
      </c>
      <c r="D16" s="44" t="s">
        <v>308</v>
      </c>
      <c r="E16" s="83">
        <v>1998</v>
      </c>
      <c r="F16" s="83">
        <v>2836</v>
      </c>
      <c r="G16" s="50" t="s">
        <v>16</v>
      </c>
      <c r="H16" s="10"/>
      <c r="I16" s="161">
        <v>137.5</v>
      </c>
      <c r="J16" s="193">
        <v>10</v>
      </c>
      <c r="K16" s="194"/>
      <c r="L16" s="119">
        <v>25</v>
      </c>
      <c r="M16" s="10"/>
      <c r="N16" s="83" t="s">
        <v>26</v>
      </c>
    </row>
    <row r="17" spans="1:14" s="6" customFormat="1" ht="16.5">
      <c r="A17" s="81" t="s">
        <v>141</v>
      </c>
      <c r="B17" s="82"/>
      <c r="C17" s="44" t="s">
        <v>5</v>
      </c>
      <c r="D17" s="44" t="s">
        <v>309</v>
      </c>
      <c r="E17" s="83">
        <v>2000</v>
      </c>
      <c r="F17" s="83">
        <v>2848</v>
      </c>
      <c r="G17" s="50" t="s">
        <v>16</v>
      </c>
      <c r="H17" s="10"/>
      <c r="I17" s="44">
        <v>145.4</v>
      </c>
      <c r="J17" s="193">
        <v>10</v>
      </c>
      <c r="K17" s="194"/>
      <c r="L17" s="119">
        <v>25</v>
      </c>
      <c r="M17" s="10"/>
      <c r="N17" s="83" t="s">
        <v>27</v>
      </c>
    </row>
    <row r="18" spans="1:14" s="6" customFormat="1" ht="16.5">
      <c r="A18" s="81" t="s">
        <v>143</v>
      </c>
      <c r="B18" s="82"/>
      <c r="C18" s="44" t="s">
        <v>5</v>
      </c>
      <c r="D18" s="44" t="s">
        <v>309</v>
      </c>
      <c r="E18" s="83" t="s">
        <v>310</v>
      </c>
      <c r="F18" s="83">
        <v>2848</v>
      </c>
      <c r="G18" s="50" t="s">
        <v>16</v>
      </c>
      <c r="H18" s="10"/>
      <c r="I18" s="44">
        <v>145.4</v>
      </c>
      <c r="J18" s="193">
        <v>10</v>
      </c>
      <c r="K18" s="194"/>
      <c r="L18" s="119">
        <v>25</v>
      </c>
      <c r="M18" s="10"/>
      <c r="N18" s="83" t="s">
        <v>28</v>
      </c>
    </row>
    <row r="19" spans="1:14" s="6" customFormat="1" ht="16.5">
      <c r="A19" s="81" t="s">
        <v>146</v>
      </c>
      <c r="B19" s="82"/>
      <c r="C19" s="44" t="s">
        <v>5</v>
      </c>
      <c r="D19" s="44" t="s">
        <v>311</v>
      </c>
      <c r="E19" s="83">
        <v>2002</v>
      </c>
      <c r="F19" s="83">
        <v>2885</v>
      </c>
      <c r="G19" s="50" t="s">
        <v>16</v>
      </c>
      <c r="H19" s="10"/>
      <c r="I19" s="174">
        <v>147.46</v>
      </c>
      <c r="J19" s="193">
        <v>10</v>
      </c>
      <c r="K19" s="194"/>
      <c r="L19" s="119">
        <v>25</v>
      </c>
      <c r="M19" s="10"/>
      <c r="N19" s="83" t="s">
        <v>29</v>
      </c>
    </row>
    <row r="20" spans="1:14" s="6" customFormat="1" ht="16.5">
      <c r="A20" s="81" t="s">
        <v>149</v>
      </c>
      <c r="B20" s="82"/>
      <c r="C20" s="44" t="s">
        <v>5</v>
      </c>
      <c r="D20" s="44" t="s">
        <v>311</v>
      </c>
      <c r="E20" s="83">
        <v>2002</v>
      </c>
      <c r="F20" s="83">
        <v>2885</v>
      </c>
      <c r="G20" s="50" t="s">
        <v>16</v>
      </c>
      <c r="H20" s="10"/>
      <c r="I20" s="174">
        <v>147.46</v>
      </c>
      <c r="J20" s="193">
        <v>10</v>
      </c>
      <c r="K20" s="194"/>
      <c r="L20" s="119">
        <v>25</v>
      </c>
      <c r="M20" s="10"/>
      <c r="N20" s="83" t="s">
        <v>30</v>
      </c>
    </row>
    <row r="21" spans="1:14" s="6" customFormat="1" ht="16.5">
      <c r="A21" s="81" t="s">
        <v>152</v>
      </c>
      <c r="B21" s="82"/>
      <c r="C21" s="44" t="s">
        <v>5</v>
      </c>
      <c r="D21" s="44" t="s">
        <v>311</v>
      </c>
      <c r="E21" s="83">
        <v>2002</v>
      </c>
      <c r="F21" s="83">
        <v>2885</v>
      </c>
      <c r="G21" s="50" t="s">
        <v>16</v>
      </c>
      <c r="H21" s="10"/>
      <c r="I21" s="174">
        <v>147.46</v>
      </c>
      <c r="J21" s="193">
        <v>10</v>
      </c>
      <c r="K21" s="194"/>
      <c r="L21" s="119">
        <v>25</v>
      </c>
      <c r="M21" s="10"/>
      <c r="N21" s="83" t="s">
        <v>31</v>
      </c>
    </row>
    <row r="22" spans="1:14" s="6" customFormat="1" ht="16.5">
      <c r="A22" s="81" t="s">
        <v>155</v>
      </c>
      <c r="B22" s="82"/>
      <c r="C22" s="44" t="s">
        <v>5</v>
      </c>
      <c r="D22" s="44" t="s">
        <v>311</v>
      </c>
      <c r="E22" s="83">
        <v>2002</v>
      </c>
      <c r="F22" s="83">
        <v>2885</v>
      </c>
      <c r="G22" s="50" t="s">
        <v>16</v>
      </c>
      <c r="H22" s="10"/>
      <c r="I22" s="174">
        <v>147.46</v>
      </c>
      <c r="J22" s="193">
        <v>10</v>
      </c>
      <c r="K22" s="194"/>
      <c r="L22" s="119">
        <v>25</v>
      </c>
      <c r="M22" s="10"/>
      <c r="N22" s="83" t="s">
        <v>32</v>
      </c>
    </row>
    <row r="23" spans="1:14" s="6" customFormat="1" ht="16.5">
      <c r="A23" s="81" t="s">
        <v>158</v>
      </c>
      <c r="B23" s="82"/>
      <c r="C23" s="44" t="s">
        <v>5</v>
      </c>
      <c r="D23" s="44" t="s">
        <v>311</v>
      </c>
      <c r="E23" s="83">
        <v>2002</v>
      </c>
      <c r="F23" s="83">
        <v>2885</v>
      </c>
      <c r="G23" s="50" t="s">
        <v>16</v>
      </c>
      <c r="H23" s="10"/>
      <c r="I23" s="174">
        <v>147.46</v>
      </c>
      <c r="J23" s="193">
        <v>10</v>
      </c>
      <c r="K23" s="194"/>
      <c r="L23" s="119">
        <v>25</v>
      </c>
      <c r="M23" s="10"/>
      <c r="N23" s="83" t="s">
        <v>33</v>
      </c>
    </row>
    <row r="24" spans="1:14" s="6" customFormat="1" ht="16.5">
      <c r="A24" s="81" t="s">
        <v>161</v>
      </c>
      <c r="B24" s="82"/>
      <c r="C24" s="44" t="s">
        <v>5</v>
      </c>
      <c r="D24" s="44" t="s">
        <v>311</v>
      </c>
      <c r="E24" s="83">
        <v>2002</v>
      </c>
      <c r="F24" s="83">
        <v>2885</v>
      </c>
      <c r="G24" s="50" t="s">
        <v>16</v>
      </c>
      <c r="H24" s="10"/>
      <c r="I24" s="174">
        <v>147.46</v>
      </c>
      <c r="J24" s="193">
        <v>10</v>
      </c>
      <c r="K24" s="194"/>
      <c r="L24" s="119">
        <v>25</v>
      </c>
      <c r="M24" s="10"/>
      <c r="N24" s="83" t="s">
        <v>34</v>
      </c>
    </row>
    <row r="25" spans="1:14" s="6" customFormat="1" ht="16.5">
      <c r="A25" s="81" t="s">
        <v>164</v>
      </c>
      <c r="B25" s="82"/>
      <c r="C25" s="44" t="s">
        <v>5</v>
      </c>
      <c r="D25" s="44" t="s">
        <v>311</v>
      </c>
      <c r="E25" s="83" t="s">
        <v>310</v>
      </c>
      <c r="F25" s="83">
        <v>2885</v>
      </c>
      <c r="G25" s="50" t="s">
        <v>16</v>
      </c>
      <c r="H25" s="10"/>
      <c r="I25" s="44">
        <v>147.5</v>
      </c>
      <c r="J25" s="193">
        <v>10</v>
      </c>
      <c r="K25" s="194"/>
      <c r="L25" s="119">
        <v>25</v>
      </c>
      <c r="M25" s="10"/>
      <c r="N25" s="83" t="s">
        <v>35</v>
      </c>
    </row>
    <row r="26" spans="1:14" s="6" customFormat="1" ht="16.5">
      <c r="A26" s="81" t="s">
        <v>167</v>
      </c>
      <c r="B26" s="82"/>
      <c r="C26" s="44" t="s">
        <v>5</v>
      </c>
      <c r="D26" s="44" t="s">
        <v>312</v>
      </c>
      <c r="E26" s="83">
        <v>2005</v>
      </c>
      <c r="F26" s="83">
        <v>449</v>
      </c>
      <c r="G26" s="50" t="s">
        <v>16</v>
      </c>
      <c r="H26" s="10"/>
      <c r="I26" s="161">
        <v>22.9</v>
      </c>
      <c r="J26" s="193">
        <v>10</v>
      </c>
      <c r="K26" s="194"/>
      <c r="L26" s="119">
        <v>25</v>
      </c>
      <c r="M26" s="10"/>
      <c r="N26" s="83" t="s">
        <v>36</v>
      </c>
    </row>
    <row r="27" spans="1:14" s="6" customFormat="1" ht="16.5">
      <c r="A27" s="81" t="s">
        <v>170</v>
      </c>
      <c r="B27" s="82"/>
      <c r="C27" s="44" t="s">
        <v>5</v>
      </c>
      <c r="D27" s="44" t="s">
        <v>313</v>
      </c>
      <c r="E27" s="83">
        <v>2005</v>
      </c>
      <c r="F27" s="83">
        <v>449</v>
      </c>
      <c r="G27" s="50" t="s">
        <v>16</v>
      </c>
      <c r="H27" s="10"/>
      <c r="I27" s="161">
        <v>22.9</v>
      </c>
      <c r="J27" s="193">
        <v>10</v>
      </c>
      <c r="K27" s="194"/>
      <c r="L27" s="119">
        <v>25</v>
      </c>
      <c r="M27" s="10"/>
      <c r="N27" s="83" t="s">
        <v>37</v>
      </c>
    </row>
    <row r="28" spans="1:14" s="6" customFormat="1" ht="16.5">
      <c r="A28" s="81" t="s">
        <v>173</v>
      </c>
      <c r="B28" s="82"/>
      <c r="C28" s="44" t="s">
        <v>5</v>
      </c>
      <c r="D28" s="44" t="s">
        <v>313</v>
      </c>
      <c r="E28" s="83" t="s">
        <v>310</v>
      </c>
      <c r="F28" s="83">
        <v>2885</v>
      </c>
      <c r="G28" s="50" t="s">
        <v>16</v>
      </c>
      <c r="H28" s="10"/>
      <c r="I28" s="44">
        <v>147.5</v>
      </c>
      <c r="J28" s="193">
        <v>10</v>
      </c>
      <c r="K28" s="194"/>
      <c r="L28" s="119">
        <v>25</v>
      </c>
      <c r="M28" s="10"/>
      <c r="N28" s="83" t="s">
        <v>38</v>
      </c>
    </row>
    <row r="29" spans="1:14" s="6" customFormat="1" ht="16.5">
      <c r="A29" s="81" t="s">
        <v>176</v>
      </c>
      <c r="B29" s="82"/>
      <c r="C29" s="44" t="s">
        <v>5</v>
      </c>
      <c r="D29" s="44" t="s">
        <v>314</v>
      </c>
      <c r="E29" s="83">
        <v>2012</v>
      </c>
      <c r="F29" s="83">
        <v>3680</v>
      </c>
      <c r="G29" s="50" t="s">
        <v>16</v>
      </c>
      <c r="H29" s="10"/>
      <c r="I29" s="44">
        <v>176</v>
      </c>
      <c r="J29" s="193">
        <v>10</v>
      </c>
      <c r="K29" s="194"/>
      <c r="L29" s="119">
        <v>25</v>
      </c>
      <c r="M29" s="10"/>
      <c r="N29" s="83" t="s">
        <v>39</v>
      </c>
    </row>
    <row r="30" spans="1:14" s="6" customFormat="1" ht="16.5">
      <c r="A30" s="81" t="s">
        <v>179</v>
      </c>
      <c r="B30" s="82"/>
      <c r="C30" s="44" t="s">
        <v>5</v>
      </c>
      <c r="D30" s="44" t="s">
        <v>314</v>
      </c>
      <c r="E30" s="83">
        <v>2013</v>
      </c>
      <c r="F30" s="83">
        <v>3705</v>
      </c>
      <c r="G30" s="50" t="s">
        <v>16</v>
      </c>
      <c r="H30" s="10"/>
      <c r="I30" s="44">
        <v>172.1</v>
      </c>
      <c r="J30" s="193">
        <v>10</v>
      </c>
      <c r="K30" s="194"/>
      <c r="L30" s="119">
        <v>25</v>
      </c>
      <c r="M30" s="10"/>
      <c r="N30" s="83" t="s">
        <v>40</v>
      </c>
    </row>
    <row r="31" spans="1:14" s="6" customFormat="1" ht="16.5">
      <c r="A31" s="81" t="s">
        <v>182</v>
      </c>
      <c r="B31" s="82"/>
      <c r="C31" s="44" t="s">
        <v>5</v>
      </c>
      <c r="D31" s="44" t="s">
        <v>314</v>
      </c>
      <c r="E31" s="83">
        <v>2012</v>
      </c>
      <c r="F31" s="83">
        <v>3680</v>
      </c>
      <c r="G31" s="50" t="s">
        <v>16</v>
      </c>
      <c r="H31" s="10"/>
      <c r="I31" s="44">
        <v>176</v>
      </c>
      <c r="J31" s="193">
        <v>10</v>
      </c>
      <c r="K31" s="194"/>
      <c r="L31" s="119">
        <v>25</v>
      </c>
      <c r="M31" s="10"/>
      <c r="N31" s="83" t="s">
        <v>41</v>
      </c>
    </row>
    <row r="32" spans="1:14" s="6" customFormat="1" ht="16.5">
      <c r="A32" s="81" t="s">
        <v>185</v>
      </c>
      <c r="B32" s="82"/>
      <c r="C32" s="44" t="s">
        <v>5</v>
      </c>
      <c r="D32" s="44" t="s">
        <v>314</v>
      </c>
      <c r="E32" s="83">
        <v>2012</v>
      </c>
      <c r="F32" s="83">
        <v>3680</v>
      </c>
      <c r="G32" s="50" t="s">
        <v>16</v>
      </c>
      <c r="H32" s="10"/>
      <c r="I32" s="44">
        <v>176</v>
      </c>
      <c r="J32" s="193">
        <v>10</v>
      </c>
      <c r="K32" s="194"/>
      <c r="L32" s="119">
        <v>25</v>
      </c>
      <c r="M32" s="10"/>
      <c r="N32" s="83" t="s">
        <v>42</v>
      </c>
    </row>
    <row r="33" spans="1:14" s="6" customFormat="1" ht="16.5">
      <c r="A33" s="81" t="s">
        <v>188</v>
      </c>
      <c r="B33" s="82"/>
      <c r="C33" s="44" t="s">
        <v>5</v>
      </c>
      <c r="D33" s="44" t="s">
        <v>314</v>
      </c>
      <c r="E33" s="83">
        <v>2012</v>
      </c>
      <c r="F33" s="83">
        <v>3680</v>
      </c>
      <c r="G33" s="50" t="s">
        <v>16</v>
      </c>
      <c r="H33" s="10"/>
      <c r="I33" s="44">
        <v>176</v>
      </c>
      <c r="J33" s="193">
        <v>10</v>
      </c>
      <c r="K33" s="194"/>
      <c r="L33" s="119">
        <v>25</v>
      </c>
      <c r="M33" s="10"/>
      <c r="N33" s="83" t="s">
        <v>43</v>
      </c>
    </row>
    <row r="34" spans="1:14" s="6" customFormat="1" ht="16.5">
      <c r="A34" s="81" t="s">
        <v>191</v>
      </c>
      <c r="B34" s="82"/>
      <c r="C34" s="44" t="s">
        <v>5</v>
      </c>
      <c r="D34" s="44" t="s">
        <v>314</v>
      </c>
      <c r="E34" s="83">
        <v>2012</v>
      </c>
      <c r="F34" s="83">
        <v>3680</v>
      </c>
      <c r="G34" s="50" t="s">
        <v>16</v>
      </c>
      <c r="H34" s="10"/>
      <c r="I34" s="44">
        <v>176</v>
      </c>
      <c r="J34" s="193">
        <v>10</v>
      </c>
      <c r="K34" s="194"/>
      <c r="L34" s="119">
        <v>25</v>
      </c>
      <c r="M34" s="10"/>
      <c r="N34" s="83" t="s">
        <v>44</v>
      </c>
    </row>
    <row r="35" spans="1:14" s="6" customFormat="1" ht="16.5">
      <c r="A35" s="81" t="s">
        <v>194</v>
      </c>
      <c r="B35" s="82"/>
      <c r="C35" s="44" t="s">
        <v>5</v>
      </c>
      <c r="D35" s="44" t="s">
        <v>314</v>
      </c>
      <c r="E35" s="83">
        <v>2013</v>
      </c>
      <c r="F35" s="83">
        <v>3705</v>
      </c>
      <c r="G35" s="50" t="s">
        <v>16</v>
      </c>
      <c r="H35" s="10"/>
      <c r="I35" s="44">
        <v>172.1</v>
      </c>
      <c r="J35" s="193">
        <v>10</v>
      </c>
      <c r="K35" s="194"/>
      <c r="L35" s="119">
        <v>25</v>
      </c>
      <c r="M35" s="10"/>
      <c r="N35" s="83" t="s">
        <v>45</v>
      </c>
    </row>
    <row r="36" spans="1:14" s="6" customFormat="1" ht="16.5">
      <c r="A36" s="81" t="s">
        <v>197</v>
      </c>
      <c r="B36" s="82"/>
      <c r="C36" s="44" t="s">
        <v>5</v>
      </c>
      <c r="D36" s="44" t="s">
        <v>314</v>
      </c>
      <c r="E36" s="83">
        <v>2012</v>
      </c>
      <c r="F36" s="83">
        <v>3680</v>
      </c>
      <c r="G36" s="50" t="s">
        <v>16</v>
      </c>
      <c r="H36" s="10"/>
      <c r="I36" s="44">
        <v>176</v>
      </c>
      <c r="J36" s="193">
        <v>10</v>
      </c>
      <c r="K36" s="194"/>
      <c r="L36" s="119">
        <v>25</v>
      </c>
      <c r="M36" s="10"/>
      <c r="N36" s="83" t="s">
        <v>46</v>
      </c>
    </row>
    <row r="37" spans="1:14" s="6" customFormat="1" ht="16.5">
      <c r="A37" s="81" t="s">
        <v>200</v>
      </c>
      <c r="B37" s="82"/>
      <c r="C37" s="44" t="s">
        <v>5</v>
      </c>
      <c r="D37" s="44" t="s">
        <v>314</v>
      </c>
      <c r="E37" s="83">
        <v>2013</v>
      </c>
      <c r="F37" s="83">
        <v>3705</v>
      </c>
      <c r="G37" s="50" t="s">
        <v>16</v>
      </c>
      <c r="H37" s="10"/>
      <c r="I37" s="44">
        <v>172.1</v>
      </c>
      <c r="J37" s="193">
        <v>10</v>
      </c>
      <c r="K37" s="194"/>
      <c r="L37" s="119">
        <v>25</v>
      </c>
      <c r="M37" s="10"/>
      <c r="N37" s="83" t="s">
        <v>47</v>
      </c>
    </row>
    <row r="38" spans="1:14" s="6" customFormat="1" ht="16.5">
      <c r="A38" s="81" t="s">
        <v>202</v>
      </c>
      <c r="B38" s="82"/>
      <c r="C38" s="44" t="s">
        <v>5</v>
      </c>
      <c r="D38" s="44" t="s">
        <v>314</v>
      </c>
      <c r="E38" s="83">
        <v>2013</v>
      </c>
      <c r="F38" s="83">
        <v>3705</v>
      </c>
      <c r="G38" s="50" t="s">
        <v>16</v>
      </c>
      <c r="H38" s="10"/>
      <c r="I38" s="44">
        <v>172.1</v>
      </c>
      <c r="J38" s="193">
        <v>10</v>
      </c>
      <c r="K38" s="194"/>
      <c r="L38" s="119">
        <v>25</v>
      </c>
      <c r="M38" s="10"/>
      <c r="N38" s="83" t="s">
        <v>48</v>
      </c>
    </row>
    <row r="39" spans="1:14" s="6" customFormat="1" ht="16.5">
      <c r="A39" s="81" t="s">
        <v>204</v>
      </c>
      <c r="B39" s="82"/>
      <c r="C39" s="44" t="s">
        <v>5</v>
      </c>
      <c r="D39" s="44" t="s">
        <v>314</v>
      </c>
      <c r="E39" s="83">
        <v>2013</v>
      </c>
      <c r="F39" s="83">
        <v>3705</v>
      </c>
      <c r="G39" s="50" t="s">
        <v>16</v>
      </c>
      <c r="H39" s="10"/>
      <c r="I39" s="44">
        <v>172.1</v>
      </c>
      <c r="J39" s="193">
        <v>10</v>
      </c>
      <c r="K39" s="194"/>
      <c r="L39" s="119">
        <v>25</v>
      </c>
      <c r="M39" s="10"/>
      <c r="N39" s="83" t="s">
        <v>49</v>
      </c>
    </row>
    <row r="40" spans="1:14" s="6" customFormat="1" ht="16.5">
      <c r="A40" s="81" t="s">
        <v>208</v>
      </c>
      <c r="B40" s="82"/>
      <c r="C40" s="44" t="s">
        <v>5</v>
      </c>
      <c r="D40" s="44" t="s">
        <v>314</v>
      </c>
      <c r="E40" s="83">
        <v>2013</v>
      </c>
      <c r="F40" s="175">
        <v>4265</v>
      </c>
      <c r="G40" s="50" t="s">
        <v>315</v>
      </c>
      <c r="H40" s="10"/>
      <c r="I40" s="44">
        <v>206</v>
      </c>
      <c r="J40" s="193">
        <v>10</v>
      </c>
      <c r="K40" s="194"/>
      <c r="L40" s="119">
        <v>25</v>
      </c>
      <c r="M40" s="10"/>
      <c r="N40" s="83" t="s">
        <v>50</v>
      </c>
    </row>
    <row r="41" spans="1:14" s="6" customFormat="1" ht="16.5">
      <c r="A41" s="81" t="s">
        <v>206</v>
      </c>
      <c r="B41" s="82"/>
      <c r="C41" s="44" t="s">
        <v>5</v>
      </c>
      <c r="D41" s="44" t="s">
        <v>314</v>
      </c>
      <c r="E41" s="83">
        <v>2017</v>
      </c>
      <c r="F41" s="83">
        <v>4265</v>
      </c>
      <c r="G41" s="50" t="s">
        <v>315</v>
      </c>
      <c r="H41" s="10"/>
      <c r="I41" s="161">
        <v>206</v>
      </c>
      <c r="J41" s="193">
        <v>10</v>
      </c>
      <c r="K41" s="194"/>
      <c r="L41" s="119">
        <v>25</v>
      </c>
      <c r="M41" s="10"/>
      <c r="N41" s="83" t="s">
        <v>51</v>
      </c>
    </row>
    <row r="42" spans="1:14" s="6" customFormat="1" ht="16.5">
      <c r="A42" s="81" t="s">
        <v>207</v>
      </c>
      <c r="B42" s="82"/>
      <c r="C42" s="44" t="s">
        <v>5</v>
      </c>
      <c r="D42" s="44" t="s">
        <v>314</v>
      </c>
      <c r="E42" s="83">
        <v>2017</v>
      </c>
      <c r="F42" s="83">
        <v>4265</v>
      </c>
      <c r="G42" s="50" t="s">
        <v>315</v>
      </c>
      <c r="H42" s="10"/>
      <c r="I42" s="161">
        <v>206</v>
      </c>
      <c r="J42" s="193">
        <v>10</v>
      </c>
      <c r="K42" s="194"/>
      <c r="L42" s="119">
        <v>25</v>
      </c>
      <c r="M42" s="10"/>
      <c r="N42" s="83" t="s">
        <v>52</v>
      </c>
    </row>
    <row r="43" spans="1:14" s="6" customFormat="1" ht="16.5">
      <c r="A43" s="81" t="s">
        <v>205</v>
      </c>
      <c r="B43" s="176"/>
      <c r="C43" s="44" t="s">
        <v>5</v>
      </c>
      <c r="D43" s="44" t="s">
        <v>314</v>
      </c>
      <c r="E43" s="83">
        <v>2017</v>
      </c>
      <c r="F43" s="175">
        <v>3632</v>
      </c>
      <c r="G43" s="50" t="s">
        <v>16</v>
      </c>
      <c r="H43" s="10"/>
      <c r="I43" s="161">
        <v>172.1</v>
      </c>
      <c r="J43" s="193">
        <v>10</v>
      </c>
      <c r="K43" s="194"/>
      <c r="L43" s="119">
        <v>25</v>
      </c>
      <c r="M43" s="10"/>
      <c r="N43" s="83" t="s">
        <v>53</v>
      </c>
    </row>
    <row r="44" spans="1:14" s="6" customFormat="1" ht="16.5">
      <c r="A44" s="81" t="s">
        <v>209</v>
      </c>
      <c r="B44" s="82"/>
      <c r="C44" s="44" t="s">
        <v>5</v>
      </c>
      <c r="D44" s="44" t="s">
        <v>314</v>
      </c>
      <c r="E44" s="83">
        <v>2018</v>
      </c>
      <c r="F44" s="83">
        <v>4265</v>
      </c>
      <c r="G44" s="50" t="s">
        <v>315</v>
      </c>
      <c r="H44" s="10"/>
      <c r="I44" s="161">
        <v>206</v>
      </c>
      <c r="J44" s="193">
        <v>10</v>
      </c>
      <c r="K44" s="194"/>
      <c r="L44" s="119">
        <v>25</v>
      </c>
      <c r="M44" s="10"/>
      <c r="N44" s="83" t="s">
        <v>54</v>
      </c>
    </row>
    <row r="45" spans="1:14" s="6" customFormat="1" ht="16.5">
      <c r="A45" s="81" t="s">
        <v>210</v>
      </c>
      <c r="B45" s="82"/>
      <c r="C45" s="44" t="s">
        <v>5</v>
      </c>
      <c r="D45" s="44" t="s">
        <v>314</v>
      </c>
      <c r="E45" s="83">
        <v>2018</v>
      </c>
      <c r="F45" s="83">
        <v>4265</v>
      </c>
      <c r="G45" s="50" t="s">
        <v>315</v>
      </c>
      <c r="H45" s="10"/>
      <c r="I45" s="161">
        <v>206</v>
      </c>
      <c r="J45" s="193">
        <v>10</v>
      </c>
      <c r="K45" s="194"/>
      <c r="L45" s="119">
        <v>25</v>
      </c>
      <c r="M45" s="10"/>
      <c r="N45" s="83" t="s">
        <v>55</v>
      </c>
    </row>
    <row r="46" spans="1:14" s="6" customFormat="1" ht="16.5">
      <c r="A46" s="81" t="s">
        <v>211</v>
      </c>
      <c r="B46" s="82"/>
      <c r="C46" s="44" t="s">
        <v>5</v>
      </c>
      <c r="D46" s="44" t="s">
        <v>314</v>
      </c>
      <c r="E46" s="83">
        <v>2018</v>
      </c>
      <c r="F46" s="83">
        <v>4265</v>
      </c>
      <c r="G46" s="50" t="s">
        <v>315</v>
      </c>
      <c r="H46" s="10"/>
      <c r="I46" s="161">
        <v>206</v>
      </c>
      <c r="J46" s="193">
        <v>10</v>
      </c>
      <c r="K46" s="194"/>
      <c r="L46" s="119">
        <v>25</v>
      </c>
      <c r="M46" s="10"/>
      <c r="N46" s="83" t="s">
        <v>56</v>
      </c>
    </row>
    <row r="47" spans="1:14" s="6" customFormat="1" ht="16.5">
      <c r="A47" s="81" t="s">
        <v>212</v>
      </c>
      <c r="B47" s="82"/>
      <c r="C47" s="44" t="s">
        <v>5</v>
      </c>
      <c r="D47" s="44" t="s">
        <v>314</v>
      </c>
      <c r="E47" s="83" t="s">
        <v>310</v>
      </c>
      <c r="F47" s="83">
        <v>3632</v>
      </c>
      <c r="G47" s="50" t="s">
        <v>315</v>
      </c>
      <c r="H47" s="10"/>
      <c r="I47" s="44">
        <v>172</v>
      </c>
      <c r="J47" s="193">
        <v>10</v>
      </c>
      <c r="K47" s="194"/>
      <c r="L47" s="119">
        <v>25</v>
      </c>
      <c r="M47" s="10"/>
      <c r="N47" s="83" t="s">
        <v>57</v>
      </c>
    </row>
    <row r="48" spans="1:14" s="6" customFormat="1" ht="16.5">
      <c r="A48" s="81" t="s">
        <v>213</v>
      </c>
      <c r="B48" s="82"/>
      <c r="C48" s="44" t="s">
        <v>5</v>
      </c>
      <c r="D48" s="44" t="s">
        <v>314</v>
      </c>
      <c r="E48" s="83" t="s">
        <v>310</v>
      </c>
      <c r="F48" s="83">
        <v>3632</v>
      </c>
      <c r="G48" s="50" t="s">
        <v>315</v>
      </c>
      <c r="H48" s="10"/>
      <c r="I48" s="44">
        <v>172</v>
      </c>
      <c r="J48" s="193">
        <v>10</v>
      </c>
      <c r="K48" s="194"/>
      <c r="L48" s="119">
        <v>25</v>
      </c>
      <c r="M48" s="10"/>
      <c r="N48" s="83" t="s">
        <v>58</v>
      </c>
    </row>
    <row r="49" spans="1:14" s="6" customFormat="1" ht="16.5">
      <c r="A49" s="81" t="s">
        <v>214</v>
      </c>
      <c r="B49" s="82"/>
      <c r="C49" s="44" t="s">
        <v>5</v>
      </c>
      <c r="D49" s="44" t="s">
        <v>314</v>
      </c>
      <c r="E49" s="83" t="s">
        <v>310</v>
      </c>
      <c r="F49" s="83">
        <v>3632</v>
      </c>
      <c r="G49" s="50" t="s">
        <v>315</v>
      </c>
      <c r="H49" s="10"/>
      <c r="I49" s="44">
        <v>172</v>
      </c>
      <c r="J49" s="193">
        <v>10</v>
      </c>
      <c r="K49" s="194"/>
      <c r="L49" s="119">
        <v>25</v>
      </c>
      <c r="M49" s="10"/>
      <c r="N49" s="83" t="s">
        <v>59</v>
      </c>
    </row>
    <row r="50" spans="1:14" s="6" customFormat="1" ht="16.5">
      <c r="A50" s="81" t="s">
        <v>215</v>
      </c>
      <c r="B50" s="82"/>
      <c r="C50" s="44" t="s">
        <v>5</v>
      </c>
      <c r="D50" s="44" t="s">
        <v>316</v>
      </c>
      <c r="E50" s="83" t="s">
        <v>310</v>
      </c>
      <c r="F50" s="83">
        <v>5028</v>
      </c>
      <c r="G50" s="50" t="s">
        <v>315</v>
      </c>
      <c r="H50" s="10"/>
      <c r="I50" s="44">
        <v>240</v>
      </c>
      <c r="J50" s="193">
        <v>10</v>
      </c>
      <c r="K50" s="194"/>
      <c r="L50" s="119">
        <v>25</v>
      </c>
      <c r="M50" s="10"/>
      <c r="N50" s="83" t="s">
        <v>60</v>
      </c>
    </row>
    <row r="51" spans="1:14" s="6" customFormat="1" ht="16.5">
      <c r="A51" s="81" t="s">
        <v>216</v>
      </c>
      <c r="B51" s="82"/>
      <c r="C51" s="44" t="s">
        <v>5</v>
      </c>
      <c r="D51" s="44" t="s">
        <v>316</v>
      </c>
      <c r="E51" s="83" t="s">
        <v>310</v>
      </c>
      <c r="F51" s="83">
        <v>5028</v>
      </c>
      <c r="G51" s="50" t="s">
        <v>315</v>
      </c>
      <c r="H51" s="10"/>
      <c r="I51" s="44">
        <v>240</v>
      </c>
      <c r="J51" s="193">
        <v>10</v>
      </c>
      <c r="K51" s="194"/>
      <c r="L51" s="119">
        <v>25</v>
      </c>
      <c r="M51" s="10"/>
      <c r="N51" s="83" t="s">
        <v>61</v>
      </c>
    </row>
    <row r="52" spans="1:14" s="6" customFormat="1" ht="16.5">
      <c r="A52" s="81" t="s">
        <v>217</v>
      </c>
      <c r="B52" s="82"/>
      <c r="C52" s="44" t="s">
        <v>5</v>
      </c>
      <c r="D52" s="44" t="s">
        <v>316</v>
      </c>
      <c r="E52" s="83" t="s">
        <v>310</v>
      </c>
      <c r="F52" s="83">
        <v>5028</v>
      </c>
      <c r="G52" s="50" t="s">
        <v>315</v>
      </c>
      <c r="H52" s="10"/>
      <c r="I52" s="44">
        <v>240</v>
      </c>
      <c r="J52" s="193">
        <v>10</v>
      </c>
      <c r="K52" s="194"/>
      <c r="L52" s="119">
        <v>25</v>
      </c>
      <c r="M52" s="10"/>
      <c r="N52" s="83" t="s">
        <v>62</v>
      </c>
    </row>
    <row r="53" spans="1:14" s="6" customFormat="1" ht="16.5">
      <c r="A53" s="81" t="s">
        <v>218</v>
      </c>
      <c r="B53" s="82"/>
      <c r="C53" s="44" t="s">
        <v>5</v>
      </c>
      <c r="D53" s="44" t="s">
        <v>316</v>
      </c>
      <c r="E53" s="83" t="s">
        <v>310</v>
      </c>
      <c r="F53" s="83">
        <v>5028</v>
      </c>
      <c r="G53" s="50" t="s">
        <v>315</v>
      </c>
      <c r="H53" s="10"/>
      <c r="I53" s="44">
        <v>240</v>
      </c>
      <c r="J53" s="193">
        <v>10</v>
      </c>
      <c r="K53" s="194"/>
      <c r="L53" s="119">
        <v>25</v>
      </c>
      <c r="M53" s="10"/>
      <c r="N53" s="83" t="s">
        <v>63</v>
      </c>
    </row>
    <row r="54" spans="1:14" s="6" customFormat="1" ht="16.5">
      <c r="A54" s="81" t="s">
        <v>219</v>
      </c>
      <c r="B54" s="82"/>
      <c r="C54" s="44" t="s">
        <v>5</v>
      </c>
      <c r="D54" s="44" t="s">
        <v>316</v>
      </c>
      <c r="E54" s="83" t="s">
        <v>310</v>
      </c>
      <c r="F54" s="83">
        <v>5028</v>
      </c>
      <c r="G54" s="50" t="s">
        <v>315</v>
      </c>
      <c r="H54" s="10"/>
      <c r="I54" s="44">
        <v>240</v>
      </c>
      <c r="J54" s="193">
        <v>10</v>
      </c>
      <c r="K54" s="194"/>
      <c r="L54" s="119">
        <v>25</v>
      </c>
      <c r="M54" s="10"/>
      <c r="N54" s="83" t="s">
        <v>64</v>
      </c>
    </row>
    <row r="55" spans="1:14" s="6" customFormat="1" ht="16.5">
      <c r="A55" s="81" t="s">
        <v>220</v>
      </c>
      <c r="B55" s="82"/>
      <c r="C55" s="44" t="s">
        <v>5</v>
      </c>
      <c r="D55" s="44" t="s">
        <v>316</v>
      </c>
      <c r="E55" s="83" t="s">
        <v>310</v>
      </c>
      <c r="F55" s="83">
        <v>5028</v>
      </c>
      <c r="G55" s="50" t="s">
        <v>315</v>
      </c>
      <c r="H55" s="10"/>
      <c r="I55" s="44">
        <v>240</v>
      </c>
      <c r="J55" s="193">
        <v>10</v>
      </c>
      <c r="K55" s="194"/>
      <c r="L55" s="119">
        <v>25</v>
      </c>
      <c r="M55" s="10"/>
      <c r="N55" s="83" t="s">
        <v>65</v>
      </c>
    </row>
    <row r="56" spans="1:14" s="6" customFormat="1" ht="16.5">
      <c r="A56" s="81" t="s">
        <v>221</v>
      </c>
      <c r="B56" s="82"/>
      <c r="C56" s="44" t="s">
        <v>5</v>
      </c>
      <c r="D56" s="44" t="s">
        <v>316</v>
      </c>
      <c r="E56" s="83">
        <v>2021</v>
      </c>
      <c r="F56" s="83">
        <v>5028</v>
      </c>
      <c r="G56" s="50" t="s">
        <v>315</v>
      </c>
      <c r="H56" s="10"/>
      <c r="I56" s="44">
        <v>240</v>
      </c>
      <c r="J56" s="193">
        <v>10</v>
      </c>
      <c r="K56" s="194"/>
      <c r="L56" s="119">
        <v>25</v>
      </c>
      <c r="M56" s="10"/>
      <c r="N56" s="83" t="s">
        <v>66</v>
      </c>
    </row>
    <row r="57" spans="1:14" s="6" customFormat="1" ht="16.5">
      <c r="A57" s="81" t="s">
        <v>222</v>
      </c>
      <c r="B57" s="82"/>
      <c r="C57" s="44" t="s">
        <v>5</v>
      </c>
      <c r="D57" s="44" t="s">
        <v>316</v>
      </c>
      <c r="E57" s="83">
        <v>2021</v>
      </c>
      <c r="F57" s="83">
        <v>5028</v>
      </c>
      <c r="G57" s="50" t="s">
        <v>315</v>
      </c>
      <c r="H57" s="10"/>
      <c r="I57" s="44">
        <v>240</v>
      </c>
      <c r="J57" s="193">
        <v>10</v>
      </c>
      <c r="K57" s="194"/>
      <c r="L57" s="119">
        <v>25</v>
      </c>
      <c r="M57" s="10"/>
      <c r="N57" s="83" t="s">
        <v>67</v>
      </c>
    </row>
    <row r="58" spans="1:14" s="6" customFormat="1" ht="16.5">
      <c r="A58" s="81" t="s">
        <v>223</v>
      </c>
      <c r="B58" s="82"/>
      <c r="C58" s="44" t="s">
        <v>5</v>
      </c>
      <c r="D58" s="44" t="s">
        <v>316</v>
      </c>
      <c r="E58" s="83">
        <v>2021</v>
      </c>
      <c r="F58" s="83">
        <v>5028</v>
      </c>
      <c r="G58" s="50" t="s">
        <v>315</v>
      </c>
      <c r="H58" s="10"/>
      <c r="I58" s="44">
        <v>240</v>
      </c>
      <c r="J58" s="193">
        <v>10</v>
      </c>
      <c r="K58" s="194"/>
      <c r="L58" s="119">
        <v>25</v>
      </c>
      <c r="M58" s="10"/>
      <c r="N58" s="83" t="s">
        <v>68</v>
      </c>
    </row>
    <row r="59" spans="1:14" s="6" customFormat="1" ht="16.5">
      <c r="A59" s="81" t="s">
        <v>224</v>
      </c>
      <c r="B59" s="82"/>
      <c r="C59" s="44" t="s">
        <v>5</v>
      </c>
      <c r="D59" s="44" t="s">
        <v>316</v>
      </c>
      <c r="E59" s="83">
        <v>2021</v>
      </c>
      <c r="F59" s="83">
        <v>5028</v>
      </c>
      <c r="G59" s="50" t="s">
        <v>315</v>
      </c>
      <c r="H59" s="10"/>
      <c r="I59" s="44">
        <v>240</v>
      </c>
      <c r="J59" s="193">
        <v>10</v>
      </c>
      <c r="K59" s="194"/>
      <c r="L59" s="119">
        <v>25</v>
      </c>
      <c r="M59" s="10"/>
      <c r="N59" s="83" t="s">
        <v>69</v>
      </c>
    </row>
    <row r="60" spans="1:14" s="6" customFormat="1" ht="16.5">
      <c r="A60" s="81" t="s">
        <v>225</v>
      </c>
      <c r="B60" s="82"/>
      <c r="C60" s="44" t="s">
        <v>5</v>
      </c>
      <c r="D60" s="44" t="s">
        <v>316</v>
      </c>
      <c r="E60" s="83">
        <v>2021</v>
      </c>
      <c r="F60" s="83">
        <v>5028</v>
      </c>
      <c r="G60" s="50" t="s">
        <v>315</v>
      </c>
      <c r="H60" s="10"/>
      <c r="I60" s="44">
        <v>240</v>
      </c>
      <c r="J60" s="193">
        <v>10</v>
      </c>
      <c r="K60" s="194"/>
      <c r="L60" s="119">
        <v>25</v>
      </c>
      <c r="M60" s="10"/>
      <c r="N60" s="83" t="s">
        <v>70</v>
      </c>
    </row>
    <row r="61" spans="1:14" s="6" customFormat="1" ht="16.5">
      <c r="A61" s="81" t="s">
        <v>226</v>
      </c>
      <c r="B61" s="82"/>
      <c r="C61" s="44" t="s">
        <v>5</v>
      </c>
      <c r="D61" s="44" t="s">
        <v>316</v>
      </c>
      <c r="E61" s="83">
        <v>2021</v>
      </c>
      <c r="F61" s="83">
        <v>5028</v>
      </c>
      <c r="G61" s="50" t="s">
        <v>315</v>
      </c>
      <c r="H61" s="10"/>
      <c r="I61" s="44">
        <v>240</v>
      </c>
      <c r="J61" s="193">
        <v>10</v>
      </c>
      <c r="K61" s="194"/>
      <c r="L61" s="119">
        <v>25</v>
      </c>
      <c r="M61" s="10"/>
      <c r="N61" s="83" t="s">
        <v>71</v>
      </c>
    </row>
    <row r="62" spans="1:14" s="6" customFormat="1" ht="16.5">
      <c r="A62" s="81" t="s">
        <v>227</v>
      </c>
      <c r="B62" s="82"/>
      <c r="C62" s="44" t="s">
        <v>5</v>
      </c>
      <c r="D62" s="44" t="s">
        <v>316</v>
      </c>
      <c r="E62" s="83">
        <v>2021</v>
      </c>
      <c r="F62" s="83">
        <v>5028</v>
      </c>
      <c r="G62" s="50" t="s">
        <v>315</v>
      </c>
      <c r="H62" s="10"/>
      <c r="I62" s="44">
        <v>240</v>
      </c>
      <c r="J62" s="193">
        <v>10</v>
      </c>
      <c r="K62" s="194"/>
      <c r="L62" s="119">
        <v>25</v>
      </c>
      <c r="M62" s="10"/>
      <c r="N62" s="83" t="s">
        <v>72</v>
      </c>
    </row>
    <row r="63" spans="1:14" s="6" customFormat="1" ht="16.5">
      <c r="A63" s="81" t="s">
        <v>228</v>
      </c>
      <c r="B63" s="82"/>
      <c r="C63" s="44" t="s">
        <v>5</v>
      </c>
      <c r="D63" s="44" t="s">
        <v>316</v>
      </c>
      <c r="E63" s="83">
        <v>2021</v>
      </c>
      <c r="F63" s="83">
        <v>5028</v>
      </c>
      <c r="G63" s="50" t="s">
        <v>315</v>
      </c>
      <c r="H63" s="10"/>
      <c r="I63" s="44">
        <v>240</v>
      </c>
      <c r="J63" s="193">
        <v>10</v>
      </c>
      <c r="K63" s="194"/>
      <c r="L63" s="119">
        <v>25</v>
      </c>
      <c r="M63" s="10"/>
      <c r="N63" s="83" t="s">
        <v>73</v>
      </c>
    </row>
    <row r="64" spans="1:14" s="6" customFormat="1" ht="16.5">
      <c r="A64" s="81" t="s">
        <v>229</v>
      </c>
      <c r="B64" s="82"/>
      <c r="C64" s="44" t="s">
        <v>5</v>
      </c>
      <c r="D64" s="44" t="s">
        <v>316</v>
      </c>
      <c r="E64" s="83">
        <v>2021</v>
      </c>
      <c r="F64" s="83">
        <v>5028</v>
      </c>
      <c r="G64" s="50" t="s">
        <v>315</v>
      </c>
      <c r="H64" s="10"/>
      <c r="I64" s="44">
        <v>240</v>
      </c>
      <c r="J64" s="193">
        <v>10</v>
      </c>
      <c r="K64" s="194"/>
      <c r="L64" s="119">
        <v>25</v>
      </c>
      <c r="M64" s="10"/>
      <c r="N64" s="83" t="s">
        <v>74</v>
      </c>
    </row>
    <row r="65" spans="1:14" s="6" customFormat="1" ht="16.5">
      <c r="A65" s="81" t="s">
        <v>230</v>
      </c>
      <c r="B65" s="82"/>
      <c r="C65" s="44" t="s">
        <v>5</v>
      </c>
      <c r="D65" s="44" t="s">
        <v>316</v>
      </c>
      <c r="E65" s="83">
        <v>2021</v>
      </c>
      <c r="F65" s="83">
        <v>5028</v>
      </c>
      <c r="G65" s="50" t="s">
        <v>315</v>
      </c>
      <c r="H65" s="10"/>
      <c r="I65" s="44">
        <v>240</v>
      </c>
      <c r="J65" s="193">
        <v>10</v>
      </c>
      <c r="K65" s="194"/>
      <c r="L65" s="119">
        <v>25</v>
      </c>
      <c r="M65" s="10"/>
      <c r="N65" s="83" t="s">
        <v>75</v>
      </c>
    </row>
    <row r="66" spans="1:14" s="6" customFormat="1" ht="16.5">
      <c r="A66" s="81" t="s">
        <v>231</v>
      </c>
      <c r="B66" s="82"/>
      <c r="C66" s="44" t="s">
        <v>5</v>
      </c>
      <c r="D66" s="44" t="s">
        <v>316</v>
      </c>
      <c r="E66" s="83">
        <v>2021</v>
      </c>
      <c r="F66" s="83">
        <v>5028</v>
      </c>
      <c r="G66" s="50" t="s">
        <v>315</v>
      </c>
      <c r="H66" s="10"/>
      <c r="I66" s="44">
        <v>240</v>
      </c>
      <c r="J66" s="193">
        <v>10</v>
      </c>
      <c r="K66" s="194"/>
      <c r="L66" s="119">
        <v>25</v>
      </c>
      <c r="M66" s="10"/>
      <c r="N66" s="83" t="s">
        <v>76</v>
      </c>
    </row>
    <row r="67" spans="1:14" s="6" customFormat="1" ht="16.5">
      <c r="A67" s="81" t="s">
        <v>232</v>
      </c>
      <c r="B67" s="82"/>
      <c r="C67" s="44" t="s">
        <v>5</v>
      </c>
      <c r="D67" s="44" t="s">
        <v>316</v>
      </c>
      <c r="E67" s="83">
        <v>2021</v>
      </c>
      <c r="F67" s="83">
        <v>5028</v>
      </c>
      <c r="G67" s="50" t="s">
        <v>315</v>
      </c>
      <c r="H67" s="10"/>
      <c r="I67" s="44">
        <v>240</v>
      </c>
      <c r="J67" s="193">
        <v>10</v>
      </c>
      <c r="K67" s="194"/>
      <c r="L67" s="119">
        <v>25</v>
      </c>
      <c r="M67" s="10"/>
      <c r="N67" s="83" t="s">
        <v>77</v>
      </c>
    </row>
    <row r="68" spans="1:14" s="6" customFormat="1" ht="16.5">
      <c r="A68" s="81" t="s">
        <v>233</v>
      </c>
      <c r="B68" s="82"/>
      <c r="C68" s="44" t="s">
        <v>5</v>
      </c>
      <c r="D68" s="44" t="s">
        <v>316</v>
      </c>
      <c r="E68" s="83" t="s">
        <v>310</v>
      </c>
      <c r="F68" s="83">
        <v>5028</v>
      </c>
      <c r="G68" s="50" t="s">
        <v>315</v>
      </c>
      <c r="H68" s="10"/>
      <c r="I68" s="44">
        <v>240</v>
      </c>
      <c r="J68" s="193">
        <v>10</v>
      </c>
      <c r="K68" s="194"/>
      <c r="L68" s="119">
        <v>25</v>
      </c>
      <c r="M68" s="10"/>
      <c r="N68" s="83" t="s">
        <v>78</v>
      </c>
    </row>
    <row r="69" spans="1:14" s="6" customFormat="1" ht="16.5">
      <c r="A69" s="81" t="s">
        <v>234</v>
      </c>
      <c r="B69" s="82"/>
      <c r="C69" s="44" t="s">
        <v>5</v>
      </c>
      <c r="D69" s="44" t="s">
        <v>316</v>
      </c>
      <c r="E69" s="83" t="s">
        <v>310</v>
      </c>
      <c r="F69" s="83">
        <v>5028</v>
      </c>
      <c r="G69" s="50" t="s">
        <v>315</v>
      </c>
      <c r="H69" s="10"/>
      <c r="I69" s="44">
        <v>240</v>
      </c>
      <c r="J69" s="193">
        <v>10</v>
      </c>
      <c r="K69" s="194"/>
      <c r="L69" s="119">
        <v>25</v>
      </c>
      <c r="M69" s="10"/>
      <c r="N69" s="83" t="s">
        <v>79</v>
      </c>
    </row>
    <row r="70" spans="1:14" s="6" customFormat="1" ht="16.5">
      <c r="A70" s="81" t="s">
        <v>235</v>
      </c>
      <c r="B70" s="82"/>
      <c r="C70" s="44" t="s">
        <v>5</v>
      </c>
      <c r="D70" s="44" t="s">
        <v>316</v>
      </c>
      <c r="E70" s="83" t="s">
        <v>310</v>
      </c>
      <c r="F70" s="83">
        <v>5028</v>
      </c>
      <c r="G70" s="50" t="s">
        <v>315</v>
      </c>
      <c r="H70" s="10"/>
      <c r="I70" s="44">
        <v>240</v>
      </c>
      <c r="J70" s="193">
        <v>10</v>
      </c>
      <c r="K70" s="194"/>
      <c r="L70" s="119">
        <v>25</v>
      </c>
      <c r="M70" s="10"/>
      <c r="N70" s="83" t="s">
        <v>80</v>
      </c>
    </row>
    <row r="71" spans="1:14" s="6" customFormat="1" ht="16.5">
      <c r="A71" s="81" t="s">
        <v>236</v>
      </c>
      <c r="B71" s="82"/>
      <c r="C71" s="44" t="s">
        <v>5</v>
      </c>
      <c r="D71" s="44" t="s">
        <v>317</v>
      </c>
      <c r="E71" s="83">
        <v>2016</v>
      </c>
      <c r="F71" s="83">
        <v>4265</v>
      </c>
      <c r="G71" s="50" t="s">
        <v>315</v>
      </c>
      <c r="H71" s="10"/>
      <c r="I71" s="174">
        <v>206</v>
      </c>
      <c r="J71" s="193">
        <v>10</v>
      </c>
      <c r="K71" s="194"/>
      <c r="L71" s="119">
        <v>25</v>
      </c>
      <c r="M71" s="10"/>
      <c r="N71" s="83" t="s">
        <v>81</v>
      </c>
    </row>
    <row r="72" spans="1:14" s="6" customFormat="1" ht="16.5">
      <c r="A72" s="81" t="s">
        <v>237</v>
      </c>
      <c r="B72" s="82"/>
      <c r="C72" s="44" t="s">
        <v>5</v>
      </c>
      <c r="D72" s="44" t="s">
        <v>317</v>
      </c>
      <c r="E72" s="83">
        <v>2016</v>
      </c>
      <c r="F72" s="83">
        <v>4265</v>
      </c>
      <c r="G72" s="50" t="s">
        <v>315</v>
      </c>
      <c r="H72" s="10"/>
      <c r="I72" s="174">
        <v>206</v>
      </c>
      <c r="J72" s="193">
        <v>10</v>
      </c>
      <c r="K72" s="194"/>
      <c r="L72" s="119">
        <v>25</v>
      </c>
      <c r="M72" s="10"/>
      <c r="N72" s="83" t="s">
        <v>82</v>
      </c>
    </row>
    <row r="73" spans="1:14" s="6" customFormat="1" ht="16.5">
      <c r="A73" s="81" t="s">
        <v>238</v>
      </c>
      <c r="B73" s="82"/>
      <c r="C73" s="44" t="s">
        <v>5</v>
      </c>
      <c r="D73" s="44" t="s">
        <v>317</v>
      </c>
      <c r="E73" s="83" t="s">
        <v>318</v>
      </c>
      <c r="F73" s="83">
        <v>2011</v>
      </c>
      <c r="G73" s="50" t="s">
        <v>16</v>
      </c>
      <c r="H73" s="10"/>
      <c r="I73" s="174">
        <v>46.4</v>
      </c>
      <c r="J73" s="193">
        <v>10</v>
      </c>
      <c r="K73" s="194"/>
      <c r="L73" s="119">
        <v>25</v>
      </c>
      <c r="M73" s="10"/>
      <c r="N73" s="83" t="s">
        <v>83</v>
      </c>
    </row>
    <row r="74" spans="1:14" s="6" customFormat="1" ht="16.5">
      <c r="A74" s="81" t="s">
        <v>239</v>
      </c>
      <c r="B74" s="82"/>
      <c r="C74" s="44" t="s">
        <v>11</v>
      </c>
      <c r="D74" s="44" t="s">
        <v>319</v>
      </c>
      <c r="E74" s="83">
        <v>1994</v>
      </c>
      <c r="F74" s="83">
        <v>2012</v>
      </c>
      <c r="G74" s="50" t="s">
        <v>16</v>
      </c>
      <c r="H74" s="10"/>
      <c r="I74" s="174">
        <v>107.8</v>
      </c>
      <c r="J74" s="193">
        <v>10</v>
      </c>
      <c r="K74" s="194"/>
      <c r="L74" s="119">
        <v>25</v>
      </c>
      <c r="M74" s="10"/>
      <c r="N74" s="83" t="s">
        <v>84</v>
      </c>
    </row>
    <row r="75" spans="1:14" s="6" customFormat="1" ht="16.5">
      <c r="A75" s="81" t="s">
        <v>240</v>
      </c>
      <c r="B75" s="82"/>
      <c r="C75" s="44" t="s">
        <v>11</v>
      </c>
      <c r="D75" s="44" t="s">
        <v>319</v>
      </c>
      <c r="E75" s="83">
        <v>1994</v>
      </c>
      <c r="F75" s="83">
        <v>2012</v>
      </c>
      <c r="G75" s="50" t="s">
        <v>16</v>
      </c>
      <c r="H75" s="10"/>
      <c r="I75" s="174">
        <v>107.8</v>
      </c>
      <c r="J75" s="193">
        <v>10</v>
      </c>
      <c r="K75" s="194"/>
      <c r="L75" s="119">
        <v>25</v>
      </c>
      <c r="M75" s="10"/>
      <c r="N75" s="83" t="s">
        <v>85</v>
      </c>
    </row>
    <row r="76" spans="1:14" s="6" customFormat="1" ht="16.5">
      <c r="A76" s="81" t="s">
        <v>241</v>
      </c>
      <c r="B76" s="82"/>
      <c r="C76" s="44" t="s">
        <v>11</v>
      </c>
      <c r="D76" s="44" t="s">
        <v>319</v>
      </c>
      <c r="E76" s="83">
        <v>1994</v>
      </c>
      <c r="F76" s="83">
        <v>2012</v>
      </c>
      <c r="G76" s="50" t="s">
        <v>16</v>
      </c>
      <c r="H76" s="10"/>
      <c r="I76" s="174">
        <v>107.8</v>
      </c>
      <c r="J76" s="193">
        <v>10</v>
      </c>
      <c r="K76" s="194"/>
      <c r="L76" s="119">
        <v>25</v>
      </c>
      <c r="M76" s="10"/>
      <c r="N76" s="83" t="s">
        <v>86</v>
      </c>
    </row>
    <row r="77" spans="1:14" s="6" customFormat="1" ht="16.5">
      <c r="A77" s="81" t="s">
        <v>242</v>
      </c>
      <c r="B77" s="82"/>
      <c r="C77" s="44" t="s">
        <v>11</v>
      </c>
      <c r="D77" s="44" t="s">
        <v>320</v>
      </c>
      <c r="E77" s="83">
        <v>2001</v>
      </c>
      <c r="F77" s="83">
        <v>2153</v>
      </c>
      <c r="G77" s="50" t="s">
        <v>16</v>
      </c>
      <c r="H77" s="10"/>
      <c r="I77" s="161">
        <v>107.86</v>
      </c>
      <c r="J77" s="193">
        <v>10</v>
      </c>
      <c r="K77" s="194"/>
      <c r="L77" s="119">
        <v>25</v>
      </c>
      <c r="M77" s="10"/>
      <c r="N77" s="83" t="s">
        <v>87</v>
      </c>
    </row>
    <row r="78" spans="1:14" s="6" customFormat="1" ht="16.5">
      <c r="A78" s="81" t="s">
        <v>243</v>
      </c>
      <c r="B78" s="82"/>
      <c r="C78" s="44" t="s">
        <v>11</v>
      </c>
      <c r="D78" s="44" t="s">
        <v>320</v>
      </c>
      <c r="E78" s="83">
        <v>2001</v>
      </c>
      <c r="F78" s="83">
        <v>2157</v>
      </c>
      <c r="G78" s="50" t="s">
        <v>16</v>
      </c>
      <c r="H78" s="10"/>
      <c r="I78" s="161">
        <v>107.28</v>
      </c>
      <c r="J78" s="193">
        <v>10</v>
      </c>
      <c r="K78" s="194"/>
      <c r="L78" s="119">
        <v>25</v>
      </c>
      <c r="M78" s="10"/>
      <c r="N78" s="83" t="s">
        <v>88</v>
      </c>
    </row>
    <row r="79" spans="1:14" s="6" customFormat="1" ht="16.5">
      <c r="A79" s="81" t="s">
        <v>244</v>
      </c>
      <c r="B79" s="82"/>
      <c r="C79" s="44" t="s">
        <v>5</v>
      </c>
      <c r="D79" s="44" t="s">
        <v>321</v>
      </c>
      <c r="E79" s="175">
        <v>2009</v>
      </c>
      <c r="F79" s="175">
        <v>208</v>
      </c>
      <c r="G79" s="50" t="s">
        <v>16</v>
      </c>
      <c r="H79" s="10"/>
      <c r="I79" s="44">
        <v>10.4</v>
      </c>
      <c r="J79" s="193">
        <v>10</v>
      </c>
      <c r="K79" s="194"/>
      <c r="L79" s="119">
        <v>50</v>
      </c>
      <c r="M79" s="10"/>
      <c r="N79" s="83" t="s">
        <v>89</v>
      </c>
    </row>
    <row r="80" spans="1:14" s="6" customFormat="1" ht="16.5">
      <c r="A80" s="81" t="s">
        <v>245</v>
      </c>
      <c r="B80" s="82"/>
      <c r="C80" s="44" t="s">
        <v>5</v>
      </c>
      <c r="D80" s="44" t="s">
        <v>322</v>
      </c>
      <c r="E80" s="175">
        <v>2013</v>
      </c>
      <c r="F80" s="175">
        <v>215</v>
      </c>
      <c r="G80" s="50" t="s">
        <v>16</v>
      </c>
      <c r="H80" s="10"/>
      <c r="I80" s="44">
        <v>11.3</v>
      </c>
      <c r="J80" s="193">
        <v>10</v>
      </c>
      <c r="K80" s="194"/>
      <c r="L80" s="119">
        <v>50</v>
      </c>
      <c r="M80" s="10"/>
      <c r="N80" s="83" t="s">
        <v>90</v>
      </c>
    </row>
    <row r="81" spans="1:14" s="6" customFormat="1" ht="16.5">
      <c r="A81" s="81" t="s">
        <v>246</v>
      </c>
      <c r="B81" s="82"/>
      <c r="C81" s="44" t="s">
        <v>5</v>
      </c>
      <c r="D81" s="44" t="s">
        <v>323</v>
      </c>
      <c r="E81" s="175">
        <v>2009</v>
      </c>
      <c r="F81" s="175">
        <v>130</v>
      </c>
      <c r="G81" s="50" t="s">
        <v>16</v>
      </c>
      <c r="H81" s="10"/>
      <c r="I81" s="161">
        <v>6.6</v>
      </c>
      <c r="J81" s="193">
        <v>10</v>
      </c>
      <c r="K81" s="194"/>
      <c r="L81" s="119">
        <v>50</v>
      </c>
      <c r="M81" s="10"/>
      <c r="N81" s="83" t="s">
        <v>91</v>
      </c>
    </row>
    <row r="82" spans="1:14" s="6" customFormat="1" ht="16.5">
      <c r="A82" s="81" t="s">
        <v>247</v>
      </c>
      <c r="B82" s="82"/>
      <c r="C82" s="44" t="s">
        <v>5</v>
      </c>
      <c r="D82" s="44" t="s">
        <v>324</v>
      </c>
      <c r="E82" s="83">
        <v>2021</v>
      </c>
      <c r="F82" s="175">
        <v>118</v>
      </c>
      <c r="G82" s="50" t="s">
        <v>16</v>
      </c>
      <c r="H82" s="10"/>
      <c r="I82" s="161">
        <v>6.1</v>
      </c>
      <c r="J82" s="193">
        <v>10</v>
      </c>
      <c r="K82" s="194"/>
      <c r="L82" s="119">
        <v>50</v>
      </c>
      <c r="M82" s="10"/>
      <c r="N82" s="83" t="s">
        <v>92</v>
      </c>
    </row>
    <row r="83" spans="1:14" s="6" customFormat="1" ht="16.5">
      <c r="A83" s="81" t="s">
        <v>248</v>
      </c>
      <c r="B83" s="82"/>
      <c r="C83" s="44" t="s">
        <v>5</v>
      </c>
      <c r="D83" s="44" t="s">
        <v>325</v>
      </c>
      <c r="E83" s="83">
        <v>2017</v>
      </c>
      <c r="F83" s="83">
        <v>603.5</v>
      </c>
      <c r="G83" s="50" t="s">
        <v>315</v>
      </c>
      <c r="H83" s="10"/>
      <c r="I83" s="44">
        <v>30.1</v>
      </c>
      <c r="J83" s="193">
        <v>10</v>
      </c>
      <c r="K83" s="194"/>
      <c r="L83" s="119">
        <v>25</v>
      </c>
      <c r="M83" s="10"/>
      <c r="N83" s="83" t="s">
        <v>93</v>
      </c>
    </row>
    <row r="84" spans="1:14" s="6" customFormat="1" ht="16.5">
      <c r="A84" s="81" t="s">
        <v>249</v>
      </c>
      <c r="B84" s="82"/>
      <c r="C84" s="44" t="s">
        <v>5</v>
      </c>
      <c r="D84" s="44" t="s">
        <v>326</v>
      </c>
      <c r="E84" s="83">
        <v>2018</v>
      </c>
      <c r="F84" s="83">
        <v>4265</v>
      </c>
      <c r="G84" s="50" t="s">
        <v>315</v>
      </c>
      <c r="H84" s="10"/>
      <c r="I84" s="44">
        <v>206</v>
      </c>
      <c r="J84" s="193">
        <v>10</v>
      </c>
      <c r="K84" s="194"/>
      <c r="L84" s="119">
        <v>25</v>
      </c>
      <c r="M84" s="10"/>
      <c r="N84" s="83" t="s">
        <v>94</v>
      </c>
    </row>
    <row r="85" spans="1:14" s="6" customFormat="1" ht="16.5">
      <c r="A85" s="81" t="s">
        <v>250</v>
      </c>
      <c r="B85" s="82"/>
      <c r="C85" s="44" t="s">
        <v>5</v>
      </c>
      <c r="D85" s="44" t="s">
        <v>326</v>
      </c>
      <c r="E85" s="83" t="s">
        <v>310</v>
      </c>
      <c r="F85" s="83">
        <v>4265</v>
      </c>
      <c r="G85" s="50" t="s">
        <v>315</v>
      </c>
      <c r="H85" s="10"/>
      <c r="I85" s="44">
        <v>206</v>
      </c>
      <c r="J85" s="193">
        <v>10</v>
      </c>
      <c r="K85" s="194"/>
      <c r="L85" s="119">
        <v>25</v>
      </c>
      <c r="M85" s="10"/>
      <c r="N85" s="83" t="s">
        <v>95</v>
      </c>
    </row>
    <row r="86" spans="1:14" s="6" customFormat="1" ht="16.5">
      <c r="A86" s="81" t="s">
        <v>251</v>
      </c>
      <c r="B86" s="82"/>
      <c r="C86" s="44" t="s">
        <v>5</v>
      </c>
      <c r="D86" s="44" t="s">
        <v>327</v>
      </c>
      <c r="E86" s="83">
        <v>2018</v>
      </c>
      <c r="F86" s="83">
        <v>755</v>
      </c>
      <c r="G86" s="50" t="s">
        <v>315</v>
      </c>
      <c r="H86" s="10"/>
      <c r="I86" s="44">
        <v>34.4</v>
      </c>
      <c r="J86" s="193">
        <v>10</v>
      </c>
      <c r="K86" s="194"/>
      <c r="L86" s="119">
        <v>25</v>
      </c>
      <c r="M86" s="10"/>
      <c r="N86" s="83" t="s">
        <v>96</v>
      </c>
    </row>
    <row r="87" spans="1:14" s="6" customFormat="1" ht="16.5">
      <c r="A87" s="81" t="s">
        <v>252</v>
      </c>
      <c r="B87" s="82"/>
      <c r="C87" s="44" t="s">
        <v>5</v>
      </c>
      <c r="D87" s="44" t="s">
        <v>328</v>
      </c>
      <c r="E87" s="83">
        <v>2005</v>
      </c>
      <c r="F87" s="83">
        <v>398</v>
      </c>
      <c r="G87" s="50" t="s">
        <v>16</v>
      </c>
      <c r="H87" s="10"/>
      <c r="I87" s="161">
        <v>19.399999999999999</v>
      </c>
      <c r="J87" s="193">
        <v>10</v>
      </c>
      <c r="K87" s="194"/>
      <c r="L87" s="119">
        <v>25</v>
      </c>
      <c r="M87" s="10"/>
      <c r="N87" s="83" t="s">
        <v>97</v>
      </c>
    </row>
    <row r="88" spans="1:14" s="6" customFormat="1" ht="16.5">
      <c r="A88" s="81" t="s">
        <v>253</v>
      </c>
      <c r="B88" s="82"/>
      <c r="C88" s="44" t="s">
        <v>5</v>
      </c>
      <c r="D88" s="44" t="s">
        <v>329</v>
      </c>
      <c r="E88" s="83" t="s">
        <v>310</v>
      </c>
      <c r="F88" s="83">
        <v>463</v>
      </c>
      <c r="G88" s="50" t="s">
        <v>315</v>
      </c>
      <c r="H88" s="10"/>
      <c r="I88" s="44">
        <v>21.4</v>
      </c>
      <c r="J88" s="193">
        <v>10</v>
      </c>
      <c r="K88" s="194"/>
      <c r="L88" s="119">
        <v>25</v>
      </c>
      <c r="M88" s="10"/>
      <c r="N88" s="83" t="s">
        <v>98</v>
      </c>
    </row>
    <row r="89" spans="1:14" s="6" customFormat="1" ht="16.5">
      <c r="A89" s="81" t="s">
        <v>254</v>
      </c>
      <c r="B89" s="82"/>
      <c r="C89" s="44" t="s">
        <v>5</v>
      </c>
      <c r="D89" s="44" t="s">
        <v>330</v>
      </c>
      <c r="E89" s="83" t="s">
        <v>310</v>
      </c>
      <c r="F89" s="83">
        <v>5028</v>
      </c>
      <c r="G89" s="50" t="s">
        <v>315</v>
      </c>
      <c r="H89" s="10"/>
      <c r="I89" s="44">
        <v>240</v>
      </c>
      <c r="J89" s="193">
        <v>10</v>
      </c>
      <c r="K89" s="194"/>
      <c r="L89" s="119">
        <v>25</v>
      </c>
      <c r="M89" s="10"/>
      <c r="N89" s="83" t="s">
        <v>99</v>
      </c>
    </row>
    <row r="90" spans="1:14" s="6" customFormat="1" ht="16.5">
      <c r="A90" s="81" t="s">
        <v>255</v>
      </c>
      <c r="B90" s="82"/>
      <c r="C90" s="44" t="s">
        <v>5</v>
      </c>
      <c r="D90" s="44" t="s">
        <v>330</v>
      </c>
      <c r="E90" s="83" t="s">
        <v>310</v>
      </c>
      <c r="F90" s="83">
        <v>5028</v>
      </c>
      <c r="G90" s="50" t="s">
        <v>315</v>
      </c>
      <c r="H90" s="10"/>
      <c r="I90" s="44">
        <v>240</v>
      </c>
      <c r="J90" s="193">
        <v>10</v>
      </c>
      <c r="K90" s="194"/>
      <c r="L90" s="119">
        <v>25</v>
      </c>
      <c r="M90" s="10"/>
      <c r="N90" s="83" t="s">
        <v>100</v>
      </c>
    </row>
    <row r="91" spans="1:14" s="6" customFormat="1" ht="16.5">
      <c r="A91" s="81" t="s">
        <v>256</v>
      </c>
      <c r="B91" s="82"/>
      <c r="C91" s="44" t="s">
        <v>5</v>
      </c>
      <c r="D91" s="44" t="s">
        <v>330</v>
      </c>
      <c r="E91" s="83" t="s">
        <v>310</v>
      </c>
      <c r="F91" s="83">
        <v>5028</v>
      </c>
      <c r="G91" s="50" t="s">
        <v>315</v>
      </c>
      <c r="H91" s="10"/>
      <c r="I91" s="44">
        <v>240</v>
      </c>
      <c r="J91" s="193">
        <v>10</v>
      </c>
      <c r="K91" s="194"/>
      <c r="L91" s="119">
        <v>25</v>
      </c>
      <c r="M91" s="10"/>
      <c r="N91" s="83" t="s">
        <v>101</v>
      </c>
    </row>
    <row r="92" spans="1:14" s="6" customFormat="1" ht="16.5">
      <c r="A92" s="81" t="s">
        <v>257</v>
      </c>
      <c r="B92" s="82"/>
      <c r="C92" s="44" t="s">
        <v>5</v>
      </c>
      <c r="D92" s="44" t="s">
        <v>330</v>
      </c>
      <c r="E92" s="83" t="s">
        <v>310</v>
      </c>
      <c r="F92" s="83">
        <v>5028</v>
      </c>
      <c r="G92" s="50" t="s">
        <v>315</v>
      </c>
      <c r="H92" s="10"/>
      <c r="I92" s="44">
        <v>240</v>
      </c>
      <c r="J92" s="193">
        <v>10</v>
      </c>
      <c r="K92" s="194"/>
      <c r="L92" s="119">
        <v>25</v>
      </c>
      <c r="M92" s="10"/>
      <c r="N92" s="83" t="s">
        <v>102</v>
      </c>
    </row>
    <row r="93" spans="1:14" s="6" customFormat="1" ht="16.5">
      <c r="A93" s="81" t="s">
        <v>258</v>
      </c>
      <c r="B93" s="82"/>
      <c r="C93" s="44" t="s">
        <v>5</v>
      </c>
      <c r="D93" s="44" t="s">
        <v>330</v>
      </c>
      <c r="E93" s="83" t="s">
        <v>310</v>
      </c>
      <c r="F93" s="83">
        <v>5028</v>
      </c>
      <c r="G93" s="50" t="s">
        <v>315</v>
      </c>
      <c r="H93" s="10"/>
      <c r="I93" s="44">
        <v>240</v>
      </c>
      <c r="J93" s="193">
        <v>10</v>
      </c>
      <c r="K93" s="194"/>
      <c r="L93" s="119">
        <v>25</v>
      </c>
      <c r="M93" s="10"/>
      <c r="N93" s="83" t="s">
        <v>103</v>
      </c>
    </row>
    <row r="94" spans="1:14" s="6" customFormat="1" ht="16.5">
      <c r="A94" s="81" t="s">
        <v>259</v>
      </c>
      <c r="B94" s="82"/>
      <c r="C94" s="44" t="s">
        <v>5</v>
      </c>
      <c r="D94" s="44" t="s">
        <v>330</v>
      </c>
      <c r="E94" s="83" t="s">
        <v>310</v>
      </c>
      <c r="F94" s="83">
        <v>5028</v>
      </c>
      <c r="G94" s="50" t="s">
        <v>315</v>
      </c>
      <c r="H94" s="10"/>
      <c r="I94" s="44">
        <v>240</v>
      </c>
      <c r="J94" s="193">
        <v>10</v>
      </c>
      <c r="K94" s="194"/>
      <c r="L94" s="119">
        <v>25</v>
      </c>
      <c r="M94" s="10"/>
      <c r="N94" s="83" t="s">
        <v>104</v>
      </c>
    </row>
    <row r="95" spans="1:14" s="6" customFormat="1" ht="16.5">
      <c r="A95" s="81" t="s">
        <v>260</v>
      </c>
      <c r="B95" s="82"/>
      <c r="C95" s="44" t="s">
        <v>5</v>
      </c>
      <c r="D95" s="44" t="s">
        <v>330</v>
      </c>
      <c r="E95" s="83" t="s">
        <v>310</v>
      </c>
      <c r="F95" s="83">
        <v>5028</v>
      </c>
      <c r="G95" s="50" t="s">
        <v>315</v>
      </c>
      <c r="H95" s="10"/>
      <c r="I95" s="44">
        <v>240</v>
      </c>
      <c r="J95" s="193">
        <v>10</v>
      </c>
      <c r="K95" s="194"/>
      <c r="L95" s="119">
        <v>25</v>
      </c>
      <c r="M95" s="10"/>
      <c r="N95" s="83" t="s">
        <v>105</v>
      </c>
    </row>
    <row r="96" spans="1:14" s="6" customFormat="1" ht="16.5">
      <c r="A96" s="81" t="s">
        <v>261</v>
      </c>
      <c r="B96" s="82"/>
      <c r="C96" s="44" t="s">
        <v>5</v>
      </c>
      <c r="D96" s="44" t="s">
        <v>330</v>
      </c>
      <c r="E96" s="83" t="s">
        <v>310</v>
      </c>
      <c r="F96" s="83">
        <v>5028</v>
      </c>
      <c r="G96" s="50" t="s">
        <v>315</v>
      </c>
      <c r="H96" s="10"/>
      <c r="I96" s="44">
        <v>240</v>
      </c>
      <c r="J96" s="193">
        <v>10</v>
      </c>
      <c r="K96" s="194"/>
      <c r="L96" s="119">
        <v>25</v>
      </c>
      <c r="M96" s="10"/>
      <c r="N96" s="83" t="s">
        <v>106</v>
      </c>
    </row>
    <row r="97" spans="1:15" s="6" customFormat="1" ht="15" customHeight="1">
      <c r="A97" s="11"/>
      <c r="B97" s="11"/>
      <c r="C97" s="43"/>
      <c r="D97" s="43"/>
      <c r="E97" s="43"/>
      <c r="F97" s="43"/>
      <c r="I97" s="43"/>
      <c r="J97" s="11"/>
      <c r="K97" s="11"/>
      <c r="N97" s="43"/>
      <c r="O97" s="11"/>
    </row>
    <row r="98" spans="1:15" s="6" customFormat="1" ht="15" customHeight="1">
      <c r="A98" s="12" t="s">
        <v>331</v>
      </c>
      <c r="B98" s="11"/>
      <c r="C98" s="11"/>
      <c r="D98" s="11"/>
      <c r="E98" s="11"/>
      <c r="F98" s="11"/>
      <c r="I98" s="11"/>
      <c r="J98" s="11"/>
      <c r="K98" s="11"/>
      <c r="N98" s="11"/>
    </row>
    <row r="99" spans="1:15" s="6" customFormat="1" ht="15" customHeight="1">
      <c r="A99" s="13" t="s">
        <v>415</v>
      </c>
      <c r="B99" s="11" t="s">
        <v>332</v>
      </c>
      <c r="C99" s="11"/>
      <c r="D99" s="11"/>
      <c r="E99" s="11"/>
      <c r="F99" s="11"/>
      <c r="I99" s="11"/>
      <c r="J99" s="11"/>
      <c r="K99" s="11"/>
      <c r="N99" s="11"/>
    </row>
    <row r="100" spans="1:15" s="6" customFormat="1" ht="15" customHeight="1">
      <c r="A100" s="13" t="s">
        <v>416</v>
      </c>
      <c r="B100" s="11" t="s">
        <v>333</v>
      </c>
      <c r="C100" s="11"/>
      <c r="D100" s="11"/>
      <c r="E100" s="11"/>
      <c r="F100" s="11"/>
      <c r="I100" s="11"/>
      <c r="J100" s="11"/>
      <c r="K100" s="11"/>
      <c r="N100" s="11"/>
    </row>
    <row r="101" spans="1:15" s="6" customFormat="1" ht="15" customHeight="1">
      <c r="A101" s="13"/>
      <c r="B101" s="11" t="s">
        <v>334</v>
      </c>
      <c r="C101" s="11"/>
      <c r="D101" s="11"/>
      <c r="E101" s="11"/>
      <c r="F101" s="11"/>
      <c r="I101" s="11"/>
      <c r="J101" s="11"/>
      <c r="K101" s="11"/>
      <c r="N101" s="11"/>
    </row>
    <row r="102" spans="1:15" ht="15" customHeight="1">
      <c r="A102" s="13" t="s">
        <v>417</v>
      </c>
      <c r="B102" s="11" t="s">
        <v>335</v>
      </c>
    </row>
  </sheetData>
  <autoFilter ref="A6:O96" xr:uid="{C11ADBB5-0091-4568-B9FA-F0BB4D285EB2}">
    <filterColumn colId="0" showButton="0"/>
    <filterColumn colId="6" showButton="0"/>
    <filterColumn colId="9" showButton="0"/>
    <filterColumn colId="11" showButton="0"/>
    <filterColumn colId="14" showButton="0"/>
  </autoFilter>
  <mergeCells count="100">
    <mergeCell ref="G5:H6"/>
    <mergeCell ref="I5:I6"/>
    <mergeCell ref="J5:K6"/>
    <mergeCell ref="L5:M6"/>
    <mergeCell ref="N5:N6"/>
    <mergeCell ref="A5:B6"/>
    <mergeCell ref="C5:C6"/>
    <mergeCell ref="D5:D6"/>
    <mergeCell ref="E5:E6"/>
    <mergeCell ref="F5:F6"/>
    <mergeCell ref="J15:K15"/>
    <mergeCell ref="J7:K7"/>
    <mergeCell ref="J8:K8"/>
    <mergeCell ref="J9:K9"/>
    <mergeCell ref="J22:K22"/>
    <mergeCell ref="J16:K16"/>
    <mergeCell ref="J17:K17"/>
    <mergeCell ref="J18:K18"/>
    <mergeCell ref="J19:K19"/>
    <mergeCell ref="J20:K20"/>
    <mergeCell ref="J21:K21"/>
    <mergeCell ref="J10:K10"/>
    <mergeCell ref="J11:K11"/>
    <mergeCell ref="J12:K12"/>
    <mergeCell ref="J13:K13"/>
    <mergeCell ref="J14:K14"/>
    <mergeCell ref="J23:K23"/>
    <mergeCell ref="J24:K24"/>
    <mergeCell ref="J25:K25"/>
    <mergeCell ref="J26:K26"/>
    <mergeCell ref="J27:K27"/>
    <mergeCell ref="J39:K39"/>
    <mergeCell ref="J28:K28"/>
    <mergeCell ref="J29:K29"/>
    <mergeCell ref="J30:K30"/>
    <mergeCell ref="J31:K31"/>
    <mergeCell ref="J32:K32"/>
    <mergeCell ref="J33:K33"/>
    <mergeCell ref="J34:K34"/>
    <mergeCell ref="J35:K35"/>
    <mergeCell ref="J36:K36"/>
    <mergeCell ref="J37:K37"/>
    <mergeCell ref="J38:K38"/>
    <mergeCell ref="J51:K51"/>
    <mergeCell ref="J40:K40"/>
    <mergeCell ref="J41:K41"/>
    <mergeCell ref="J42:K42"/>
    <mergeCell ref="J43:K43"/>
    <mergeCell ref="J44:K44"/>
    <mergeCell ref="J45:K45"/>
    <mergeCell ref="J46:K46"/>
    <mergeCell ref="J47:K47"/>
    <mergeCell ref="J48:K48"/>
    <mergeCell ref="J49:K49"/>
    <mergeCell ref="J50:K50"/>
    <mergeCell ref="J63:K63"/>
    <mergeCell ref="J52:K52"/>
    <mergeCell ref="J53:K53"/>
    <mergeCell ref="J54:K54"/>
    <mergeCell ref="J55:K55"/>
    <mergeCell ref="J56:K56"/>
    <mergeCell ref="J57:K57"/>
    <mergeCell ref="J58:K58"/>
    <mergeCell ref="J59:K59"/>
    <mergeCell ref="J60:K60"/>
    <mergeCell ref="J61:K61"/>
    <mergeCell ref="J62:K62"/>
    <mergeCell ref="J75:K75"/>
    <mergeCell ref="J64:K64"/>
    <mergeCell ref="J65:K65"/>
    <mergeCell ref="J66:K66"/>
    <mergeCell ref="J67:K67"/>
    <mergeCell ref="J68:K68"/>
    <mergeCell ref="J69:K69"/>
    <mergeCell ref="J70:K70"/>
    <mergeCell ref="J71:K71"/>
    <mergeCell ref="J72:K72"/>
    <mergeCell ref="J73:K73"/>
    <mergeCell ref="J74:K74"/>
    <mergeCell ref="J87:K87"/>
    <mergeCell ref="J76:K76"/>
    <mergeCell ref="J77:K77"/>
    <mergeCell ref="J78:K78"/>
    <mergeCell ref="J79:K79"/>
    <mergeCell ref="J80:K80"/>
    <mergeCell ref="J81:K81"/>
    <mergeCell ref="J82:K82"/>
    <mergeCell ref="J83:K83"/>
    <mergeCell ref="J84:K84"/>
    <mergeCell ref="J85:K85"/>
    <mergeCell ref="J86:K86"/>
    <mergeCell ref="J95:K95"/>
    <mergeCell ref="J96:K96"/>
    <mergeCell ref="J90:K90"/>
    <mergeCell ref="J88:K88"/>
    <mergeCell ref="J89:K89"/>
    <mergeCell ref="J91:K91"/>
    <mergeCell ref="J92:K92"/>
    <mergeCell ref="J93:K93"/>
    <mergeCell ref="J94:K94"/>
  </mergeCells>
  <conditionalFormatting sqref="A1:B3">
    <cfRule type="cellIs" dxfId="5428" priority="4" operator="greaterThan">
      <formula>999</formula>
    </cfRule>
  </conditionalFormatting>
  <conditionalFormatting sqref="A2:B3">
    <cfRule type="cellIs" dxfId="5427" priority="3" operator="lessThan">
      <formula>0.01</formula>
    </cfRule>
  </conditionalFormatting>
  <conditionalFormatting sqref="J7:L96">
    <cfRule type="cellIs" dxfId="5426" priority="12" operator="greaterThanOrEqual">
      <formula>100</formula>
    </cfRule>
  </conditionalFormatting>
  <printOptions horizontalCentered="1"/>
  <pageMargins left="0.7" right="0.7" top="0.75" bottom="0.75" header="0.3" footer="0.3"/>
  <pageSetup paperSize="256" scale="68" orientation="portrait" r:id="rId1"/>
  <headerFooter>
    <oddFooter>&amp;R&amp;"Century Gothic,Regular"&amp;6&amp;P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8503C-ED8F-4C00-9D42-6313EE137955}">
  <sheetPr>
    <tabColor rgb="FF92D050"/>
  </sheetPr>
  <dimension ref="A1:Q99"/>
  <sheetViews>
    <sheetView tabSelected="1" topLeftCell="A9" zoomScale="151" zoomScaleNormal="100" zoomScaleSheetLayoutView="145" workbookViewId="0">
      <selection activeCell="O57" sqref="O57"/>
    </sheetView>
  </sheetViews>
  <sheetFormatPr defaultColWidth="10.7109375" defaultRowHeight="14.25"/>
  <cols>
    <col min="1" max="1" width="3.28515625" style="60" customWidth="1"/>
    <col min="2" max="2" width="25.5703125" style="60" customWidth="1"/>
    <col min="3" max="3" width="4.5703125" style="60" customWidth="1"/>
    <col min="4" max="4" width="14.7109375" style="60" customWidth="1"/>
    <col min="5" max="5" width="8.7109375" style="60" customWidth="1"/>
    <col min="6" max="6" width="3.28515625" style="60" customWidth="1"/>
    <col min="7" max="7" width="8.7109375" style="60" customWidth="1"/>
    <col min="8" max="8" width="3.28515625" style="60" customWidth="1"/>
    <col min="9" max="9" width="10.7109375" style="60" customWidth="1"/>
    <col min="10" max="10" width="2.7109375" style="60" customWidth="1"/>
    <col min="11" max="11" width="10.7109375" style="60" customWidth="1"/>
    <col min="12" max="12" width="2.7109375" style="60" customWidth="1"/>
    <col min="13" max="13" width="10.7109375" style="122" customWidth="1"/>
    <col min="14" max="14" width="4.42578125" style="122" customWidth="1"/>
    <col min="15" max="15" width="10.7109375" style="122" customWidth="1"/>
    <col min="16" max="16" width="2.7109375" style="122" customWidth="1"/>
    <col min="17" max="16384" width="10.7109375" style="60"/>
  </cols>
  <sheetData>
    <row r="1" spans="1:17" s="85" customFormat="1" ht="18" customHeight="1">
      <c r="A1" s="5" t="s">
        <v>433</v>
      </c>
      <c r="B1" s="5"/>
      <c r="C1" s="46"/>
      <c r="D1" s="46"/>
      <c r="E1" s="46"/>
      <c r="F1" s="46"/>
      <c r="G1" s="46"/>
      <c r="H1" s="46"/>
      <c r="I1" s="120"/>
      <c r="J1" s="120"/>
      <c r="K1" s="120"/>
      <c r="L1" s="120"/>
      <c r="M1" s="120"/>
      <c r="N1" s="120"/>
      <c r="O1" s="120"/>
      <c r="P1" s="120"/>
      <c r="Q1" s="84"/>
    </row>
    <row r="2" spans="1:17" s="85" customFormat="1" ht="18" customHeight="1">
      <c r="A2" s="5" t="s">
        <v>6</v>
      </c>
      <c r="B2" s="5"/>
      <c r="C2" s="46"/>
      <c r="D2" s="46"/>
      <c r="E2" s="46"/>
      <c r="F2" s="46"/>
      <c r="G2" s="46"/>
      <c r="H2" s="46"/>
      <c r="I2" s="46"/>
      <c r="J2" s="46"/>
      <c r="K2" s="46"/>
      <c r="L2" s="120"/>
      <c r="M2" s="46"/>
      <c r="N2" s="46"/>
      <c r="O2" s="46"/>
      <c r="P2" s="120"/>
    </row>
    <row r="3" spans="1:17" s="85" customFormat="1" ht="18" customHeight="1">
      <c r="A3" s="5" t="s">
        <v>1</v>
      </c>
      <c r="B3" s="5"/>
      <c r="C3" s="46"/>
      <c r="D3" s="46"/>
      <c r="E3" s="46"/>
      <c r="F3" s="46"/>
      <c r="G3" s="46"/>
      <c r="H3" s="46"/>
      <c r="I3" s="46"/>
      <c r="J3" s="46"/>
      <c r="K3" s="46"/>
      <c r="L3" s="120"/>
      <c r="M3" s="46"/>
      <c r="N3" s="46"/>
      <c r="O3" s="46"/>
      <c r="P3" s="120"/>
    </row>
    <row r="4" spans="1:17" ht="15" customHeight="1">
      <c r="A4" s="33"/>
      <c r="M4" s="60"/>
      <c r="N4" s="60"/>
      <c r="O4" s="60"/>
      <c r="P4" s="60"/>
    </row>
    <row r="5" spans="1:17" s="73" customFormat="1" ht="15" customHeight="1">
      <c r="A5" s="182" t="s">
        <v>336</v>
      </c>
      <c r="B5" s="183"/>
      <c r="C5" s="183"/>
      <c r="D5" s="183"/>
      <c r="E5" s="183"/>
      <c r="F5" s="183"/>
      <c r="G5" s="183"/>
      <c r="H5" s="183"/>
      <c r="I5" s="125" t="str">
        <f>Input_EGEN!$A$83</f>
        <v>N2-GEN-1A</v>
      </c>
      <c r="J5" s="126"/>
      <c r="K5" s="126"/>
      <c r="L5" s="127"/>
      <c r="M5" s="125" t="str">
        <f>Input_EGEN!$A$88</f>
        <v>H2-GEN-1</v>
      </c>
      <c r="N5" s="126"/>
      <c r="O5" s="126"/>
      <c r="P5" s="128"/>
      <c r="Q5" s="86"/>
    </row>
    <row r="6" spans="1:17" s="73" customFormat="1" ht="15" customHeight="1">
      <c r="A6" s="129" t="s">
        <v>337</v>
      </c>
      <c r="B6" s="87"/>
      <c r="C6" s="87"/>
      <c r="D6" s="87"/>
      <c r="E6" s="57"/>
      <c r="F6" s="117"/>
      <c r="G6" s="58"/>
      <c r="H6" s="88" t="str">
        <f>$A$73</f>
        <v>(1)</v>
      </c>
      <c r="I6" s="52">
        <f>_xlfn.XLOOKUP(I$5,Input_EGEN!$A$7:$A$96,Input_EGEN!$I$7:$I$96)</f>
        <v>30.1</v>
      </c>
      <c r="J6" s="53"/>
      <c r="K6" s="53"/>
      <c r="L6" s="54"/>
      <c r="M6" s="52">
        <f>_xlfn.XLOOKUP(M$5,Input_EGEN!$A$7:$A$96,Input_EGEN!$I$7:$I$96)</f>
        <v>21.4</v>
      </c>
      <c r="N6" s="53"/>
      <c r="O6" s="53"/>
      <c r="P6" s="130"/>
      <c r="Q6" s="89"/>
    </row>
    <row r="7" spans="1:17" s="73" customFormat="1" ht="15" customHeight="1">
      <c r="A7" s="129" t="s">
        <v>338</v>
      </c>
      <c r="B7" s="87"/>
      <c r="C7" s="87"/>
      <c r="D7" s="87"/>
      <c r="E7" s="57"/>
      <c r="F7" s="117"/>
      <c r="G7" s="58"/>
      <c r="H7" s="88" t="str">
        <f>$A$73</f>
        <v>(1)</v>
      </c>
      <c r="I7" s="52">
        <f>_xlfn.XLOOKUP(I$5,Input_EGEN!$A$7:$A$96,Input_EGEN!$J$7:$J$96)</f>
        <v>10</v>
      </c>
      <c r="J7" s="53"/>
      <c r="K7" s="53"/>
      <c r="L7" s="54"/>
      <c r="M7" s="52">
        <f>_xlfn.XLOOKUP(M$5,Input_EGEN!$A$7:$A$96,Input_EGEN!$J$7:$J$96)</f>
        <v>10</v>
      </c>
      <c r="N7" s="53"/>
      <c r="O7" s="53"/>
      <c r="P7" s="130"/>
      <c r="Q7" s="89"/>
    </row>
    <row r="8" spans="1:17" s="73" customFormat="1" ht="15" customHeight="1">
      <c r="A8" s="129" t="s">
        <v>339</v>
      </c>
      <c r="B8" s="87"/>
      <c r="C8" s="87"/>
      <c r="D8" s="87"/>
      <c r="E8" s="57"/>
      <c r="F8" s="117"/>
      <c r="G8" s="58"/>
      <c r="H8" s="88" t="str">
        <f>$A$73</f>
        <v>(1)</v>
      </c>
      <c r="I8" s="52">
        <f>_xlfn.XLOOKUP(I$5,Input_EGEN!$A$7:$A$96,Input_EGEN!$L$7:$L$96)</f>
        <v>25</v>
      </c>
      <c r="J8" s="53"/>
      <c r="K8" s="53"/>
      <c r="L8" s="54"/>
      <c r="M8" s="52">
        <f>_xlfn.XLOOKUP(M$5,Input_EGEN!$A$7:$A$96,Input_EGEN!$L$7:$L$96)</f>
        <v>25</v>
      </c>
      <c r="N8" s="53"/>
      <c r="O8" s="53"/>
      <c r="P8" s="130"/>
      <c r="Q8" s="89"/>
    </row>
    <row r="9" spans="1:17" s="73" customFormat="1" ht="15" customHeight="1">
      <c r="A9" s="131"/>
      <c r="B9" s="91"/>
      <c r="C9" s="55"/>
      <c r="D9" s="92"/>
      <c r="E9" s="37"/>
      <c r="F9" s="60"/>
      <c r="G9" s="37"/>
      <c r="H9" s="60"/>
      <c r="I9" s="77"/>
      <c r="J9" s="77"/>
      <c r="K9" s="77"/>
      <c r="L9" s="78"/>
      <c r="M9" s="77"/>
      <c r="N9" s="77"/>
      <c r="O9" s="77"/>
      <c r="P9" s="132"/>
    </row>
    <row r="10" spans="1:17" s="19" customFormat="1" ht="15" customHeight="1">
      <c r="A10" s="184" t="s">
        <v>340</v>
      </c>
      <c r="B10" s="185"/>
      <c r="C10" s="185"/>
      <c r="D10" s="186" t="s">
        <v>341</v>
      </c>
      <c r="E10" s="187" t="s">
        <v>342</v>
      </c>
      <c r="F10" s="188"/>
      <c r="G10" s="187" t="s">
        <v>343</v>
      </c>
      <c r="H10" s="188"/>
      <c r="I10" s="25" t="s">
        <v>344</v>
      </c>
      <c r="J10" s="26"/>
      <c r="K10" s="26"/>
      <c r="L10" s="27"/>
      <c r="M10" s="25"/>
      <c r="N10" s="26"/>
      <c r="O10" s="26"/>
      <c r="P10" s="133"/>
      <c r="Q10" s="86"/>
    </row>
    <row r="11" spans="1:17" s="19" customFormat="1" ht="30" customHeight="1">
      <c r="A11" s="184"/>
      <c r="B11" s="185"/>
      <c r="C11" s="185"/>
      <c r="D11" s="186"/>
      <c r="E11" s="189"/>
      <c r="F11" s="190"/>
      <c r="G11" s="189"/>
      <c r="H11" s="190"/>
      <c r="I11" s="18" t="s">
        <v>345</v>
      </c>
      <c r="J11" s="17"/>
      <c r="K11" s="18" t="s">
        <v>346</v>
      </c>
      <c r="L11" s="17"/>
      <c r="M11" s="18" t="s">
        <v>345</v>
      </c>
      <c r="N11" s="17"/>
      <c r="O11" s="18" t="s">
        <v>346</v>
      </c>
      <c r="P11" s="134"/>
    </row>
    <row r="12" spans="1:17" ht="15" customHeight="1">
      <c r="A12" s="135" t="s">
        <v>347</v>
      </c>
      <c r="B12" s="55"/>
      <c r="C12" s="55"/>
      <c r="D12" s="61"/>
      <c r="E12" s="61"/>
      <c r="F12" s="61"/>
      <c r="G12" s="61"/>
      <c r="H12" s="61"/>
      <c r="I12" s="58"/>
      <c r="J12" s="21"/>
      <c r="K12" s="58"/>
      <c r="L12" s="51"/>
      <c r="M12" s="62"/>
      <c r="N12" s="21"/>
      <c r="O12" s="62"/>
      <c r="P12" s="136"/>
    </row>
    <row r="13" spans="1:17" ht="15" customHeight="1">
      <c r="A13" s="137"/>
      <c r="B13" s="55" t="s">
        <v>108</v>
      </c>
      <c r="C13" s="64"/>
      <c r="D13" s="70" t="s">
        <v>107</v>
      </c>
      <c r="E13" s="74">
        <v>3.1818727304855452E-4</v>
      </c>
      <c r="F13" s="41"/>
      <c r="G13" s="164">
        <v>70</v>
      </c>
      <c r="H13" s="41" t="str">
        <f t="shared" ref="H13:H29" si="0">$A$76</f>
        <v>(3)</v>
      </c>
      <c r="I13" s="121">
        <f>($E13*$I$6*$I$7/1000*(1-$G13/100))</f>
        <v>2.873231075628448E-5</v>
      </c>
      <c r="J13" s="41" t="str">
        <f>$A$53</f>
        <v>(a)</v>
      </c>
      <c r="K13" s="121">
        <f>$E13*$I$6*$I$8/1000*(1-$G13/100)</f>
        <v>7.1830776890711209E-5</v>
      </c>
      <c r="L13" s="41" t="str">
        <f>$A$63</f>
        <v>(e)</v>
      </c>
      <c r="M13" s="121">
        <f>($E13*$M$6*$M$7/1000*(1-$G13/100))</f>
        <v>2.0427622929717201E-5</v>
      </c>
      <c r="N13" s="41" t="str">
        <f>$A$53</f>
        <v>(a)</v>
      </c>
      <c r="O13" s="121">
        <f>$E13*$M$6*$M$8/1000*(1-$G13/100)</f>
        <v>5.1069057324293013E-5</v>
      </c>
      <c r="P13" s="141" t="str">
        <f>$A$63</f>
        <v>(e)</v>
      </c>
    </row>
    <row r="14" spans="1:17" ht="15" customHeight="1">
      <c r="A14" s="137"/>
      <c r="B14" s="55" t="s">
        <v>110</v>
      </c>
      <c r="C14" s="64"/>
      <c r="D14" s="65" t="s">
        <v>109</v>
      </c>
      <c r="E14" s="75">
        <v>1.6000000000000001E-3</v>
      </c>
      <c r="F14" s="41"/>
      <c r="G14" s="164">
        <v>70</v>
      </c>
      <c r="H14" s="41" t="str">
        <f t="shared" si="0"/>
        <v>(3)</v>
      </c>
      <c r="I14" s="121">
        <f t="shared" ref="I14:I29" si="1">($E14*$I$6*$I$7/1000*(1-$G14/100))</f>
        <v>1.4448000000000003E-4</v>
      </c>
      <c r="J14" s="41" t="str">
        <f t="shared" ref="J14:J29" si="2">$A$53</f>
        <v>(a)</v>
      </c>
      <c r="K14" s="121">
        <f t="shared" ref="K14:K29" si="3">$E14*$I$6*$I$8/1000*(1-$G14/100)</f>
        <v>3.6120000000000005E-4</v>
      </c>
      <c r="L14" s="41" t="str">
        <f t="shared" ref="L14:L29" si="4">$A$63</f>
        <v>(e)</v>
      </c>
      <c r="M14" s="121">
        <f t="shared" ref="M14:M29" si="5">($E14*$M$6*$M$7/1000*(1-$G14/100))</f>
        <v>1.0272000000000001E-4</v>
      </c>
      <c r="N14" s="41" t="str">
        <f t="shared" ref="N14:N29" si="6">$A$53</f>
        <v>(a)</v>
      </c>
      <c r="O14" s="121">
        <f t="shared" ref="O14:O29" si="7">$E14*$M$6*$M$8/1000*(1-$G14/100)</f>
        <v>2.5680000000000006E-4</v>
      </c>
      <c r="P14" s="141" t="str">
        <f t="shared" ref="P14:P29" si="8">$A$63</f>
        <v>(e)</v>
      </c>
    </row>
    <row r="15" spans="1:17" ht="15" customHeight="1">
      <c r="A15" s="137"/>
      <c r="B15" s="55" t="s">
        <v>113</v>
      </c>
      <c r="C15" s="64"/>
      <c r="D15" s="70" t="s">
        <v>112</v>
      </c>
      <c r="E15" s="66">
        <v>3.7389334939055331E-4</v>
      </c>
      <c r="F15" s="41"/>
      <c r="G15" s="164">
        <f>(90+99)/2</f>
        <v>94.5</v>
      </c>
      <c r="H15" s="41" t="str">
        <f>$A$81</f>
        <v>(7)</v>
      </c>
      <c r="I15" s="121">
        <f t="shared" si="1"/>
        <v>6.1898043991606161E-6</v>
      </c>
      <c r="J15" s="41" t="str">
        <f t="shared" si="2"/>
        <v>(a)</v>
      </c>
      <c r="K15" s="121">
        <f t="shared" si="3"/>
        <v>1.5474510997901539E-5</v>
      </c>
      <c r="L15" s="41" t="str">
        <f t="shared" si="4"/>
        <v>(e)</v>
      </c>
      <c r="M15" s="121">
        <f t="shared" si="5"/>
        <v>4.4007247223268156E-6</v>
      </c>
      <c r="N15" s="41" t="str">
        <f t="shared" si="6"/>
        <v>(a)</v>
      </c>
      <c r="O15" s="121">
        <f t="shared" si="7"/>
        <v>1.1001811805817039E-5</v>
      </c>
      <c r="P15" s="141" t="str">
        <f t="shared" si="8"/>
        <v>(e)</v>
      </c>
    </row>
    <row r="16" spans="1:17" ht="15" customHeight="1">
      <c r="A16" s="137"/>
      <c r="B16" s="55" t="s">
        <v>116</v>
      </c>
      <c r="C16" s="64"/>
      <c r="D16" s="70" t="s">
        <v>115</v>
      </c>
      <c r="E16" s="57">
        <v>4.7708462766464961E-6</v>
      </c>
      <c r="F16" s="41"/>
      <c r="G16" s="164">
        <v>70</v>
      </c>
      <c r="H16" s="41" t="str">
        <f t="shared" si="0"/>
        <v>(3)</v>
      </c>
      <c r="I16" s="121">
        <f t="shared" si="1"/>
        <v>4.3080741878117866E-7</v>
      </c>
      <c r="J16" s="41" t="str">
        <f t="shared" si="2"/>
        <v>(a)</v>
      </c>
      <c r="K16" s="121">
        <f t="shared" si="3"/>
        <v>1.0770185469529468E-6</v>
      </c>
      <c r="L16" s="41" t="str">
        <f t="shared" si="4"/>
        <v>(e)</v>
      </c>
      <c r="M16" s="121">
        <f t="shared" si="5"/>
        <v>3.0628833096070504E-7</v>
      </c>
      <c r="N16" s="41" t="str">
        <f t="shared" si="6"/>
        <v>(a)</v>
      </c>
      <c r="O16" s="121">
        <f t="shared" si="7"/>
        <v>7.6572082740176264E-7</v>
      </c>
      <c r="P16" s="141" t="str">
        <f t="shared" si="8"/>
        <v>(e)</v>
      </c>
    </row>
    <row r="17" spans="1:16" ht="15" customHeight="1">
      <c r="A17" s="137"/>
      <c r="B17" s="55" t="s">
        <v>119</v>
      </c>
      <c r="C17" s="64"/>
      <c r="D17" s="65" t="s">
        <v>118</v>
      </c>
      <c r="E17" s="93">
        <v>1.5E-3</v>
      </c>
      <c r="F17" s="41"/>
      <c r="G17" s="164">
        <f>(50+90)/2</f>
        <v>70</v>
      </c>
      <c r="H17" s="41" t="str">
        <f t="shared" si="0"/>
        <v>(3)</v>
      </c>
      <c r="I17" s="121">
        <f t="shared" si="1"/>
        <v>1.3545000000000004E-4</v>
      </c>
      <c r="J17" s="41" t="str">
        <f t="shared" si="2"/>
        <v>(a)</v>
      </c>
      <c r="K17" s="121">
        <f t="shared" si="3"/>
        <v>3.3862500000000011E-4</v>
      </c>
      <c r="L17" s="41" t="str">
        <f t="shared" si="4"/>
        <v>(e)</v>
      </c>
      <c r="M17" s="121">
        <f t="shared" si="5"/>
        <v>9.6299999999999996E-5</v>
      </c>
      <c r="N17" s="41" t="str">
        <f t="shared" si="6"/>
        <v>(a)</v>
      </c>
      <c r="O17" s="121">
        <f t="shared" si="7"/>
        <v>2.4075E-4</v>
      </c>
      <c r="P17" s="141" t="str">
        <f t="shared" si="8"/>
        <v>(e)</v>
      </c>
    </row>
    <row r="18" spans="1:16" ht="15" customHeight="1">
      <c r="A18" s="137"/>
      <c r="B18" s="55" t="s">
        <v>122</v>
      </c>
      <c r="C18" s="64"/>
      <c r="D18" s="65" t="s">
        <v>121</v>
      </c>
      <c r="E18" s="75">
        <v>1E-4</v>
      </c>
      <c r="F18" s="41"/>
      <c r="G18" s="164">
        <f t="shared" ref="G18:G19" si="9">(90+99)/2</f>
        <v>94.5</v>
      </c>
      <c r="H18" s="41" t="str">
        <f t="shared" ref="H18:H21" si="10">$A$81</f>
        <v>(7)</v>
      </c>
      <c r="I18" s="121">
        <f t="shared" si="1"/>
        <v>1.6555000000000016E-6</v>
      </c>
      <c r="J18" s="41" t="str">
        <f t="shared" si="2"/>
        <v>(a)</v>
      </c>
      <c r="K18" s="121">
        <f t="shared" si="3"/>
        <v>4.1387500000000034E-6</v>
      </c>
      <c r="L18" s="41" t="str">
        <f t="shared" si="4"/>
        <v>(e)</v>
      </c>
      <c r="M18" s="121">
        <f t="shared" si="5"/>
        <v>1.177000000000001E-6</v>
      </c>
      <c r="N18" s="41" t="str">
        <f t="shared" si="6"/>
        <v>(a)</v>
      </c>
      <c r="O18" s="121">
        <f t="shared" si="7"/>
        <v>2.9425000000000027E-6</v>
      </c>
      <c r="P18" s="141" t="str">
        <f t="shared" si="8"/>
        <v>(e)</v>
      </c>
    </row>
    <row r="19" spans="1:16" ht="15" customHeight="1">
      <c r="A19" s="137"/>
      <c r="B19" s="55" t="s">
        <v>125</v>
      </c>
      <c r="C19" s="64"/>
      <c r="D19" s="65" t="s">
        <v>124</v>
      </c>
      <c r="E19" s="75">
        <v>4.1000000000000003E-3</v>
      </c>
      <c r="F19" s="41"/>
      <c r="G19" s="164">
        <f t="shared" si="9"/>
        <v>94.5</v>
      </c>
      <c r="H19" s="41" t="str">
        <f t="shared" si="10"/>
        <v>(7)</v>
      </c>
      <c r="I19" s="121">
        <f t="shared" si="1"/>
        <v>6.7875500000000072E-5</v>
      </c>
      <c r="J19" s="41" t="str">
        <f t="shared" si="2"/>
        <v>(a)</v>
      </c>
      <c r="K19" s="121">
        <f t="shared" si="3"/>
        <v>1.6968875000000018E-4</v>
      </c>
      <c r="L19" s="41" t="str">
        <f t="shared" si="4"/>
        <v>(e)</v>
      </c>
      <c r="M19" s="121">
        <f t="shared" si="5"/>
        <v>4.8257000000000043E-5</v>
      </c>
      <c r="N19" s="41" t="str">
        <f t="shared" si="6"/>
        <v>(a)</v>
      </c>
      <c r="O19" s="121">
        <f t="shared" si="7"/>
        <v>1.2064250000000009E-4</v>
      </c>
      <c r="P19" s="141" t="str">
        <f t="shared" si="8"/>
        <v>(e)</v>
      </c>
    </row>
    <row r="20" spans="1:16" ht="15" customHeight="1">
      <c r="A20" s="137"/>
      <c r="B20" s="69" t="s">
        <v>128</v>
      </c>
      <c r="C20" s="68"/>
      <c r="D20" s="70" t="s">
        <v>127</v>
      </c>
      <c r="E20" s="75">
        <v>1.5751137782235815E-5</v>
      </c>
      <c r="F20" s="41"/>
      <c r="G20" s="164">
        <v>70</v>
      </c>
      <c r="H20" s="41" t="str">
        <f t="shared" si="0"/>
        <v>(3)</v>
      </c>
      <c r="I20" s="121">
        <f t="shared" si="1"/>
        <v>1.422327741735894E-6</v>
      </c>
      <c r="J20" s="41" t="str">
        <f t="shared" si="2"/>
        <v>(a)</v>
      </c>
      <c r="K20" s="121">
        <f t="shared" si="3"/>
        <v>3.555819354339736E-6</v>
      </c>
      <c r="L20" s="41" t="str">
        <f t="shared" si="4"/>
        <v>(e)</v>
      </c>
      <c r="M20" s="121">
        <f t="shared" si="5"/>
        <v>1.0112230456195396E-6</v>
      </c>
      <c r="N20" s="41" t="str">
        <f t="shared" si="6"/>
        <v>(a)</v>
      </c>
      <c r="O20" s="121">
        <f t="shared" si="7"/>
        <v>2.5280576140488486E-6</v>
      </c>
      <c r="P20" s="141" t="str">
        <f t="shared" si="8"/>
        <v>(e)</v>
      </c>
    </row>
    <row r="21" spans="1:16" ht="15" customHeight="1">
      <c r="A21" s="137"/>
      <c r="B21" s="55" t="s">
        <v>131</v>
      </c>
      <c r="C21" s="64"/>
      <c r="D21" s="65" t="s">
        <v>130</v>
      </c>
      <c r="E21" s="75">
        <v>8.3000000000000001E-3</v>
      </c>
      <c r="F21" s="41"/>
      <c r="G21" s="164">
        <f>(50+90)/2</f>
        <v>70</v>
      </c>
      <c r="H21" s="41" t="str">
        <f t="shared" si="10"/>
        <v>(7)</v>
      </c>
      <c r="I21" s="121">
        <f t="shared" si="1"/>
        <v>7.4949000000000033E-4</v>
      </c>
      <c r="J21" s="41" t="str">
        <f t="shared" si="2"/>
        <v>(a)</v>
      </c>
      <c r="K21" s="121">
        <f t="shared" si="3"/>
        <v>1.8737250000000006E-3</v>
      </c>
      <c r="L21" s="41" t="str">
        <f t="shared" si="4"/>
        <v>(e)</v>
      </c>
      <c r="M21" s="121">
        <f t="shared" si="5"/>
        <v>5.3286000000000002E-4</v>
      </c>
      <c r="N21" s="41" t="str">
        <f t="shared" si="6"/>
        <v>(a)</v>
      </c>
      <c r="O21" s="121">
        <f t="shared" si="7"/>
        <v>1.3321500000000003E-3</v>
      </c>
      <c r="P21" s="141" t="str">
        <f t="shared" si="8"/>
        <v>(e)</v>
      </c>
    </row>
    <row r="22" spans="1:16" ht="15" customHeight="1">
      <c r="A22" s="137"/>
      <c r="B22" s="55" t="s">
        <v>134</v>
      </c>
      <c r="C22" s="64"/>
      <c r="D22" s="65" t="s">
        <v>133</v>
      </c>
      <c r="E22" s="75">
        <v>3.0999999999999999E-3</v>
      </c>
      <c r="F22" s="41"/>
      <c r="G22" s="164">
        <f>(90+99)/2</f>
        <v>94.5</v>
      </c>
      <c r="H22" s="41" t="str">
        <f>$A$81</f>
        <v>(7)</v>
      </c>
      <c r="I22" s="121">
        <f t="shared" si="1"/>
        <v>5.1320500000000052E-5</v>
      </c>
      <c r="J22" s="41" t="str">
        <f t="shared" si="2"/>
        <v>(a)</v>
      </c>
      <c r="K22" s="121">
        <f t="shared" si="3"/>
        <v>1.283012500000001E-4</v>
      </c>
      <c r="L22" s="41" t="str">
        <f t="shared" si="4"/>
        <v>(e)</v>
      </c>
      <c r="M22" s="121">
        <f t="shared" si="5"/>
        <v>3.6487000000000032E-5</v>
      </c>
      <c r="N22" s="41" t="str">
        <f t="shared" si="6"/>
        <v>(a)</v>
      </c>
      <c r="O22" s="121">
        <f t="shared" si="7"/>
        <v>9.1217500000000066E-5</v>
      </c>
      <c r="P22" s="141" t="str">
        <f t="shared" si="8"/>
        <v>(e)</v>
      </c>
    </row>
    <row r="23" spans="1:16" ht="15" customHeight="1">
      <c r="A23" s="137"/>
      <c r="B23" s="55" t="s">
        <v>137</v>
      </c>
      <c r="C23" s="64"/>
      <c r="D23" s="65" t="s">
        <v>136</v>
      </c>
      <c r="E23" s="75">
        <v>2E-3</v>
      </c>
      <c r="F23" s="41"/>
      <c r="G23" s="164">
        <f>(30+50)/2</f>
        <v>40</v>
      </c>
      <c r="H23" s="41" t="str">
        <f>$A$81</f>
        <v>(7)</v>
      </c>
      <c r="I23" s="121">
        <f t="shared" si="1"/>
        <v>3.6120000000000005E-4</v>
      </c>
      <c r="J23" s="41" t="str">
        <f t="shared" si="2"/>
        <v>(a)</v>
      </c>
      <c r="K23" s="121">
        <f t="shared" si="3"/>
        <v>9.0299999999999994E-4</v>
      </c>
      <c r="L23" s="41" t="str">
        <f t="shared" si="4"/>
        <v>(e)</v>
      </c>
      <c r="M23" s="121">
        <f t="shared" si="5"/>
        <v>2.5680000000000001E-4</v>
      </c>
      <c r="N23" s="41" t="str">
        <f t="shared" si="6"/>
        <v>(a)</v>
      </c>
      <c r="O23" s="121">
        <f t="shared" si="7"/>
        <v>6.4199999999999988E-4</v>
      </c>
      <c r="P23" s="141" t="str">
        <f t="shared" si="8"/>
        <v>(e)</v>
      </c>
    </row>
    <row r="24" spans="1:16" ht="15" customHeight="1">
      <c r="A24" s="137"/>
      <c r="B24" s="55" t="s">
        <v>140</v>
      </c>
      <c r="C24" s="64"/>
      <c r="D24" s="65" t="s">
        <v>139</v>
      </c>
      <c r="E24" s="75">
        <v>3.8999999999999998E-3</v>
      </c>
      <c r="F24" s="41"/>
      <c r="G24" s="164">
        <f>(90+99)/2</f>
        <v>94.5</v>
      </c>
      <c r="H24" s="41" t="str">
        <f>$A$81</f>
        <v>(7)</v>
      </c>
      <c r="I24" s="121">
        <f t="shared" si="1"/>
        <v>6.4564500000000049E-5</v>
      </c>
      <c r="J24" s="41" t="str">
        <f t="shared" si="2"/>
        <v>(a)</v>
      </c>
      <c r="K24" s="121">
        <f t="shared" si="3"/>
        <v>1.6141125000000014E-4</v>
      </c>
      <c r="L24" s="41" t="str">
        <f t="shared" si="4"/>
        <v>(e)</v>
      </c>
      <c r="M24" s="121">
        <f t="shared" si="5"/>
        <v>4.5903000000000038E-5</v>
      </c>
      <c r="N24" s="41" t="str">
        <f t="shared" si="6"/>
        <v>(a)</v>
      </c>
      <c r="O24" s="121">
        <f t="shared" si="7"/>
        <v>1.1475750000000009E-4</v>
      </c>
      <c r="P24" s="141" t="str">
        <f t="shared" si="8"/>
        <v>(e)</v>
      </c>
    </row>
    <row r="25" spans="1:16" ht="15" customHeight="1">
      <c r="A25" s="137"/>
      <c r="B25" s="55" t="s">
        <v>142</v>
      </c>
      <c r="C25" s="64"/>
      <c r="D25" s="70">
        <v>504</v>
      </c>
      <c r="E25" s="75">
        <v>8.4039857312420349E-3</v>
      </c>
      <c r="F25" s="41"/>
      <c r="G25" s="165">
        <v>95</v>
      </c>
      <c r="H25" s="41" t="str">
        <f>$A$81</f>
        <v>(7)</v>
      </c>
      <c r="I25" s="121">
        <f t="shared" si="1"/>
        <v>1.2647998525519276E-4</v>
      </c>
      <c r="J25" s="41" t="str">
        <f t="shared" si="2"/>
        <v>(a)</v>
      </c>
      <c r="K25" s="121">
        <f t="shared" si="3"/>
        <v>3.1619996313798183E-4</v>
      </c>
      <c r="L25" s="41" t="str">
        <f t="shared" si="4"/>
        <v>(e)</v>
      </c>
      <c r="M25" s="121">
        <f t="shared" si="5"/>
        <v>8.9922647324289844E-5</v>
      </c>
      <c r="N25" s="41" t="str">
        <f t="shared" si="6"/>
        <v>(a)</v>
      </c>
      <c r="O25" s="121">
        <f t="shared" si="7"/>
        <v>2.2480661831072462E-4</v>
      </c>
      <c r="P25" s="141" t="str">
        <f t="shared" si="8"/>
        <v>(e)</v>
      </c>
    </row>
    <row r="26" spans="1:16" ht="15" customHeight="1">
      <c r="A26" s="137"/>
      <c r="B26" s="55" t="s">
        <v>145</v>
      </c>
      <c r="C26" s="64"/>
      <c r="D26" s="65" t="s">
        <v>144</v>
      </c>
      <c r="E26" s="75">
        <v>2.2000000000000001E-3</v>
      </c>
      <c r="F26" s="41"/>
      <c r="G26" s="164">
        <v>70</v>
      </c>
      <c r="H26" s="41" t="str">
        <f t="shared" si="0"/>
        <v>(3)</v>
      </c>
      <c r="I26" s="121">
        <f t="shared" si="1"/>
        <v>1.9866000000000005E-4</v>
      </c>
      <c r="J26" s="41" t="str">
        <f t="shared" si="2"/>
        <v>(a)</v>
      </c>
      <c r="K26" s="121">
        <f t="shared" si="3"/>
        <v>4.9665000000000006E-4</v>
      </c>
      <c r="L26" s="41" t="str">
        <f t="shared" si="4"/>
        <v>(e)</v>
      </c>
      <c r="M26" s="121">
        <f t="shared" si="5"/>
        <v>1.4124000000000002E-4</v>
      </c>
      <c r="N26" s="41" t="str">
        <f t="shared" si="6"/>
        <v>(a)</v>
      </c>
      <c r="O26" s="121">
        <f t="shared" si="7"/>
        <v>3.5310000000000002E-4</v>
      </c>
      <c r="P26" s="141" t="str">
        <f t="shared" si="8"/>
        <v>(e)</v>
      </c>
    </row>
    <row r="27" spans="1:16" ht="15" customHeight="1">
      <c r="A27" s="137"/>
      <c r="B27" s="55" t="s">
        <v>148</v>
      </c>
      <c r="C27" s="64"/>
      <c r="D27" s="70" t="s">
        <v>147</v>
      </c>
      <c r="E27" s="75">
        <v>4.8013014217323475E-5</v>
      </c>
      <c r="F27" s="41"/>
      <c r="G27" s="164">
        <v>70</v>
      </c>
      <c r="H27" s="41" t="str">
        <f t="shared" si="0"/>
        <v>(3)</v>
      </c>
      <c r="I27" s="121">
        <f t="shared" si="1"/>
        <v>4.3355751838243104E-6</v>
      </c>
      <c r="J27" s="41" t="str">
        <f t="shared" si="2"/>
        <v>(a)</v>
      </c>
      <c r="K27" s="121">
        <f t="shared" si="3"/>
        <v>1.0838937959560778E-5</v>
      </c>
      <c r="L27" s="41" t="str">
        <f t="shared" si="4"/>
        <v>(e)</v>
      </c>
      <c r="M27" s="121">
        <f t="shared" si="5"/>
        <v>3.0824355127521669E-6</v>
      </c>
      <c r="N27" s="41" t="str">
        <f t="shared" si="6"/>
        <v>(a)</v>
      </c>
      <c r="O27" s="121">
        <f t="shared" si="7"/>
        <v>7.7060887818804176E-6</v>
      </c>
      <c r="P27" s="141" t="str">
        <f t="shared" si="8"/>
        <v>(e)</v>
      </c>
    </row>
    <row r="28" spans="1:16" ht="15" customHeight="1">
      <c r="A28" s="137"/>
      <c r="B28" s="55" t="s">
        <v>151</v>
      </c>
      <c r="C28" s="64"/>
      <c r="D28" s="70" t="s">
        <v>150</v>
      </c>
      <c r="E28" s="75">
        <v>2.4009368143584827E-4</v>
      </c>
      <c r="F28" s="41"/>
      <c r="G28" s="164">
        <v>70</v>
      </c>
      <c r="H28" s="41" t="str">
        <f t="shared" si="0"/>
        <v>(3)</v>
      </c>
      <c r="I28" s="121">
        <f t="shared" si="1"/>
        <v>2.1680459433657103E-5</v>
      </c>
      <c r="J28" s="41" t="str">
        <f t="shared" si="2"/>
        <v>(a)</v>
      </c>
      <c r="K28" s="121">
        <f t="shared" si="3"/>
        <v>5.4201148584142763E-5</v>
      </c>
      <c r="L28" s="41" t="str">
        <f t="shared" si="4"/>
        <v>(e)</v>
      </c>
      <c r="M28" s="121">
        <f t="shared" si="5"/>
        <v>1.5414014348181462E-5</v>
      </c>
      <c r="N28" s="41" t="str">
        <f t="shared" si="6"/>
        <v>(a)</v>
      </c>
      <c r="O28" s="121">
        <f t="shared" si="7"/>
        <v>3.8535035870453651E-5</v>
      </c>
      <c r="P28" s="141" t="str">
        <f t="shared" si="8"/>
        <v>(e)</v>
      </c>
    </row>
    <row r="29" spans="1:16" ht="15" customHeight="1">
      <c r="A29" s="137"/>
      <c r="B29" s="55" t="s">
        <v>154</v>
      </c>
      <c r="C29" s="64"/>
      <c r="D29" s="70" t="s">
        <v>153</v>
      </c>
      <c r="E29" s="75">
        <v>5.2261769021193245E-3</v>
      </c>
      <c r="F29" s="41"/>
      <c r="G29" s="165">
        <v>70</v>
      </c>
      <c r="H29" s="41" t="str">
        <f t="shared" si="0"/>
        <v>(3)</v>
      </c>
      <c r="I29" s="121">
        <f t="shared" si="1"/>
        <v>4.7192377426137513E-4</v>
      </c>
      <c r="J29" s="41" t="str">
        <f t="shared" si="2"/>
        <v>(a)</v>
      </c>
      <c r="K29" s="121">
        <f t="shared" si="3"/>
        <v>1.1798094356534378E-3</v>
      </c>
      <c r="L29" s="41" t="str">
        <f t="shared" si="4"/>
        <v>(e)</v>
      </c>
      <c r="M29" s="121">
        <f t="shared" si="5"/>
        <v>3.3552055711606065E-4</v>
      </c>
      <c r="N29" s="41" t="str">
        <f t="shared" si="6"/>
        <v>(a)</v>
      </c>
      <c r="O29" s="121">
        <f t="shared" si="7"/>
        <v>8.3880139279015166E-4</v>
      </c>
      <c r="P29" s="141" t="str">
        <f t="shared" si="8"/>
        <v>(e)</v>
      </c>
    </row>
    <row r="30" spans="1:16" ht="15" customHeight="1">
      <c r="A30" s="135" t="s">
        <v>349</v>
      </c>
      <c r="B30" s="24"/>
      <c r="C30" s="55"/>
      <c r="D30" s="61"/>
      <c r="E30" s="94"/>
      <c r="F30" s="94"/>
      <c r="G30" s="166"/>
      <c r="H30" s="94"/>
      <c r="I30" s="58"/>
      <c r="J30" s="94"/>
      <c r="K30" s="58"/>
      <c r="L30" s="94"/>
      <c r="M30" s="62"/>
      <c r="N30" s="94"/>
      <c r="O30" s="62"/>
      <c r="P30" s="142"/>
    </row>
    <row r="31" spans="1:16" ht="15" customHeight="1">
      <c r="A31" s="137"/>
      <c r="B31" s="55" t="s">
        <v>157</v>
      </c>
      <c r="C31" s="64"/>
      <c r="D31" s="65" t="s">
        <v>156</v>
      </c>
      <c r="E31" s="66">
        <v>0.21740000000000001</v>
      </c>
      <c r="F31" s="41"/>
      <c r="G31" s="166">
        <v>70</v>
      </c>
      <c r="H31" s="41" t="str">
        <f>$A$82</f>
        <v>(8)</v>
      </c>
      <c r="I31" s="121">
        <f>($E31*$I$6*$I$7/1000+($E31*$E$58*$I$6/60/1000)*$E$60-($E31*$I$6/1000/60)*$E$60)*(1-$G31/100)</f>
        <v>1.9739191710000003E-2</v>
      </c>
      <c r="J31" s="41" t="str">
        <f>$A$55</f>
        <v>(b)</v>
      </c>
      <c r="K31" s="121">
        <f t="shared" ref="K31:K41" si="11">($E31*$I$6*$I$8/1000+($E31*$E$68*$I$6/60/1000)*$E$70-($E31*$I$6/1000/60)*$E$70)*(1-$G31/100)</f>
        <v>5.037371052000001E-2</v>
      </c>
      <c r="L31" s="41" t="str">
        <f>$A$65</f>
        <v>(f)</v>
      </c>
      <c r="M31" s="121">
        <f t="shared" ref="M31:M41" si="12">($E31*$M$6*$M$7/1000+($E31*$E$58*$M$6/60/1000)*$E$60-($E31*$M$6/1000/60)*$E$60)*(1-$G31/100)</f>
        <v>1.4033843940000002E-2</v>
      </c>
      <c r="N31" s="41" t="str">
        <f>$A$55</f>
        <v>(b)</v>
      </c>
      <c r="O31" s="121">
        <f t="shared" ref="O31:O41" si="13">($E31*$M$6*$M$8/1000+($E31*$E$68*$M$6/60/1000)*$E$70-($E31*$M$6/1000/60)*$E$70)*(1-$G31/100)</f>
        <v>3.5813867280000002E-2</v>
      </c>
      <c r="P31" s="141" t="str">
        <f>$A$65</f>
        <v>(f)</v>
      </c>
    </row>
    <row r="32" spans="1:16" ht="15" customHeight="1">
      <c r="A32" s="137"/>
      <c r="B32" s="55" t="s">
        <v>160</v>
      </c>
      <c r="C32" s="64"/>
      <c r="D32" s="65" t="s">
        <v>159</v>
      </c>
      <c r="E32" s="66">
        <v>0.7833</v>
      </c>
      <c r="F32" s="41"/>
      <c r="G32" s="166">
        <v>63</v>
      </c>
      <c r="H32" s="41" t="str">
        <f>$A$81</f>
        <v>(7)</v>
      </c>
      <c r="I32" s="121">
        <f t="shared" ref="I32:I41" si="14">($E32*$I$6*$I$7/1000+($E32*$E$58*$I$6/60/1000)*$E$60-($E32*$I$6/1000/60)*$E$60)*(1-$G32/100)</f>
        <v>8.771591966550002E-2</v>
      </c>
      <c r="J32" s="41" t="str">
        <f t="shared" ref="J32:J41" si="15">$A$55</f>
        <v>(b)</v>
      </c>
      <c r="K32" s="121">
        <f t="shared" si="11"/>
        <v>0.22384788648600004</v>
      </c>
      <c r="L32" s="41" t="str">
        <f t="shared" ref="L32:L41" si="16">$A$65</f>
        <v>(f)</v>
      </c>
      <c r="M32" s="121">
        <f t="shared" si="12"/>
        <v>6.2362813316999999E-2</v>
      </c>
      <c r="N32" s="41" t="str">
        <f t="shared" ref="N32:N41" si="17">$A$55</f>
        <v>(b)</v>
      </c>
      <c r="O32" s="121">
        <f t="shared" si="13"/>
        <v>0.15914766680399997</v>
      </c>
      <c r="P32" s="141" t="str">
        <f t="shared" ref="P32:P41" si="18">$A$65</f>
        <v>(f)</v>
      </c>
    </row>
    <row r="33" spans="1:16" ht="15" customHeight="1">
      <c r="A33" s="137"/>
      <c r="B33" s="55" t="s">
        <v>163</v>
      </c>
      <c r="C33" s="64"/>
      <c r="D33" s="65" t="s">
        <v>162</v>
      </c>
      <c r="E33" s="66">
        <v>3.39E-2</v>
      </c>
      <c r="F33" s="41"/>
      <c r="G33" s="166">
        <v>70</v>
      </c>
      <c r="H33" s="41" t="str">
        <f>$A$81</f>
        <v>(7)</v>
      </c>
      <c r="I33" s="121">
        <f t="shared" si="14"/>
        <v>3.0780064350000003E-3</v>
      </c>
      <c r="J33" s="41" t="str">
        <f t="shared" si="15"/>
        <v>(b)</v>
      </c>
      <c r="K33" s="121">
        <f t="shared" si="11"/>
        <v>7.8549622200000026E-3</v>
      </c>
      <c r="L33" s="41" t="str">
        <f t="shared" si="16"/>
        <v>(f)</v>
      </c>
      <c r="M33" s="121">
        <f t="shared" si="12"/>
        <v>2.1883500900000004E-3</v>
      </c>
      <c r="N33" s="41" t="str">
        <f t="shared" si="17"/>
        <v>(b)</v>
      </c>
      <c r="O33" s="121">
        <f t="shared" si="13"/>
        <v>5.5845910800000004E-3</v>
      </c>
      <c r="P33" s="141" t="str">
        <f t="shared" si="18"/>
        <v>(f)</v>
      </c>
    </row>
    <row r="34" spans="1:16" ht="15" customHeight="1">
      <c r="A34" s="137"/>
      <c r="B34" s="55" t="s">
        <v>166</v>
      </c>
      <c r="C34" s="64"/>
      <c r="D34" s="65" t="s">
        <v>165</v>
      </c>
      <c r="E34" s="66">
        <v>0.18629999999999999</v>
      </c>
      <c r="F34" s="41"/>
      <c r="G34" s="166">
        <v>65</v>
      </c>
      <c r="H34" s="41" t="str">
        <f>$A$81</f>
        <v>(7)</v>
      </c>
      <c r="I34" s="121">
        <f t="shared" si="14"/>
        <v>1.9734651877499999E-2</v>
      </c>
      <c r="J34" s="41" t="str">
        <f t="shared" si="15"/>
        <v>(b)</v>
      </c>
      <c r="K34" s="121">
        <f t="shared" si="11"/>
        <v>5.0362125029999989E-2</v>
      </c>
      <c r="L34" s="41" t="str">
        <f t="shared" si="16"/>
        <v>(f)</v>
      </c>
      <c r="M34" s="121">
        <f t="shared" si="12"/>
        <v>1.4030616284999999E-2</v>
      </c>
      <c r="N34" s="41" t="str">
        <f t="shared" si="17"/>
        <v>(b)</v>
      </c>
      <c r="O34" s="121">
        <f t="shared" si="13"/>
        <v>3.5805630419999998E-2</v>
      </c>
      <c r="P34" s="141" t="str">
        <f t="shared" si="18"/>
        <v>(f)</v>
      </c>
    </row>
    <row r="35" spans="1:16" ht="15" customHeight="1">
      <c r="A35" s="137"/>
      <c r="B35" s="69" t="s">
        <v>169</v>
      </c>
      <c r="C35" s="68"/>
      <c r="D35" s="70" t="s">
        <v>168</v>
      </c>
      <c r="E35" s="75">
        <v>2.0000000000000001E-4</v>
      </c>
      <c r="F35" s="41"/>
      <c r="G35" s="166">
        <v>63</v>
      </c>
      <c r="H35" s="41" t="str">
        <f>$A$82</f>
        <v>(8)</v>
      </c>
      <c r="I35" s="121">
        <f t="shared" si="14"/>
        <v>2.2396507000000001E-5</v>
      </c>
      <c r="J35" s="41" t="str">
        <f t="shared" si="15"/>
        <v>(b)</v>
      </c>
      <c r="K35" s="121">
        <f t="shared" si="11"/>
        <v>5.7155083999999994E-5</v>
      </c>
      <c r="L35" s="41" t="str">
        <f t="shared" si="16"/>
        <v>(f)</v>
      </c>
      <c r="M35" s="121">
        <f t="shared" si="12"/>
        <v>1.5923097999999998E-5</v>
      </c>
      <c r="N35" s="41" t="str">
        <f t="shared" si="17"/>
        <v>(b)</v>
      </c>
      <c r="O35" s="121">
        <f t="shared" si="13"/>
        <v>4.0635175999999994E-5</v>
      </c>
      <c r="P35" s="141" t="str">
        <f t="shared" si="18"/>
        <v>(f)</v>
      </c>
    </row>
    <row r="36" spans="1:16" ht="15" customHeight="1">
      <c r="A36" s="137"/>
      <c r="B36" s="55" t="s">
        <v>172</v>
      </c>
      <c r="C36" s="64"/>
      <c r="D36" s="65" t="s">
        <v>171</v>
      </c>
      <c r="E36" s="66">
        <v>1.09E-2</v>
      </c>
      <c r="F36" s="41"/>
      <c r="G36" s="166">
        <v>67</v>
      </c>
      <c r="H36" s="41" t="str">
        <f>$A$81</f>
        <v>(7)</v>
      </c>
      <c r="I36" s="121">
        <f t="shared" si="14"/>
        <v>1.0886518334999996E-3</v>
      </c>
      <c r="J36" s="41" t="str">
        <f t="shared" si="15"/>
        <v>(b)</v>
      </c>
      <c r="K36" s="121">
        <f t="shared" si="11"/>
        <v>2.7782005019999995E-3</v>
      </c>
      <c r="L36" s="41" t="str">
        <f t="shared" si="16"/>
        <v>(f)</v>
      </c>
      <c r="M36" s="121">
        <f t="shared" si="12"/>
        <v>7.7399166899999995E-4</v>
      </c>
      <c r="N36" s="41" t="str">
        <f t="shared" si="17"/>
        <v>(b)</v>
      </c>
      <c r="O36" s="121">
        <f t="shared" si="13"/>
        <v>1.9751990279999994E-3</v>
      </c>
      <c r="P36" s="141" t="str">
        <f t="shared" si="18"/>
        <v>(f)</v>
      </c>
    </row>
    <row r="37" spans="1:16" ht="15" customHeight="1">
      <c r="A37" s="137"/>
      <c r="B37" s="55" t="s">
        <v>175</v>
      </c>
      <c r="C37" s="64"/>
      <c r="D37" s="65" t="s">
        <v>174</v>
      </c>
      <c r="E37" s="75">
        <v>1.7261</v>
      </c>
      <c r="F37" s="41"/>
      <c r="G37" s="166">
        <v>65</v>
      </c>
      <c r="H37" s="41" t="str">
        <f>$A$81</f>
        <v>(7)</v>
      </c>
      <c r="I37" s="121">
        <f>($E37*$I$6*$I$7/1000+($E37*$E$59*$I$6/60/1000)*$E$60-($E37*$I$6/1000/60)*$E$60)*(1-$G37/100)</f>
        <v>0.18299631768833333</v>
      </c>
      <c r="J37" s="41" t="str">
        <f t="shared" si="15"/>
        <v>(b)</v>
      </c>
      <c r="K37" s="121">
        <f>($E37*$I$6*$I$8/1000+($E37*$E$69*$I$6/60/1000)*$E$70-($E37*$I$6/1000/60)*$E$70)*(1-$G37/100)</f>
        <v>0.46843177976</v>
      </c>
      <c r="L37" s="41" t="str">
        <f t="shared" si="16"/>
        <v>(f)</v>
      </c>
      <c r="M37" s="121">
        <f>($E37*$M$6*$M$7/1000+($E37*$E$59*$M$6/60/1000)*$E$60-($E37*$M$6/1000/60)*$E$60)*(1-$G37/100)</f>
        <v>0.13010369430333332</v>
      </c>
      <c r="N37" s="41" t="str">
        <f t="shared" si="17"/>
        <v>(b)</v>
      </c>
      <c r="O37" s="121">
        <f>($E37*$M$6*$M$8/1000+($E37*$E$69*$M$6/60/1000)*$E$70-($E37*$M$6/1000/60)*$E$70)*(1-$G37/100)</f>
        <v>0.33303787664000001</v>
      </c>
      <c r="P37" s="141" t="str">
        <f t="shared" si="18"/>
        <v>(f)</v>
      </c>
    </row>
    <row r="38" spans="1:16" ht="15" customHeight="1">
      <c r="A38" s="137"/>
      <c r="B38" s="55" t="s">
        <v>178</v>
      </c>
      <c r="C38" s="64"/>
      <c r="D38" s="65" t="s">
        <v>177</v>
      </c>
      <c r="E38" s="66">
        <v>2.69E-2</v>
      </c>
      <c r="F38" s="41"/>
      <c r="G38" s="166">
        <v>60</v>
      </c>
      <c r="H38" s="41" t="str">
        <f>$A$81</f>
        <v>(7)</v>
      </c>
      <c r="I38" s="121">
        <f t="shared" si="14"/>
        <v>3.2565731799999997E-3</v>
      </c>
      <c r="J38" s="41" t="str">
        <f t="shared" si="15"/>
        <v>(b)</v>
      </c>
      <c r="K38" s="121">
        <f t="shared" si="11"/>
        <v>8.3106581600000014E-3</v>
      </c>
      <c r="L38" s="41" t="str">
        <f t="shared" si="16"/>
        <v>(f)</v>
      </c>
      <c r="M38" s="121">
        <f t="shared" si="12"/>
        <v>2.3153045199999999E-3</v>
      </c>
      <c r="N38" s="41" t="str">
        <f t="shared" si="17"/>
        <v>(b)</v>
      </c>
      <c r="O38" s="121">
        <f t="shared" si="13"/>
        <v>5.9085742399999988E-3</v>
      </c>
      <c r="P38" s="141" t="str">
        <f t="shared" si="18"/>
        <v>(f)</v>
      </c>
    </row>
    <row r="39" spans="1:16" ht="15" customHeight="1">
      <c r="A39" s="137"/>
      <c r="B39" s="55" t="s">
        <v>181</v>
      </c>
      <c r="C39" s="64"/>
      <c r="D39" s="70" t="s">
        <v>180</v>
      </c>
      <c r="E39" s="75">
        <v>0.47</v>
      </c>
      <c r="F39" s="41"/>
      <c r="G39" s="166">
        <v>63</v>
      </c>
      <c r="H39" s="41" t="str">
        <f>$A$82</f>
        <v>(8)</v>
      </c>
      <c r="I39" s="121">
        <f t="shared" si="14"/>
        <v>5.2631791450000007E-2</v>
      </c>
      <c r="J39" s="41" t="str">
        <f t="shared" si="15"/>
        <v>(b)</v>
      </c>
      <c r="K39" s="121">
        <f t="shared" si="11"/>
        <v>0.13431444740000001</v>
      </c>
      <c r="L39" s="41" t="str">
        <f t="shared" si="16"/>
        <v>(f)</v>
      </c>
      <c r="M39" s="121">
        <f t="shared" si="12"/>
        <v>3.7419280299999996E-2</v>
      </c>
      <c r="N39" s="41" t="str">
        <f t="shared" si="17"/>
        <v>(b)</v>
      </c>
      <c r="O39" s="121">
        <f t="shared" si="13"/>
        <v>9.5492663599999986E-2</v>
      </c>
      <c r="P39" s="141" t="str">
        <f t="shared" si="18"/>
        <v>(f)</v>
      </c>
    </row>
    <row r="40" spans="1:16" ht="15" customHeight="1">
      <c r="A40" s="137"/>
      <c r="B40" s="55" t="s">
        <v>184</v>
      </c>
      <c r="C40" s="64"/>
      <c r="D40" s="65" t="s">
        <v>183</v>
      </c>
      <c r="E40" s="66">
        <v>0.10539999999999999</v>
      </c>
      <c r="F40" s="41"/>
      <c r="G40" s="166">
        <v>73</v>
      </c>
      <c r="H40" s="41" t="str">
        <f>$A$81</f>
        <v>(7)</v>
      </c>
      <c r="I40" s="121">
        <f t="shared" si="14"/>
        <v>8.6129702190000015E-3</v>
      </c>
      <c r="J40" s="41" t="str">
        <f t="shared" si="15"/>
        <v>(b)</v>
      </c>
      <c r="K40" s="121">
        <f t="shared" si="11"/>
        <v>2.1979991628000004E-2</v>
      </c>
      <c r="L40" s="41" t="str">
        <f t="shared" si="16"/>
        <v>(f)</v>
      </c>
      <c r="M40" s="121">
        <f t="shared" si="12"/>
        <v>6.1235070659999991E-3</v>
      </c>
      <c r="N40" s="41" t="str">
        <f t="shared" si="17"/>
        <v>(b)</v>
      </c>
      <c r="O40" s="121">
        <f t="shared" si="13"/>
        <v>1.5626970792000001E-2</v>
      </c>
      <c r="P40" s="141" t="str">
        <f t="shared" si="18"/>
        <v>(f)</v>
      </c>
    </row>
    <row r="41" spans="1:16" ht="15" customHeight="1">
      <c r="A41" s="137"/>
      <c r="B41" s="55" t="s">
        <v>187</v>
      </c>
      <c r="C41" s="64"/>
      <c r="D41" s="65" t="s">
        <v>186</v>
      </c>
      <c r="E41" s="66">
        <v>4.24E-2</v>
      </c>
      <c r="F41" s="41"/>
      <c r="G41" s="166">
        <v>66</v>
      </c>
      <c r="H41" s="41" t="str">
        <f>$A$81</f>
        <v>(7)</v>
      </c>
      <c r="I41" s="121">
        <f t="shared" si="14"/>
        <v>4.3630816880000003E-3</v>
      </c>
      <c r="J41" s="41" t="str">
        <f t="shared" si="15"/>
        <v>(b)</v>
      </c>
      <c r="K41" s="121">
        <f t="shared" si="11"/>
        <v>1.1134428256000001E-2</v>
      </c>
      <c r="L41" s="41" t="str">
        <f t="shared" si="16"/>
        <v>(f)</v>
      </c>
      <c r="M41" s="121">
        <f t="shared" si="12"/>
        <v>3.1019916319999989E-3</v>
      </c>
      <c r="N41" s="41" t="str">
        <f t="shared" si="17"/>
        <v>(b)</v>
      </c>
      <c r="O41" s="121">
        <f t="shared" si="13"/>
        <v>7.916171583999999E-3</v>
      </c>
      <c r="P41" s="141" t="str">
        <f t="shared" si="18"/>
        <v>(f)</v>
      </c>
    </row>
    <row r="42" spans="1:16" ht="15" customHeight="1">
      <c r="A42" s="135" t="s">
        <v>350</v>
      </c>
      <c r="B42" s="24"/>
      <c r="C42" s="55"/>
      <c r="D42" s="61"/>
      <c r="E42" s="94"/>
      <c r="F42" s="94"/>
      <c r="G42" s="166"/>
      <c r="H42" s="94"/>
      <c r="I42" s="58"/>
      <c r="J42" s="94"/>
      <c r="K42" s="58"/>
      <c r="L42" s="94"/>
      <c r="M42" s="62"/>
      <c r="N42" s="94"/>
      <c r="O42" s="62"/>
      <c r="P42" s="142"/>
    </row>
    <row r="43" spans="1:16" ht="15" customHeight="1">
      <c r="A43" s="137"/>
      <c r="B43" s="55" t="s">
        <v>190</v>
      </c>
      <c r="C43" s="64"/>
      <c r="D43" s="65" t="s">
        <v>189</v>
      </c>
      <c r="E43" s="66">
        <v>0.8</v>
      </c>
      <c r="F43" s="41"/>
      <c r="G43" s="167">
        <v>0</v>
      </c>
      <c r="H43" s="41"/>
      <c r="I43" s="121">
        <f>($E43*$I$6*$I$7/1000+($E43*$E$58*$I$6/60/1000)*$E$60-($E43*$I$6/1000/60)*$E$60)*(1-$G43/100)</f>
        <v>0.24212440000000002</v>
      </c>
      <c r="J43" s="41" t="str">
        <f t="shared" ref="J43:J44" si="19">$A$55</f>
        <v>(b)</v>
      </c>
      <c r="K43" s="121">
        <f t="shared" ref="K43:K44" si="20">($E43*$I$6*$I$8/1000+($E43*$E$68*$I$6/60/1000)*$E$70-($E43*$I$6/1000/60)*$E$70)*(1-$G43/100)</f>
        <v>0.61789279999999991</v>
      </c>
      <c r="L43" s="41" t="str">
        <f t="shared" ref="L43:L44" si="21">$A$65</f>
        <v>(f)</v>
      </c>
      <c r="M43" s="121">
        <f t="shared" ref="M43:M44" si="22">($E43*$M$6*$M$7/1000+($E43*$E$58*$M$6/60/1000)*$E$60-($E43*$M$6/1000/60)*$E$60)*(1-$G43/100)</f>
        <v>0.17214160000000003</v>
      </c>
      <c r="N43" s="41" t="str">
        <f t="shared" ref="N43:N44" si="23">$A$55</f>
        <v>(b)</v>
      </c>
      <c r="O43" s="121">
        <f t="shared" ref="O43:O44" si="24">($E43*$M$6*$M$8/1000+($E43*$E$68*$M$6/60/1000)*$E$70-($E43*$M$6/1000/60)*$E$70)*(1-$G43/100)</f>
        <v>0.4392992</v>
      </c>
      <c r="P43" s="141" t="str">
        <f t="shared" ref="P43:P44" si="25">$A$65</f>
        <v>(f)</v>
      </c>
    </row>
    <row r="44" spans="1:16" ht="15" customHeight="1">
      <c r="A44" s="137"/>
      <c r="B44" s="55" t="s">
        <v>193</v>
      </c>
      <c r="C44" s="64"/>
      <c r="D44" s="65" t="s">
        <v>192</v>
      </c>
      <c r="E44" s="66">
        <v>0.18629999999999999</v>
      </c>
      <c r="F44" s="41"/>
      <c r="G44" s="167">
        <v>0</v>
      </c>
      <c r="H44" s="41"/>
      <c r="I44" s="121">
        <f>($E44*$I$6*$I$7/1000+($E44*$E$58*$I$6/60/1000)*$E$60-($E44*$I$6/1000/60)*$E$60)*(1-$G44/100)</f>
        <v>5.6384719649999998E-2</v>
      </c>
      <c r="J44" s="41" t="str">
        <f t="shared" si="19"/>
        <v>(b)</v>
      </c>
      <c r="K44" s="121">
        <f t="shared" si="20"/>
        <v>0.14389178579999998</v>
      </c>
      <c r="L44" s="41" t="str">
        <f t="shared" si="21"/>
        <v>(f)</v>
      </c>
      <c r="M44" s="121">
        <f t="shared" si="22"/>
        <v>4.0087475099999999E-2</v>
      </c>
      <c r="N44" s="41" t="str">
        <f t="shared" si="23"/>
        <v>(b)</v>
      </c>
      <c r="O44" s="121">
        <f t="shared" si="24"/>
        <v>0.1023018012</v>
      </c>
      <c r="P44" s="141" t="str">
        <f t="shared" si="25"/>
        <v>(f)</v>
      </c>
    </row>
    <row r="45" spans="1:16" ht="15" customHeight="1">
      <c r="A45" s="135" t="s">
        <v>351</v>
      </c>
      <c r="B45" s="24"/>
      <c r="C45" s="55"/>
      <c r="D45" s="61"/>
      <c r="E45" s="94"/>
      <c r="F45" s="94"/>
      <c r="G45" s="166"/>
      <c r="H45" s="94"/>
      <c r="I45" s="58"/>
      <c r="J45" s="94"/>
      <c r="K45" s="58"/>
      <c r="L45" s="94"/>
      <c r="M45" s="62"/>
      <c r="N45" s="94"/>
      <c r="O45" s="62"/>
      <c r="P45" s="142"/>
    </row>
    <row r="46" spans="1:16" ht="15" customHeight="1">
      <c r="A46" s="137"/>
      <c r="B46" s="55" t="s">
        <v>196</v>
      </c>
      <c r="C46" s="64"/>
      <c r="D46" s="70" t="s">
        <v>195</v>
      </c>
      <c r="E46" s="75">
        <v>3.5200000000000002E-5</v>
      </c>
      <c r="F46" s="41"/>
      <c r="G46" s="166">
        <v>65</v>
      </c>
      <c r="H46" s="41" t="str">
        <f>$A$81</f>
        <v>(7)</v>
      </c>
      <c r="I46" s="121">
        <f>($E46*$I$6*$I$7/1000+($E46*$E$58*$I$6/60/1000)*$E$60-($E46*$I$6/1000/60)*$E$60)*(1-$G46/100)</f>
        <v>3.7287157600000008E-6</v>
      </c>
      <c r="J46" s="41" t="str">
        <f t="shared" ref="J46:J48" si="26">$A$55</f>
        <v>(b)</v>
      </c>
      <c r="K46" s="121">
        <f t="shared" ref="K46:K48" si="27">($E46*$I$6*$I$8/1000+($E46*$E$68*$I$6/60/1000)*$E$70-($E46*$I$6/1000/60)*$E$70)*(1-$G46/100)</f>
        <v>9.5155491200000009E-6</v>
      </c>
      <c r="L46" s="41" t="str">
        <f t="shared" ref="L46:L48" si="28">$A$65</f>
        <v>(f)</v>
      </c>
      <c r="M46" s="121">
        <f t="shared" ref="M46:M48" si="29">($E46*$M$6*$M$7/1000+($E46*$E$58*$M$6/60/1000)*$E$60-($E46*$M$6/1000/60)*$E$60)*(1-$G46/100)</f>
        <v>2.6509806399999993E-6</v>
      </c>
      <c r="N46" s="41" t="str">
        <f t="shared" ref="N46:N48" si="30">$A$55</f>
        <v>(b)</v>
      </c>
      <c r="O46" s="121">
        <f t="shared" ref="O46:O48" si="31">($E46*$M$6*$M$8/1000+($E46*$E$68*$M$6/60/1000)*$E$70-($E46*$M$6/1000/60)*$E$70)*(1-$G46/100)</f>
        <v>6.7652076799999983E-6</v>
      </c>
      <c r="P46" s="141" t="str">
        <f t="shared" ref="P46:P48" si="32">$A$65</f>
        <v>(f)</v>
      </c>
    </row>
    <row r="47" spans="1:16" ht="15" customHeight="1">
      <c r="A47" s="137"/>
      <c r="B47" s="55" t="s">
        <v>199</v>
      </c>
      <c r="C47" s="64"/>
      <c r="D47" s="70" t="s">
        <v>198</v>
      </c>
      <c r="E47" s="75">
        <v>1.9699999999999999E-2</v>
      </c>
      <c r="F47" s="41"/>
      <c r="G47" s="166">
        <v>65</v>
      </c>
      <c r="H47" s="41" t="str">
        <f>$A$81</f>
        <v>(7)</v>
      </c>
      <c r="I47" s="121">
        <f>($E47*$I$6*$I$7/1000+($E47*$E$58*$I$6/60/1000)*$E$60-($E47*$I$6/1000/60)*$E$60)*(1-$G47/100)</f>
        <v>2.0868096724999999E-3</v>
      </c>
      <c r="J47" s="41" t="str">
        <f t="shared" si="26"/>
        <v>(b)</v>
      </c>
      <c r="K47" s="121">
        <f t="shared" si="27"/>
        <v>5.3254635699999994E-3</v>
      </c>
      <c r="L47" s="41" t="str">
        <f t="shared" si="28"/>
        <v>(f)</v>
      </c>
      <c r="M47" s="121">
        <f t="shared" si="29"/>
        <v>1.4836454149999997E-3</v>
      </c>
      <c r="N47" s="41" t="str">
        <f t="shared" si="30"/>
        <v>(b)</v>
      </c>
      <c r="O47" s="121">
        <f t="shared" si="31"/>
        <v>3.7862099799999991E-3</v>
      </c>
      <c r="P47" s="141" t="str">
        <f t="shared" si="32"/>
        <v>(f)</v>
      </c>
    </row>
    <row r="48" spans="1:16" ht="15" customHeight="1">
      <c r="A48" s="137"/>
      <c r="B48" s="55" t="s">
        <v>201</v>
      </c>
      <c r="C48" s="64"/>
      <c r="D48" s="70">
        <v>401</v>
      </c>
      <c r="E48" s="75">
        <v>3.6200000000000003E-2</v>
      </c>
      <c r="F48" s="41"/>
      <c r="G48" s="166">
        <v>63</v>
      </c>
      <c r="H48" s="41" t="str">
        <f>$A$81</f>
        <v>(7)</v>
      </c>
      <c r="I48" s="121">
        <f>($E48*$I$6*$I$7/1000+($E48*$E$58*$I$6/60/1000)*$E$60-($E48*$I$6/1000/60)*$E$60)*(1-$G48/100)</f>
        <v>4.0537677669999998E-3</v>
      </c>
      <c r="J48" s="41" t="str">
        <f t="shared" si="26"/>
        <v>(b)</v>
      </c>
      <c r="K48" s="121">
        <f t="shared" si="27"/>
        <v>1.0345070203999999E-2</v>
      </c>
      <c r="L48" s="41" t="str">
        <f t="shared" si="28"/>
        <v>(f)</v>
      </c>
      <c r="M48" s="121">
        <f t="shared" si="29"/>
        <v>2.8820807380000005E-3</v>
      </c>
      <c r="N48" s="41" t="str">
        <f t="shared" si="30"/>
        <v>(b)</v>
      </c>
      <c r="O48" s="121">
        <f t="shared" si="31"/>
        <v>7.3549668560000002E-3</v>
      </c>
      <c r="P48" s="141" t="str">
        <f t="shared" si="32"/>
        <v>(f)</v>
      </c>
    </row>
    <row r="49" spans="1:17" ht="15" customHeight="1">
      <c r="A49" s="135" t="s">
        <v>352</v>
      </c>
      <c r="B49" s="24"/>
      <c r="C49" s="55"/>
      <c r="D49" s="61"/>
      <c r="E49" s="94"/>
      <c r="F49" s="94"/>
      <c r="G49" s="166"/>
      <c r="H49" s="94"/>
      <c r="I49" s="58"/>
      <c r="J49" s="94"/>
      <c r="K49" s="58"/>
      <c r="L49" s="94"/>
      <c r="M49" s="62"/>
      <c r="N49" s="94"/>
      <c r="O49" s="62"/>
      <c r="P49" s="142"/>
    </row>
    <row r="50" spans="1:17" ht="15" customHeight="1">
      <c r="A50" s="138"/>
      <c r="B50" s="139" t="s">
        <v>203</v>
      </c>
      <c r="C50" s="140"/>
      <c r="D50" s="143">
        <v>200</v>
      </c>
      <c r="E50" s="144">
        <v>33.5</v>
      </c>
      <c r="F50" s="145"/>
      <c r="G50" s="168">
        <v>93</v>
      </c>
      <c r="H50" s="145" t="str">
        <f>$A$83</f>
        <v>(9)</v>
      </c>
      <c r="I50" s="146">
        <f>($E50*$I$6*$I$7/1000+($E50*$E$58*$I$6/60/1000)*$E$60-($E50*$I$6/1000/60)*$E$60)*(1-$G50/100)</f>
        <v>0.70972714749999954</v>
      </c>
      <c r="J50" s="145" t="str">
        <f>$A$55</f>
        <v>(b)</v>
      </c>
      <c r="K50" s="146">
        <f>($E50*$I$6*$I$8/1000+($E50*$E$68*$I$6/60/1000)*$E$70-($E50*$I$6/1000/60)*$E$70)*(1-$G50/100)</f>
        <v>1.8111982699999984</v>
      </c>
      <c r="L50" s="145" t="str">
        <f>$A$65</f>
        <v>(f)</v>
      </c>
      <c r="M50" s="146">
        <f>($E50*$M$6*$M$7/1000+($E50*$E$58*$M$6/60/1000)*$E$60-($E50*$M$6/1000/60)*$E$60)*(1-$G50/100)</f>
        <v>0.50459006499999959</v>
      </c>
      <c r="N50" s="145" t="str">
        <f>$A$55</f>
        <v>(b)</v>
      </c>
      <c r="O50" s="146">
        <f>($E50*$M$6*$M$8/1000+($E50*$E$68*$M$6/60/1000)*$E$70-($E50*$M$6/1000/60)*$E$70)*(1-$G50/100)</f>
        <v>1.2876957799999991</v>
      </c>
      <c r="P50" s="147" t="str">
        <f>$A$65</f>
        <v>(f)</v>
      </c>
    </row>
    <row r="51" spans="1:17" s="14" customFormat="1" ht="15" customHeight="1">
      <c r="A51" s="12" t="s">
        <v>353</v>
      </c>
      <c r="B51" s="28"/>
      <c r="C51" s="28"/>
    </row>
    <row r="52" spans="1:17" s="14" customFormat="1" ht="15" customHeight="1">
      <c r="A52" s="29" t="s">
        <v>354</v>
      </c>
      <c r="B52" s="9"/>
      <c r="C52" s="9"/>
    </row>
    <row r="53" spans="1:17" s="14" customFormat="1" ht="15" customHeight="1">
      <c r="A53" s="30" t="s">
        <v>418</v>
      </c>
      <c r="B53" s="9" t="s">
        <v>355</v>
      </c>
      <c r="C53" s="9"/>
    </row>
    <row r="54" spans="1:17" s="14" customFormat="1" ht="15" customHeight="1">
      <c r="A54" s="30"/>
      <c r="B54" s="9" t="s">
        <v>356</v>
      </c>
      <c r="C54" s="9"/>
    </row>
    <row r="55" spans="1:17" s="14" customFormat="1" ht="15" customHeight="1">
      <c r="A55" s="30" t="s">
        <v>419</v>
      </c>
      <c r="B55" s="28" t="s">
        <v>355</v>
      </c>
      <c r="C55" s="28"/>
      <c r="O55" s="28"/>
      <c r="Q55" s="115"/>
    </row>
    <row r="56" spans="1:17" s="14" customFormat="1" ht="15" customHeight="1">
      <c r="A56" s="30"/>
      <c r="B56" s="123" t="s">
        <v>357</v>
      </c>
      <c r="C56" s="28"/>
      <c r="O56" s="28" t="str">
        <f>$A$61&amp;", "&amp;$A$62</f>
        <v>(c), (d)</v>
      </c>
    </row>
    <row r="57" spans="1:17" s="14" customFormat="1" ht="15" customHeight="1">
      <c r="A57" s="30"/>
      <c r="B57" s="28" t="s">
        <v>358</v>
      </c>
      <c r="C57" s="28"/>
      <c r="O57" s="14" t="str">
        <f>$A$77</f>
        <v>(4)</v>
      </c>
    </row>
    <row r="58" spans="1:17" s="14" customFormat="1" ht="15" customHeight="1">
      <c r="A58" s="30"/>
      <c r="B58" s="28"/>
      <c r="D58" s="148" t="s">
        <v>359</v>
      </c>
      <c r="E58" s="14">
        <v>4.3</v>
      </c>
      <c r="F58" s="14" t="str">
        <f>$A$78</f>
        <v>(5)</v>
      </c>
    </row>
    <row r="59" spans="1:17" s="14" customFormat="1" ht="15" customHeight="1">
      <c r="A59" s="30"/>
      <c r="B59" s="28"/>
      <c r="D59" s="148" t="s">
        <v>360</v>
      </c>
      <c r="E59" s="14">
        <v>4.8</v>
      </c>
      <c r="F59" s="14" t="str">
        <f>$A$78</f>
        <v>(5)</v>
      </c>
    </row>
    <row r="60" spans="1:17" s="14" customFormat="1" ht="15" customHeight="1">
      <c r="A60" s="30"/>
      <c r="B60" s="28"/>
      <c r="D60" s="148" t="s">
        <v>361</v>
      </c>
      <c r="E60" s="14">
        <v>1</v>
      </c>
      <c r="F60" s="14" t="str">
        <f>$A$80</f>
        <v>(6)</v>
      </c>
    </row>
    <row r="61" spans="1:17" s="14" customFormat="1" ht="15" customHeight="1">
      <c r="A61" s="30" t="s">
        <v>420</v>
      </c>
      <c r="B61" s="28" t="s">
        <v>362</v>
      </c>
      <c r="C61" s="28"/>
      <c r="Q61" s="115"/>
    </row>
    <row r="62" spans="1:17" s="14" customFormat="1" ht="15" customHeight="1">
      <c r="A62" s="30" t="s">
        <v>421</v>
      </c>
      <c r="B62" s="28" t="s">
        <v>363</v>
      </c>
      <c r="C62" s="28"/>
      <c r="Q62" s="115"/>
    </row>
    <row r="63" spans="1:17" s="14" customFormat="1" ht="15" customHeight="1">
      <c r="A63" s="30" t="s">
        <v>422</v>
      </c>
      <c r="B63" s="28" t="s">
        <v>364</v>
      </c>
      <c r="C63" s="28"/>
      <c r="Q63" s="115"/>
    </row>
    <row r="64" spans="1:17" s="14" customFormat="1" ht="15" customHeight="1">
      <c r="A64" s="30"/>
      <c r="B64" s="28" t="s">
        <v>356</v>
      </c>
      <c r="C64" s="28"/>
      <c r="Q64" s="115"/>
    </row>
    <row r="65" spans="1:16" s="14" customFormat="1" ht="15" customHeight="1">
      <c r="A65" s="30" t="s">
        <v>423</v>
      </c>
      <c r="B65" s="28" t="s">
        <v>364</v>
      </c>
      <c r="C65" s="28"/>
      <c r="O65" s="28" t="str">
        <f>$A$61&amp;", "&amp;$A$62</f>
        <v>(c), (d)</v>
      </c>
    </row>
    <row r="66" spans="1:16" s="14" customFormat="1" ht="15" customHeight="1">
      <c r="A66" s="30"/>
      <c r="B66" s="123" t="s">
        <v>365</v>
      </c>
      <c r="C66" s="28"/>
    </row>
    <row r="67" spans="1:16" s="14" customFormat="1" ht="15" customHeight="1">
      <c r="B67" s="28" t="s">
        <v>356</v>
      </c>
      <c r="C67" s="28"/>
      <c r="O67" s="14" t="str">
        <f>$A$77</f>
        <v>(4)</v>
      </c>
    </row>
    <row r="68" spans="1:16" s="14" customFormat="1" ht="15" customHeight="1">
      <c r="B68" s="28"/>
      <c r="D68" s="148" t="s">
        <v>359</v>
      </c>
      <c r="E68" s="14">
        <v>4.3</v>
      </c>
      <c r="F68" s="14" t="str">
        <f>$A$78</f>
        <v>(5)</v>
      </c>
    </row>
    <row r="69" spans="1:16" s="14" customFormat="1" ht="15" customHeight="1">
      <c r="A69" s="30"/>
      <c r="B69" s="28"/>
      <c r="D69" s="148" t="s">
        <v>360</v>
      </c>
      <c r="E69" s="14">
        <v>4.8</v>
      </c>
      <c r="F69" s="14" t="str">
        <f>$A$78</f>
        <v>(5)</v>
      </c>
    </row>
    <row r="70" spans="1:16" s="14" customFormat="1" ht="15" customHeight="1">
      <c r="A70" s="30"/>
      <c r="B70" s="28"/>
      <c r="D70" s="148" t="s">
        <v>366</v>
      </c>
      <c r="E70" s="14">
        <v>12</v>
      </c>
      <c r="F70" s="14" t="str">
        <f>$A$80</f>
        <v>(6)</v>
      </c>
    </row>
    <row r="71" spans="1:16" s="14" customFormat="1" ht="15" customHeight="1">
      <c r="A71" s="30"/>
      <c r="B71" s="28"/>
      <c r="D71" s="148"/>
    </row>
    <row r="72" spans="1:16" ht="15" customHeight="1">
      <c r="A72" s="12" t="s">
        <v>331</v>
      </c>
      <c r="B72" s="28"/>
      <c r="C72" s="28"/>
      <c r="D72" s="14"/>
      <c r="E72" s="14"/>
      <c r="F72" s="14"/>
      <c r="G72" s="14"/>
      <c r="H72" s="14"/>
      <c r="M72" s="60"/>
      <c r="N72" s="60"/>
      <c r="O72" s="60"/>
      <c r="P72" s="60"/>
    </row>
    <row r="73" spans="1:16" s="14" customFormat="1" ht="15" customHeight="1">
      <c r="A73" s="30" t="s">
        <v>415</v>
      </c>
      <c r="B73" s="15" t="str">
        <f>"See "&amp;Input_EGEN!$A$1&amp;", "&amp;Input_EGEN!$A$2</f>
        <v>See Table 1, Input Emergency Generator Rates and Parameters</v>
      </c>
      <c r="C73" s="40"/>
    </row>
    <row r="74" spans="1:16" ht="15" customHeight="1">
      <c r="A74" s="30" t="s">
        <v>416</v>
      </c>
      <c r="B74" s="28" t="s">
        <v>367</v>
      </c>
      <c r="C74" s="28"/>
      <c r="D74" s="14"/>
      <c r="E74" s="14"/>
      <c r="F74" s="14"/>
      <c r="G74" s="14"/>
      <c r="H74" s="14"/>
      <c r="M74" s="60"/>
      <c r="N74" s="60"/>
      <c r="O74" s="60"/>
      <c r="P74" s="60"/>
    </row>
    <row r="75" spans="1:16" ht="15" customHeight="1">
      <c r="A75" s="30"/>
      <c r="B75" s="28" t="s">
        <v>368</v>
      </c>
      <c r="C75" s="28"/>
      <c r="D75" s="14"/>
      <c r="E75" s="14"/>
      <c r="F75" s="14"/>
      <c r="G75" s="14"/>
      <c r="H75" s="14"/>
      <c r="M75" s="60"/>
      <c r="N75" s="60"/>
      <c r="O75" s="60"/>
      <c r="P75" s="60"/>
    </row>
    <row r="76" spans="1:16" ht="15" customHeight="1">
      <c r="A76" s="30" t="s">
        <v>417</v>
      </c>
      <c r="B76" s="28" t="s">
        <v>369</v>
      </c>
      <c r="C76" s="28"/>
      <c r="D76" s="14"/>
      <c r="E76" s="14"/>
      <c r="F76" s="14"/>
      <c r="G76" s="14"/>
      <c r="H76" s="14"/>
      <c r="M76" s="60"/>
      <c r="N76" s="60"/>
      <c r="O76" s="60"/>
      <c r="P76" s="60"/>
    </row>
    <row r="77" spans="1:16" ht="15" customHeight="1">
      <c r="A77" s="30" t="s">
        <v>424</v>
      </c>
      <c r="B77" s="28" t="s">
        <v>440</v>
      </c>
      <c r="C77" s="28"/>
      <c r="D77" s="14"/>
      <c r="E77" s="14"/>
      <c r="F77" s="14"/>
      <c r="G77" s="14"/>
      <c r="H77" s="14"/>
      <c r="M77" s="60"/>
      <c r="N77" s="60"/>
      <c r="O77" s="60"/>
      <c r="P77" s="60"/>
    </row>
    <row r="78" spans="1:16" ht="15" customHeight="1">
      <c r="A78" s="30" t="s">
        <v>425</v>
      </c>
      <c r="B78" s="28" t="s">
        <v>371</v>
      </c>
      <c r="C78" s="28"/>
      <c r="D78" s="14"/>
      <c r="E78" s="14"/>
      <c r="F78" s="14"/>
      <c r="G78" s="14"/>
      <c r="H78" s="14"/>
      <c r="M78" s="60"/>
      <c r="N78" s="60"/>
      <c r="O78" s="60"/>
      <c r="P78" s="60"/>
    </row>
    <row r="79" spans="1:16" ht="15" customHeight="1">
      <c r="A79" s="30"/>
      <c r="B79" s="28" t="s">
        <v>372</v>
      </c>
      <c r="C79" s="28"/>
      <c r="D79" s="14"/>
      <c r="E79" s="14"/>
      <c r="F79" s="14"/>
      <c r="G79" s="14"/>
      <c r="H79" s="14"/>
      <c r="M79" s="60"/>
      <c r="N79" s="60"/>
      <c r="O79" s="60"/>
      <c r="P79" s="60"/>
    </row>
    <row r="80" spans="1:16" ht="15" customHeight="1">
      <c r="A80" s="30" t="s">
        <v>426</v>
      </c>
      <c r="B80" s="11" t="s">
        <v>373</v>
      </c>
      <c r="C80" s="28"/>
      <c r="D80" s="14"/>
      <c r="E80" s="14"/>
      <c r="F80" s="14"/>
      <c r="G80" s="14"/>
      <c r="H80" s="14"/>
      <c r="M80" s="60"/>
      <c r="N80" s="60"/>
      <c r="O80" s="60"/>
      <c r="P80" s="60"/>
    </row>
    <row r="81" spans="1:16" ht="15" customHeight="1">
      <c r="A81" s="30" t="s">
        <v>427</v>
      </c>
      <c r="B81" s="28" t="s">
        <v>374</v>
      </c>
      <c r="C81" s="28"/>
      <c r="D81" s="14"/>
      <c r="E81" s="14"/>
      <c r="F81" s="14"/>
      <c r="G81" s="14"/>
      <c r="H81" s="14"/>
      <c r="M81" s="60"/>
      <c r="N81" s="60"/>
      <c r="O81" s="60"/>
      <c r="P81" s="60"/>
    </row>
    <row r="82" spans="1:16" ht="15" customHeight="1">
      <c r="A82" s="30" t="s">
        <v>428</v>
      </c>
      <c r="B82" s="28" t="s">
        <v>375</v>
      </c>
      <c r="C82" s="28"/>
      <c r="D82" s="14"/>
      <c r="E82" s="14"/>
      <c r="F82" s="14"/>
      <c r="G82" s="14"/>
      <c r="H82" s="14"/>
      <c r="M82" s="60"/>
      <c r="N82" s="60"/>
      <c r="O82" s="60"/>
      <c r="P82" s="60"/>
    </row>
    <row r="83" spans="1:16" ht="15" customHeight="1">
      <c r="A83" s="30" t="s">
        <v>429</v>
      </c>
      <c r="B83" s="162" t="s">
        <v>376</v>
      </c>
      <c r="C83" s="28"/>
      <c r="D83" s="14"/>
      <c r="E83" s="14"/>
      <c r="F83" s="14"/>
      <c r="G83" s="14"/>
      <c r="H83" s="14"/>
      <c r="M83" s="60"/>
      <c r="N83" s="60"/>
      <c r="O83" s="60"/>
      <c r="P83" s="60"/>
    </row>
    <row r="84" spans="1:16" ht="15" customHeight="1">
      <c r="B84" s="28"/>
      <c r="C84" s="28"/>
      <c r="D84" s="14"/>
      <c r="E84" s="14"/>
      <c r="F84" s="14"/>
      <c r="G84" s="14"/>
      <c r="H84" s="14"/>
      <c r="M84" s="60"/>
      <c r="N84" s="60"/>
      <c r="O84" s="60"/>
      <c r="P84" s="60"/>
    </row>
    <row r="85" spans="1:16">
      <c r="B85" s="69"/>
      <c r="M85" s="60"/>
      <c r="N85" s="60"/>
      <c r="O85" s="60"/>
      <c r="P85" s="60"/>
    </row>
    <row r="86" spans="1:16">
      <c r="B86" s="69"/>
      <c r="M86" s="60"/>
      <c r="N86" s="60"/>
      <c r="O86" s="60"/>
      <c r="P86" s="60"/>
    </row>
    <row r="87" spans="1:16">
      <c r="B87" s="69"/>
      <c r="M87" s="60"/>
      <c r="N87" s="60"/>
      <c r="O87" s="60"/>
      <c r="P87" s="60"/>
    </row>
    <row r="88" spans="1:16">
      <c r="B88" s="69"/>
      <c r="M88" s="60"/>
      <c r="N88" s="60"/>
      <c r="O88" s="60"/>
      <c r="P88" s="60"/>
    </row>
    <row r="89" spans="1:16">
      <c r="B89" s="69"/>
      <c r="M89" s="60"/>
      <c r="N89" s="60"/>
      <c r="O89" s="60"/>
      <c r="P89" s="60"/>
    </row>
    <row r="90" spans="1:16">
      <c r="B90" s="69"/>
      <c r="M90" s="60"/>
      <c r="N90" s="60"/>
      <c r="O90" s="60"/>
      <c r="P90" s="60"/>
    </row>
    <row r="91" spans="1:16">
      <c r="B91" s="69"/>
      <c r="M91" s="60"/>
      <c r="N91" s="60"/>
      <c r="O91" s="60"/>
      <c r="P91" s="60"/>
    </row>
    <row r="92" spans="1:16">
      <c r="B92" s="69"/>
      <c r="M92" s="60"/>
      <c r="N92" s="60"/>
      <c r="O92" s="60"/>
      <c r="P92" s="60"/>
    </row>
    <row r="93" spans="1:16">
      <c r="B93" s="69"/>
      <c r="M93" s="60"/>
      <c r="N93" s="60"/>
      <c r="O93" s="60"/>
      <c r="P93" s="60"/>
    </row>
    <row r="94" spans="1:16">
      <c r="B94" s="69"/>
      <c r="M94" s="60"/>
      <c r="N94" s="60"/>
      <c r="O94" s="60"/>
      <c r="P94" s="60"/>
    </row>
    <row r="95" spans="1:16">
      <c r="B95" s="69"/>
      <c r="M95" s="60"/>
      <c r="N95" s="60"/>
      <c r="O95" s="60"/>
      <c r="P95" s="60"/>
    </row>
    <row r="96" spans="1:16">
      <c r="B96" s="69"/>
      <c r="M96" s="60"/>
      <c r="N96" s="60"/>
      <c r="O96" s="60"/>
      <c r="P96" s="60"/>
    </row>
    <row r="97" spans="2:16">
      <c r="B97" s="69"/>
      <c r="M97" s="60"/>
      <c r="N97" s="60"/>
      <c r="O97" s="60"/>
      <c r="P97" s="60"/>
    </row>
    <row r="98" spans="2:16">
      <c r="B98" s="69"/>
      <c r="M98" s="60"/>
      <c r="N98" s="60"/>
      <c r="O98" s="60"/>
      <c r="P98" s="60"/>
    </row>
    <row r="99" spans="2:16">
      <c r="B99" s="69"/>
      <c r="M99" s="60"/>
      <c r="N99" s="60"/>
      <c r="O99" s="60"/>
      <c r="P99" s="60"/>
    </row>
  </sheetData>
  <mergeCells count="5">
    <mergeCell ref="A5:H5"/>
    <mergeCell ref="A10:C11"/>
    <mergeCell ref="D10:D11"/>
    <mergeCell ref="G10:H11"/>
    <mergeCell ref="E10:F11"/>
  </mergeCells>
  <conditionalFormatting sqref="A1:A3">
    <cfRule type="cellIs" dxfId="5425" priority="445" operator="greaterThan">
      <formula>999</formula>
    </cfRule>
  </conditionalFormatting>
  <conditionalFormatting sqref="A2:A3">
    <cfRule type="cellIs" dxfId="5424" priority="444" operator="lessThan">
      <formula>0.01</formula>
    </cfRule>
  </conditionalFormatting>
  <conditionalFormatting sqref="D9:E9 G9">
    <cfRule type="cellIs" dxfId="5423" priority="517" operator="between">
      <formula>0.1</formula>
      <formula>10</formula>
    </cfRule>
    <cfRule type="cellIs" dxfId="5422" priority="518" operator="between">
      <formula>0.01</formula>
      <formula>0.1</formula>
    </cfRule>
    <cfRule type="cellIs" dxfId="5421" priority="514" operator="equal">
      <formula>0</formula>
    </cfRule>
    <cfRule type="cellIs" dxfId="5420" priority="516" operator="between">
      <formula>10</formula>
      <formula>100</formula>
    </cfRule>
    <cfRule type="cellIs" dxfId="5419" priority="515" operator="greaterThanOrEqual">
      <formula>100</formula>
    </cfRule>
  </conditionalFormatting>
  <conditionalFormatting sqref="E13:F16 F17 E18:F29">
    <cfRule type="cellIs" dxfId="5418" priority="424" operator="between">
      <formula>0.1</formula>
      <formula>10</formula>
    </cfRule>
    <cfRule type="cellIs" dxfId="5417" priority="421" operator="equal">
      <formula>0</formula>
    </cfRule>
    <cfRule type="cellIs" dxfId="5416" priority="423" operator="between">
      <formula>0.01</formula>
      <formula>0.1</formula>
    </cfRule>
    <cfRule type="cellIs" dxfId="5415" priority="422" operator="lessThan">
      <formula>0.01</formula>
    </cfRule>
    <cfRule type="cellIs" dxfId="5414" priority="420" operator="greaterThan">
      <formula>100</formula>
    </cfRule>
    <cfRule type="cellIs" dxfId="5413" priority="425" operator="between">
      <formula>10</formula>
      <formula>100</formula>
    </cfRule>
  </conditionalFormatting>
  <conditionalFormatting sqref="E43:F44 H43:H44">
    <cfRule type="cellIs" dxfId="5412" priority="227" operator="lessThan">
      <formula>0.01</formula>
    </cfRule>
    <cfRule type="cellIs" dxfId="5411" priority="226" operator="equal">
      <formula>0</formula>
    </cfRule>
    <cfRule type="cellIs" dxfId="5410" priority="225" operator="greaterThan">
      <formula>100</formula>
    </cfRule>
    <cfRule type="cellIs" dxfId="5409" priority="230" operator="between">
      <formula>10</formula>
      <formula>100</formula>
    </cfRule>
    <cfRule type="cellIs" dxfId="5408" priority="229" operator="between">
      <formula>0.1</formula>
      <formula>10</formula>
    </cfRule>
    <cfRule type="cellIs" dxfId="5407" priority="228" operator="between">
      <formula>0.01</formula>
      <formula>0.1</formula>
    </cfRule>
  </conditionalFormatting>
  <conditionalFormatting sqref="E46:F48 H46:H48">
    <cfRule type="cellIs" dxfId="5406" priority="224" operator="between">
      <formula>10</formula>
      <formula>100</formula>
    </cfRule>
    <cfRule type="cellIs" dxfId="5405" priority="220" operator="equal">
      <formula>0</formula>
    </cfRule>
    <cfRule type="cellIs" dxfId="5404" priority="219" operator="greaterThan">
      <formula>100</formula>
    </cfRule>
    <cfRule type="cellIs" dxfId="5403" priority="223" operator="between">
      <formula>0.1</formula>
      <formula>10</formula>
    </cfRule>
    <cfRule type="cellIs" dxfId="5402" priority="222" operator="between">
      <formula>0.01</formula>
      <formula>0.1</formula>
    </cfRule>
    <cfRule type="cellIs" dxfId="5401" priority="221" operator="lessThan">
      <formula>0.01</formula>
    </cfRule>
  </conditionalFormatting>
  <conditionalFormatting sqref="F50">
    <cfRule type="cellIs" dxfId="5400" priority="441" operator="lessThan">
      <formula>0.01</formula>
    </cfRule>
    <cfRule type="cellIs" dxfId="5399" priority="443" operator="between">
      <formula>10</formula>
      <formula>100</formula>
    </cfRule>
    <cfRule type="cellIs" dxfId="5398" priority="439" operator="between">
      <formula>0.01</formula>
      <formula>0.1</formula>
    </cfRule>
    <cfRule type="cellIs" dxfId="5397" priority="442" operator="between">
      <formula>0.1</formula>
      <formula>10</formula>
    </cfRule>
    <cfRule type="cellIs" dxfId="5396" priority="438" operator="greaterThan">
      <formula>100</formula>
    </cfRule>
    <cfRule type="cellIs" dxfId="5395" priority="440" operator="equal">
      <formula>0</formula>
    </cfRule>
  </conditionalFormatting>
  <conditionalFormatting sqref="H13:H29 E31:F41 H31:H41">
    <cfRule type="cellIs" dxfId="5394" priority="236" operator="between">
      <formula>10</formula>
      <formula>100</formula>
    </cfRule>
    <cfRule type="cellIs" dxfId="5393" priority="234" operator="between">
      <formula>0.01</formula>
      <formula>0.1</formula>
    </cfRule>
    <cfRule type="cellIs" dxfId="5392" priority="233" operator="lessThan">
      <formula>0.01</formula>
    </cfRule>
    <cfRule type="cellIs" dxfId="5391" priority="232" operator="equal">
      <formula>0</formula>
    </cfRule>
    <cfRule type="cellIs" dxfId="5390" priority="231" operator="greaterThan">
      <formula>100</formula>
    </cfRule>
    <cfRule type="cellIs" dxfId="5389" priority="235" operator="between">
      <formula>0.1</formula>
      <formula>10</formula>
    </cfRule>
  </conditionalFormatting>
  <conditionalFormatting sqref="H50">
    <cfRule type="cellIs" dxfId="5388" priority="213" operator="greaterThan">
      <formula>100</formula>
    </cfRule>
    <cfRule type="cellIs" dxfId="5387" priority="214" operator="equal">
      <formula>0</formula>
    </cfRule>
    <cfRule type="cellIs" dxfId="5386" priority="215" operator="lessThan">
      <formula>0.01</formula>
    </cfRule>
    <cfRule type="cellIs" dxfId="5385" priority="216" operator="between">
      <formula>0.01</formula>
      <formula>0.1</formula>
    </cfRule>
    <cfRule type="cellIs" dxfId="5384" priority="218" operator="between">
      <formula>10</formula>
      <formula>100</formula>
    </cfRule>
    <cfRule type="cellIs" dxfId="5383" priority="217" operator="between">
      <formula>0.1</formula>
      <formula>10</formula>
    </cfRule>
  </conditionalFormatting>
  <conditionalFormatting sqref="I6:I8">
    <cfRule type="cellIs" dxfId="5382" priority="303" operator="equal">
      <formula>0</formula>
    </cfRule>
    <cfRule type="cellIs" dxfId="5381" priority="309" operator="between">
      <formula>10</formula>
      <formula>100</formula>
    </cfRule>
    <cfRule type="cellIs" dxfId="5380" priority="308" operator="greaterThanOrEqual">
      <formula>100</formula>
    </cfRule>
    <cfRule type="cellIs" dxfId="5379" priority="306" operator="between">
      <formula>0.1</formula>
      <formula>10</formula>
    </cfRule>
    <cfRule type="cellIs" dxfId="5378" priority="305" operator="between">
      <formula>10</formula>
      <formula>100</formula>
    </cfRule>
    <cfRule type="cellIs" dxfId="5377" priority="304" operator="greaterThanOrEqual">
      <formula>100</formula>
    </cfRule>
    <cfRule type="cellIs" dxfId="5376" priority="307" operator="between">
      <formula>0.01</formula>
      <formula>0.1</formula>
    </cfRule>
    <cfRule type="cellIs" dxfId="5375" priority="311" operator="between">
      <formula>0.01</formula>
      <formula>0.1</formula>
    </cfRule>
    <cfRule type="cellIs" dxfId="5374" priority="310" operator="between">
      <formula>0.1</formula>
      <formula>10</formula>
    </cfRule>
    <cfRule type="cellIs" dxfId="5373" priority="302" operator="greaterThan">
      <formula>100</formula>
    </cfRule>
  </conditionalFormatting>
  <conditionalFormatting sqref="I13:I44 K13:K44">
    <cfRule type="cellIs" dxfId="5372" priority="337" operator="between">
      <formula>10</formula>
      <formula>100</formula>
    </cfRule>
    <cfRule type="cellIs" dxfId="5371" priority="336" operator="between">
      <formula>0.1</formula>
      <formula>10</formula>
    </cfRule>
    <cfRule type="cellIs" dxfId="5370" priority="335" operator="between">
      <formula>0.01</formula>
      <formula>0.1</formula>
    </cfRule>
  </conditionalFormatting>
  <conditionalFormatting sqref="I13:I45 K45">
    <cfRule type="cellIs" dxfId="5369" priority="319" operator="equal">
      <formula>0</formula>
    </cfRule>
    <cfRule type="cellIs" dxfId="5368" priority="320" operator="lessThan">
      <formula>0.01</formula>
    </cfRule>
  </conditionalFormatting>
  <conditionalFormatting sqref="I13:I49 K13:K49">
    <cfRule type="cellIs" dxfId="5367" priority="312" operator="greaterThan">
      <formula>100</formula>
    </cfRule>
  </conditionalFormatting>
  <conditionalFormatting sqref="I30">
    <cfRule type="cellIs" dxfId="5366" priority="301" operator="between">
      <formula>0.01</formula>
      <formula>0.1</formula>
    </cfRule>
  </conditionalFormatting>
  <conditionalFormatting sqref="I42 K42">
    <cfRule type="cellIs" dxfId="5365" priority="334" operator="between">
      <formula>10</formula>
      <formula>100</formula>
    </cfRule>
    <cfRule type="cellIs" dxfId="5364" priority="333" operator="between">
      <formula>0.1</formula>
      <formula>10</formula>
    </cfRule>
  </conditionalFormatting>
  <conditionalFormatting sqref="I42">
    <cfRule type="cellIs" dxfId="5363" priority="298" operator="between">
      <formula>0.01</formula>
      <formula>0.1</formula>
    </cfRule>
    <cfRule type="cellIs" dxfId="5362" priority="300" operator="between">
      <formula>10</formula>
      <formula>100</formula>
    </cfRule>
    <cfRule type="cellIs" dxfId="5361" priority="299" operator="between">
      <formula>0.1</formula>
      <formula>10</formula>
    </cfRule>
    <cfRule type="cellIs" dxfId="5360" priority="297" operator="lessThan">
      <formula>0.01</formula>
    </cfRule>
    <cfRule type="cellIs" dxfId="5359" priority="296" operator="equal">
      <formula>0</formula>
    </cfRule>
  </conditionalFormatting>
  <conditionalFormatting sqref="I45 K45">
    <cfRule type="cellIs" dxfId="5358" priority="321" operator="between">
      <formula>0.01</formula>
      <formula>0.1</formula>
    </cfRule>
    <cfRule type="cellIs" dxfId="5357" priority="323" operator="between">
      <formula>10</formula>
      <formula>100</formula>
    </cfRule>
    <cfRule type="cellIs" dxfId="5356" priority="322" operator="between">
      <formula>0.1</formula>
      <formula>10</formula>
    </cfRule>
  </conditionalFormatting>
  <conditionalFormatting sqref="I45:I49 K45:K49">
    <cfRule type="cellIs" dxfId="5355" priority="251" operator="between">
      <formula>0.01</formula>
      <formula>0.1</formula>
    </cfRule>
    <cfRule type="cellIs" dxfId="5354" priority="250" operator="lessThan">
      <formula>0.01</formula>
    </cfRule>
    <cfRule type="cellIs" dxfId="5353" priority="253" operator="between">
      <formula>10</formula>
      <formula>100</formula>
    </cfRule>
    <cfRule type="cellIs" dxfId="5352" priority="249" operator="equal">
      <formula>0</formula>
    </cfRule>
    <cfRule type="cellIs" dxfId="5351" priority="252" operator="between">
      <formula>0.1</formula>
      <formula>10</formula>
    </cfRule>
  </conditionalFormatting>
  <conditionalFormatting sqref="J13:J29">
    <cfRule type="cellIs" dxfId="5350" priority="291" operator="equal">
      <formula>0</formula>
    </cfRule>
    <cfRule type="cellIs" dxfId="5349" priority="295" operator="between">
      <formula>10</formula>
      <formula>100</formula>
    </cfRule>
    <cfRule type="cellIs" dxfId="5348" priority="294" operator="between">
      <formula>0.1</formula>
      <formula>10</formula>
    </cfRule>
    <cfRule type="cellIs" dxfId="5347" priority="290" operator="greaterThan">
      <formula>100</formula>
    </cfRule>
    <cfRule type="cellIs" dxfId="5346" priority="293" operator="between">
      <formula>0.01</formula>
      <formula>0.1</formula>
    </cfRule>
    <cfRule type="cellIs" dxfId="5345" priority="292" operator="lessThan">
      <formula>0.01</formula>
    </cfRule>
  </conditionalFormatting>
  <conditionalFormatting sqref="J31:J41">
    <cfRule type="cellIs" dxfId="5344" priority="280" operator="lessThan">
      <formula>0.01</formula>
    </cfRule>
    <cfRule type="cellIs" dxfId="5343" priority="278" operator="greaterThan">
      <formula>100</formula>
    </cfRule>
    <cfRule type="cellIs" dxfId="5342" priority="281" operator="between">
      <formula>0.01</formula>
      <formula>0.1</formula>
    </cfRule>
    <cfRule type="cellIs" dxfId="5341" priority="282" operator="between">
      <formula>0.1</formula>
      <formula>10</formula>
    </cfRule>
    <cfRule type="cellIs" dxfId="5340" priority="283" operator="between">
      <formula>10</formula>
      <formula>100</formula>
    </cfRule>
    <cfRule type="cellIs" dxfId="5339" priority="279" operator="equal">
      <formula>0</formula>
    </cfRule>
  </conditionalFormatting>
  <conditionalFormatting sqref="J43:J44">
    <cfRule type="cellIs" dxfId="5338" priority="271" operator="between">
      <formula>10</formula>
      <formula>100</formula>
    </cfRule>
    <cfRule type="cellIs" dxfId="5337" priority="266" operator="greaterThan">
      <formula>100</formula>
    </cfRule>
    <cfRule type="cellIs" dxfId="5336" priority="267" operator="equal">
      <formula>0</formula>
    </cfRule>
    <cfRule type="cellIs" dxfId="5335" priority="269" operator="between">
      <formula>0.01</formula>
      <formula>0.1</formula>
    </cfRule>
    <cfRule type="cellIs" dxfId="5334" priority="268" operator="lessThan">
      <formula>0.01</formula>
    </cfRule>
    <cfRule type="cellIs" dxfId="5333" priority="270" operator="between">
      <formula>0.1</formula>
      <formula>10</formula>
    </cfRule>
  </conditionalFormatting>
  <conditionalFormatting sqref="J46:J48">
    <cfRule type="cellIs" dxfId="5332" priority="258" operator="between">
      <formula>0.1</formula>
      <formula>10</formula>
    </cfRule>
    <cfRule type="cellIs" dxfId="5331" priority="259" operator="between">
      <formula>10</formula>
      <formula>100</formula>
    </cfRule>
    <cfRule type="cellIs" dxfId="5330" priority="256" operator="lessThan">
      <formula>0.01</formula>
    </cfRule>
    <cfRule type="cellIs" dxfId="5329" priority="257" operator="between">
      <formula>0.01</formula>
      <formula>0.1</formula>
    </cfRule>
    <cfRule type="cellIs" dxfId="5328" priority="255" operator="equal">
      <formula>0</formula>
    </cfRule>
    <cfRule type="cellIs" dxfId="5327" priority="254" operator="greaterThan">
      <formula>100</formula>
    </cfRule>
  </conditionalFormatting>
  <conditionalFormatting sqref="J50">
    <cfRule type="cellIs" dxfId="5326" priority="237" operator="greaterThan">
      <formula>100</formula>
    </cfRule>
    <cfRule type="cellIs" dxfId="5325" priority="241" operator="between">
      <formula>0.1</formula>
      <formula>10</formula>
    </cfRule>
    <cfRule type="cellIs" dxfId="5324" priority="240" operator="between">
      <formula>0.01</formula>
      <formula>0.1</formula>
    </cfRule>
    <cfRule type="cellIs" dxfId="5323" priority="239" operator="lessThan">
      <formula>0.01</formula>
    </cfRule>
    <cfRule type="cellIs" dxfId="5322" priority="238" operator="equal">
      <formula>0</formula>
    </cfRule>
    <cfRule type="cellIs" dxfId="5321" priority="242" operator="between">
      <formula>10</formula>
      <formula>100</formula>
    </cfRule>
  </conditionalFormatting>
  <conditionalFormatting sqref="K13:K44">
    <cfRule type="cellIs" dxfId="5320" priority="331" operator="lessThan">
      <formula>0.01</formula>
    </cfRule>
    <cfRule type="cellIs" dxfId="5319" priority="330" operator="equal">
      <formula>0</formula>
    </cfRule>
  </conditionalFormatting>
  <conditionalFormatting sqref="K30">
    <cfRule type="cellIs" dxfId="5318" priority="329" operator="between">
      <formula>0.01</formula>
      <formula>0.1</formula>
    </cfRule>
  </conditionalFormatting>
  <conditionalFormatting sqref="K42 I42">
    <cfRule type="cellIs" dxfId="5317" priority="332" operator="between">
      <formula>0.01</formula>
      <formula>0.1</formula>
    </cfRule>
  </conditionalFormatting>
  <conditionalFormatting sqref="K42">
    <cfRule type="cellIs" dxfId="5316" priority="328" operator="between">
      <formula>10</formula>
      <formula>100</formula>
    </cfRule>
    <cfRule type="cellIs" dxfId="5315" priority="327" operator="between">
      <formula>0.1</formula>
      <formula>10</formula>
    </cfRule>
    <cfRule type="cellIs" dxfId="5314" priority="324" operator="equal">
      <formula>0</formula>
    </cfRule>
    <cfRule type="cellIs" dxfId="5313" priority="325" operator="lessThan">
      <formula>0.01</formula>
    </cfRule>
    <cfRule type="cellIs" dxfId="5312" priority="326" operator="between">
      <formula>0.01</formula>
      <formula>0.1</formula>
    </cfRule>
  </conditionalFormatting>
  <conditionalFormatting sqref="L13:L29">
    <cfRule type="cellIs" dxfId="5311" priority="313" operator="greaterThan">
      <formula>100</formula>
    </cfRule>
    <cfRule type="cellIs" dxfId="5310" priority="317" operator="between">
      <formula>0.1</formula>
      <formula>10</formula>
    </cfRule>
    <cfRule type="cellIs" dxfId="5309" priority="318" operator="between">
      <formula>10</formula>
      <formula>100</formula>
    </cfRule>
    <cfRule type="cellIs" dxfId="5308" priority="316" operator="between">
      <formula>0.01</formula>
      <formula>0.1</formula>
    </cfRule>
  </conditionalFormatting>
  <conditionalFormatting sqref="L31:L41">
    <cfRule type="cellIs" dxfId="5307" priority="288" operator="between">
      <formula>0.1</formula>
      <formula>10</formula>
    </cfRule>
    <cfRule type="cellIs" dxfId="5306" priority="289" operator="between">
      <formula>10</formula>
      <formula>100</formula>
    </cfRule>
    <cfRule type="cellIs" dxfId="5305" priority="284" operator="greaterThan">
      <formula>100</formula>
    </cfRule>
    <cfRule type="cellIs" dxfId="5304" priority="285" operator="equal">
      <formula>0</formula>
    </cfRule>
    <cfRule type="cellIs" dxfId="5303" priority="287" operator="between">
      <formula>0.01</formula>
      <formula>0.1</formula>
    </cfRule>
    <cfRule type="cellIs" dxfId="5302" priority="286" operator="lessThan">
      <formula>0.01</formula>
    </cfRule>
  </conditionalFormatting>
  <conditionalFormatting sqref="L43:L44">
    <cfRule type="cellIs" dxfId="5301" priority="272" operator="greaterThan">
      <formula>100</formula>
    </cfRule>
    <cfRule type="cellIs" dxfId="5300" priority="276" operator="between">
      <formula>0.1</formula>
      <formula>10</formula>
    </cfRule>
    <cfRule type="cellIs" dxfId="5299" priority="277" operator="between">
      <formula>10</formula>
      <formula>100</formula>
    </cfRule>
    <cfRule type="cellIs" dxfId="5298" priority="275" operator="between">
      <formula>0.01</formula>
      <formula>0.1</formula>
    </cfRule>
    <cfRule type="cellIs" dxfId="5297" priority="274" operator="lessThan">
      <formula>0.01</formula>
    </cfRule>
    <cfRule type="cellIs" dxfId="5296" priority="273" operator="equal">
      <formula>0</formula>
    </cfRule>
  </conditionalFormatting>
  <conditionalFormatting sqref="L46:L48">
    <cfRule type="cellIs" dxfId="5295" priority="260" operator="greaterThan">
      <formula>100</formula>
    </cfRule>
    <cfRule type="cellIs" dxfId="5294" priority="261" operator="equal">
      <formula>0</formula>
    </cfRule>
    <cfRule type="cellIs" dxfId="5293" priority="262" operator="lessThan">
      <formula>0.01</formula>
    </cfRule>
    <cfRule type="cellIs" dxfId="5292" priority="263" operator="between">
      <formula>0.01</formula>
      <formula>0.1</formula>
    </cfRule>
    <cfRule type="cellIs" dxfId="5291" priority="264" operator="between">
      <formula>0.1</formula>
      <formula>10</formula>
    </cfRule>
    <cfRule type="cellIs" dxfId="5290" priority="265" operator="between">
      <formula>10</formula>
      <formula>100</formula>
    </cfRule>
  </conditionalFormatting>
  <conditionalFormatting sqref="L50">
    <cfRule type="cellIs" dxfId="5289" priority="246" operator="between">
      <formula>0.01</formula>
      <formula>0.1</formula>
    </cfRule>
    <cfRule type="cellIs" dxfId="5288" priority="247" operator="between">
      <formula>0.1</formula>
      <formula>10</formula>
    </cfRule>
    <cfRule type="cellIs" dxfId="5287" priority="245" operator="lessThan">
      <formula>0.01</formula>
    </cfRule>
    <cfRule type="cellIs" dxfId="5286" priority="244" operator="equal">
      <formula>0</formula>
    </cfRule>
    <cfRule type="cellIs" dxfId="5285" priority="243" operator="greaterThan">
      <formula>100</formula>
    </cfRule>
    <cfRule type="cellIs" dxfId="5284" priority="248" operator="between">
      <formula>10</formula>
      <formula>100</formula>
    </cfRule>
  </conditionalFormatting>
  <conditionalFormatting sqref="L13:P29">
    <cfRule type="cellIs" dxfId="5283" priority="99" operator="lessThan">
      <formula>0.01</formula>
    </cfRule>
    <cfRule type="cellIs" dxfId="5282" priority="98" operator="equal">
      <formula>0</formula>
    </cfRule>
  </conditionalFormatting>
  <conditionalFormatting sqref="M6:M8">
    <cfRule type="cellIs" dxfId="5281" priority="487" operator="between">
      <formula>0.01</formula>
      <formula>0.1</formula>
    </cfRule>
    <cfRule type="cellIs" dxfId="5280" priority="488" operator="greaterThanOrEqual">
      <formula>100</formula>
    </cfRule>
    <cfRule type="cellIs" dxfId="5279" priority="489" operator="between">
      <formula>10</formula>
      <formula>100</formula>
    </cfRule>
    <cfRule type="cellIs" dxfId="5278" priority="490" operator="between">
      <formula>0.1</formula>
      <formula>10</formula>
    </cfRule>
    <cfRule type="cellIs" dxfId="5277" priority="491" operator="between">
      <formula>0.01</formula>
      <formula>0.1</formula>
    </cfRule>
    <cfRule type="cellIs" dxfId="5276" priority="484" operator="greaterThanOrEqual">
      <formula>100</formula>
    </cfRule>
    <cfRule type="cellIs" dxfId="5275" priority="482" operator="greaterThan">
      <formula>100</formula>
    </cfRule>
    <cfRule type="cellIs" dxfId="5274" priority="483" operator="equal">
      <formula>0</formula>
    </cfRule>
    <cfRule type="cellIs" dxfId="5273" priority="485" operator="between">
      <formula>10</formula>
      <formula>100</formula>
    </cfRule>
    <cfRule type="cellIs" dxfId="5272" priority="486" operator="between">
      <formula>0.1</formula>
      <formula>10</formula>
    </cfRule>
  </conditionalFormatting>
  <conditionalFormatting sqref="M13:M29 O13:O29">
    <cfRule type="cellIs" dxfId="5271" priority="144" operator="between">
      <formula>10</formula>
      <formula>100</formula>
    </cfRule>
    <cfRule type="cellIs" dxfId="5270" priority="143" operator="between">
      <formula>0.1</formula>
      <formula>10</formula>
    </cfRule>
  </conditionalFormatting>
  <conditionalFormatting sqref="M13:M30 O13:O30">
    <cfRule type="cellIs" dxfId="5269" priority="142" operator="between">
      <formula>0.01</formula>
      <formula>0.1</formula>
    </cfRule>
  </conditionalFormatting>
  <conditionalFormatting sqref="M13:M49 O13:O49">
    <cfRule type="cellIs" dxfId="5268" priority="137" operator="greaterThan">
      <formula>100</formula>
    </cfRule>
  </conditionalFormatting>
  <conditionalFormatting sqref="M30:M44 O30:O44">
    <cfRule type="cellIs" dxfId="5267" priority="547" operator="between">
      <formula>10</formula>
      <formula>100</formula>
    </cfRule>
    <cfRule type="cellIs" dxfId="5266" priority="545" operator="between">
      <formula>0.01</formula>
      <formula>0.1</formula>
    </cfRule>
    <cfRule type="cellIs" dxfId="5265" priority="546" operator="between">
      <formula>0.1</formula>
      <formula>10</formula>
    </cfRule>
  </conditionalFormatting>
  <conditionalFormatting sqref="M30:M45 O45">
    <cfRule type="cellIs" dxfId="5264" priority="529" operator="equal">
      <formula>0</formula>
    </cfRule>
    <cfRule type="cellIs" dxfId="5263" priority="530" operator="lessThan">
      <formula>0.01</formula>
    </cfRule>
  </conditionalFormatting>
  <conditionalFormatting sqref="M42 O42">
    <cfRule type="cellIs" dxfId="5262" priority="544" operator="between">
      <formula>10</formula>
      <formula>100</formula>
    </cfRule>
    <cfRule type="cellIs" dxfId="5261" priority="543" operator="between">
      <formula>0.1</formula>
      <formula>10</formula>
    </cfRule>
  </conditionalFormatting>
  <conditionalFormatting sqref="M42">
    <cfRule type="cellIs" dxfId="5260" priority="479" operator="between">
      <formula>0.1</formula>
      <formula>10</formula>
    </cfRule>
    <cfRule type="cellIs" dxfId="5259" priority="480" operator="between">
      <formula>10</formula>
      <formula>100</formula>
    </cfRule>
    <cfRule type="cellIs" dxfId="5258" priority="477" operator="lessThan">
      <formula>0.01</formula>
    </cfRule>
    <cfRule type="cellIs" dxfId="5257" priority="476" operator="equal">
      <formula>0</formula>
    </cfRule>
    <cfRule type="cellIs" dxfId="5256" priority="478" operator="between">
      <formula>0.01</formula>
      <formula>0.1</formula>
    </cfRule>
  </conditionalFormatting>
  <conditionalFormatting sqref="M45 O45">
    <cfRule type="cellIs" dxfId="5255" priority="533" operator="between">
      <formula>10</formula>
      <formula>100</formula>
    </cfRule>
    <cfRule type="cellIs" dxfId="5254" priority="532" operator="between">
      <formula>0.1</formula>
      <formula>10</formula>
    </cfRule>
    <cfRule type="cellIs" dxfId="5253" priority="531" operator="between">
      <formula>0.01</formula>
      <formula>0.1</formula>
    </cfRule>
  </conditionalFormatting>
  <conditionalFormatting sqref="M45:M49 O45:O49">
    <cfRule type="cellIs" dxfId="5252" priority="351" operator="lessThan">
      <formula>0.01</formula>
    </cfRule>
    <cfRule type="cellIs" dxfId="5251" priority="353" operator="between">
      <formula>0.1</formula>
      <formula>10</formula>
    </cfRule>
    <cfRule type="cellIs" dxfId="5250" priority="354" operator="between">
      <formula>10</formula>
      <formula>100</formula>
    </cfRule>
    <cfRule type="cellIs" dxfId="5249" priority="352" operator="between">
      <formula>0.01</formula>
      <formula>0.1</formula>
    </cfRule>
    <cfRule type="cellIs" dxfId="5248" priority="350" operator="equal">
      <formula>0</formula>
    </cfRule>
  </conditionalFormatting>
  <conditionalFormatting sqref="N13:N29">
    <cfRule type="cellIs" dxfId="5247" priority="101" operator="between">
      <formula>0.1</formula>
      <formula>10</formula>
    </cfRule>
    <cfRule type="cellIs" dxfId="5246" priority="100" operator="between">
      <formula>0.01</formula>
      <formula>0.1</formula>
    </cfRule>
    <cfRule type="cellIs" dxfId="5245" priority="97" operator="greaterThan">
      <formula>100</formula>
    </cfRule>
    <cfRule type="cellIs" dxfId="5244" priority="102" operator="between">
      <formula>10</formula>
      <formula>100</formula>
    </cfRule>
  </conditionalFormatting>
  <conditionalFormatting sqref="N31:N41">
    <cfRule type="cellIs" dxfId="5243" priority="96" operator="between">
      <formula>10</formula>
      <formula>100</formula>
    </cfRule>
    <cfRule type="cellIs" dxfId="5242" priority="95" operator="between">
      <formula>0.1</formula>
      <formula>10</formula>
    </cfRule>
    <cfRule type="cellIs" dxfId="5241" priority="94" operator="between">
      <formula>0.01</formula>
      <formula>0.1</formula>
    </cfRule>
    <cfRule type="cellIs" dxfId="5240" priority="92" operator="equal">
      <formula>0</formula>
    </cfRule>
    <cfRule type="cellIs" dxfId="5239" priority="91" operator="greaterThan">
      <formula>100</formula>
    </cfRule>
    <cfRule type="cellIs" dxfId="5238" priority="93" operator="lessThan">
      <formula>0.01</formula>
    </cfRule>
  </conditionalFormatting>
  <conditionalFormatting sqref="N43:N44">
    <cfRule type="cellIs" dxfId="5237" priority="85" operator="greaterThan">
      <formula>100</formula>
    </cfRule>
    <cfRule type="cellIs" dxfId="5236" priority="86" operator="equal">
      <formula>0</formula>
    </cfRule>
    <cfRule type="cellIs" dxfId="5235" priority="87" operator="lessThan">
      <formula>0.01</formula>
    </cfRule>
    <cfRule type="cellIs" dxfId="5234" priority="88" operator="between">
      <formula>0.01</formula>
      <formula>0.1</formula>
    </cfRule>
    <cfRule type="cellIs" dxfId="5233" priority="89" operator="between">
      <formula>0.1</formula>
      <formula>10</formula>
    </cfRule>
    <cfRule type="cellIs" dxfId="5232" priority="90" operator="between">
      <formula>10</formula>
      <formula>100</formula>
    </cfRule>
  </conditionalFormatting>
  <conditionalFormatting sqref="N46:N48">
    <cfRule type="cellIs" dxfId="5231" priority="79" operator="greaterThan">
      <formula>100</formula>
    </cfRule>
    <cfRule type="cellIs" dxfId="5230" priority="80" operator="equal">
      <formula>0</formula>
    </cfRule>
    <cfRule type="cellIs" dxfId="5229" priority="81" operator="lessThan">
      <formula>0.01</formula>
    </cfRule>
    <cfRule type="cellIs" dxfId="5228" priority="82" operator="between">
      <formula>0.01</formula>
      <formula>0.1</formula>
    </cfRule>
    <cfRule type="cellIs" dxfId="5227" priority="83" operator="between">
      <formula>0.1</formula>
      <formula>10</formula>
    </cfRule>
    <cfRule type="cellIs" dxfId="5226" priority="84" operator="between">
      <formula>10</formula>
      <formula>100</formula>
    </cfRule>
  </conditionalFormatting>
  <conditionalFormatting sqref="N50">
    <cfRule type="cellIs" dxfId="5225" priority="75" operator="lessThan">
      <formula>0.01</formula>
    </cfRule>
    <cfRule type="cellIs" dxfId="5224" priority="78" operator="between">
      <formula>10</formula>
      <formula>100</formula>
    </cfRule>
    <cfRule type="cellIs" dxfId="5223" priority="76" operator="between">
      <formula>0.01</formula>
      <formula>0.1</formula>
    </cfRule>
    <cfRule type="cellIs" dxfId="5222" priority="74" operator="equal">
      <formula>0</formula>
    </cfRule>
    <cfRule type="cellIs" dxfId="5221" priority="77" operator="between">
      <formula>0.1</formula>
      <formula>10</formula>
    </cfRule>
    <cfRule type="cellIs" dxfId="5220" priority="73" operator="greaterThan">
      <formula>100</formula>
    </cfRule>
  </conditionalFormatting>
  <conditionalFormatting sqref="O30:O44">
    <cfRule type="cellIs" dxfId="5219" priority="541" operator="lessThan">
      <formula>0.01</formula>
    </cfRule>
    <cfRule type="cellIs" dxfId="5218" priority="540" operator="equal">
      <formula>0</formula>
    </cfRule>
  </conditionalFormatting>
  <conditionalFormatting sqref="O42 M42">
    <cfRule type="cellIs" dxfId="5217" priority="542" operator="between">
      <formula>0.01</formula>
      <formula>0.1</formula>
    </cfRule>
  </conditionalFormatting>
  <conditionalFormatting sqref="O42">
    <cfRule type="cellIs" dxfId="5216" priority="536" operator="between">
      <formula>0.01</formula>
      <formula>0.1</formula>
    </cfRule>
    <cfRule type="cellIs" dxfId="5215" priority="537" operator="between">
      <formula>0.1</formula>
      <formula>10</formula>
    </cfRule>
    <cfRule type="cellIs" dxfId="5214" priority="538" operator="between">
      <formula>10</formula>
      <formula>100</formula>
    </cfRule>
    <cfRule type="cellIs" dxfId="5213" priority="535" operator="lessThan">
      <formula>0.01</formula>
    </cfRule>
    <cfRule type="cellIs" dxfId="5212" priority="534" operator="equal">
      <formula>0</formula>
    </cfRule>
  </conditionalFormatting>
  <conditionalFormatting sqref="P13:P29">
    <cfRule type="cellIs" dxfId="5211" priority="129" operator="between">
      <formula>0.1</formula>
      <formula>10</formula>
    </cfRule>
    <cfRule type="cellIs" dxfId="5210" priority="130" operator="between">
      <formula>10</formula>
      <formula>100</formula>
    </cfRule>
    <cfRule type="cellIs" dxfId="5209" priority="127" operator="greaterThan">
      <formula>100</formula>
    </cfRule>
    <cfRule type="cellIs" dxfId="5208" priority="128" operator="between">
      <formula>0.01</formula>
      <formula>0.1</formula>
    </cfRule>
  </conditionalFormatting>
  <conditionalFormatting sqref="P31:P41">
    <cfRule type="cellIs" dxfId="5207" priority="121" operator="greaterThan">
      <formula>100</formula>
    </cfRule>
    <cfRule type="cellIs" dxfId="5206" priority="122" operator="equal">
      <formula>0</formula>
    </cfRule>
    <cfRule type="cellIs" dxfId="5205" priority="123" operator="lessThan">
      <formula>0.01</formula>
    </cfRule>
    <cfRule type="cellIs" dxfId="5204" priority="124" operator="between">
      <formula>0.01</formula>
      <formula>0.1</formula>
    </cfRule>
    <cfRule type="cellIs" dxfId="5203" priority="125" operator="between">
      <formula>0.1</formula>
      <formula>10</formula>
    </cfRule>
    <cfRule type="cellIs" dxfId="5202" priority="126" operator="between">
      <formula>10</formula>
      <formula>100</formula>
    </cfRule>
  </conditionalFormatting>
  <conditionalFormatting sqref="P43:P44">
    <cfRule type="cellIs" dxfId="5201" priority="120" operator="between">
      <formula>10</formula>
      <formula>100</formula>
    </cfRule>
    <cfRule type="cellIs" dxfId="5200" priority="119" operator="between">
      <formula>0.1</formula>
      <formula>10</formula>
    </cfRule>
    <cfRule type="cellIs" dxfId="5199" priority="118" operator="between">
      <formula>0.01</formula>
      <formula>0.1</formula>
    </cfRule>
    <cfRule type="cellIs" dxfId="5198" priority="117" operator="lessThan">
      <formula>0.01</formula>
    </cfRule>
    <cfRule type="cellIs" dxfId="5197" priority="116" operator="equal">
      <formula>0</formula>
    </cfRule>
    <cfRule type="cellIs" dxfId="5196" priority="115" operator="greaterThan">
      <formula>100</formula>
    </cfRule>
  </conditionalFormatting>
  <conditionalFormatting sqref="P46:P48">
    <cfRule type="cellIs" dxfId="5195" priority="112" operator="between">
      <formula>0.01</formula>
      <formula>0.1</formula>
    </cfRule>
    <cfRule type="cellIs" dxfId="5194" priority="111" operator="lessThan">
      <formula>0.01</formula>
    </cfRule>
    <cfRule type="cellIs" dxfId="5193" priority="110" operator="equal">
      <formula>0</formula>
    </cfRule>
    <cfRule type="cellIs" dxfId="5192" priority="109" operator="greaterThan">
      <formula>100</formula>
    </cfRule>
    <cfRule type="cellIs" dxfId="5191" priority="114" operator="between">
      <formula>10</formula>
      <formula>100</formula>
    </cfRule>
    <cfRule type="cellIs" dxfId="5190" priority="113" operator="between">
      <formula>0.1</formula>
      <formula>10</formula>
    </cfRule>
  </conditionalFormatting>
  <conditionalFormatting sqref="P50">
    <cfRule type="cellIs" dxfId="5189" priority="108" operator="between">
      <formula>10</formula>
      <formula>100</formula>
    </cfRule>
    <cfRule type="cellIs" dxfId="5188" priority="106" operator="between">
      <formula>0.01</formula>
      <formula>0.1</formula>
    </cfRule>
    <cfRule type="cellIs" dxfId="5187" priority="105" operator="lessThan">
      <formula>0.01</formula>
    </cfRule>
    <cfRule type="cellIs" dxfId="5186" priority="104" operator="equal">
      <formula>0</formula>
    </cfRule>
    <cfRule type="cellIs" dxfId="5185" priority="103" operator="greaterThan">
      <formula>100</formula>
    </cfRule>
    <cfRule type="cellIs" dxfId="5184" priority="107" operator="between">
      <formula>0.1</formula>
      <formula>10</formula>
    </cfRule>
  </conditionalFormatting>
  <printOptions horizontalCentered="1"/>
  <pageMargins left="0.7" right="0.7" top="0.75" bottom="0.75" header="0.3" footer="0.3"/>
  <pageSetup paperSize="3" scale="70" orientation="portrait" r:id="rId1"/>
  <headerFooter>
    <oddFooter>&amp;R&amp;"Century Gothic,Regular"&amp;6&amp;P of &amp;N</oddFooter>
  </headerFooter>
  <rowBreaks count="1" manualBreakCount="1">
    <brk id="50"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02FB0-3645-48E4-A4C3-B1A9CBBE4CC7}">
  <sheetPr>
    <tabColor rgb="FF92D050"/>
  </sheetPr>
  <dimension ref="A1:GA104"/>
  <sheetViews>
    <sheetView topLeftCell="A65" zoomScale="178" zoomScaleNormal="100" zoomScaleSheetLayoutView="115" workbookViewId="0">
      <selection activeCell="Q73" sqref="Q73"/>
    </sheetView>
  </sheetViews>
  <sheetFormatPr defaultColWidth="10.7109375" defaultRowHeight="14.25"/>
  <cols>
    <col min="1" max="1" width="3.28515625" style="60" customWidth="1"/>
    <col min="2" max="2" width="23.7109375" style="60" customWidth="1"/>
    <col min="3" max="3" width="4.5703125" style="60" customWidth="1"/>
    <col min="4" max="4" width="10.5703125" style="60" customWidth="1"/>
    <col min="5" max="5" width="8.7109375" style="60" customWidth="1"/>
    <col min="6" max="6" width="3.28515625" style="60" customWidth="1"/>
    <col min="7" max="7" width="8.7109375" style="60" customWidth="1"/>
    <col min="8" max="8" width="3.28515625" style="60" customWidth="1"/>
    <col min="9" max="9" width="8.7109375" style="60" customWidth="1"/>
    <col min="10" max="10" width="3.28515625" style="60" customWidth="1"/>
    <col min="11" max="11" width="8.7109375" style="60" customWidth="1"/>
    <col min="12" max="12" width="3.28515625" style="60" customWidth="1"/>
    <col min="13" max="13" width="8.7109375" style="60" customWidth="1"/>
    <col min="14" max="14" width="3.28515625" style="60" customWidth="1"/>
    <col min="15" max="15" width="8.7109375" style="60" customWidth="1"/>
    <col min="16" max="16" width="2.7109375" style="60" customWidth="1"/>
    <col min="17" max="17" width="8.7109375" style="60" customWidth="1"/>
    <col min="18" max="18" width="2.7109375" style="60" customWidth="1"/>
    <col min="19" max="19" width="8.7109375" style="60" customWidth="1"/>
    <col min="20" max="20" width="2.7109375" style="60" customWidth="1"/>
    <col min="21" max="21" width="8.7109375" style="60" customWidth="1"/>
    <col min="22" max="22" width="2.7109375" style="60" customWidth="1"/>
    <col min="23" max="23" width="8.7109375" style="60" customWidth="1"/>
    <col min="24" max="24" width="2.7109375" style="60" customWidth="1"/>
    <col min="25" max="25" width="8.7109375" style="60" customWidth="1"/>
    <col min="26" max="26" width="2.7109375" style="60" customWidth="1"/>
    <col min="27" max="27" width="8.7109375" style="60" customWidth="1"/>
    <col min="28" max="28" width="2.7109375" style="60" customWidth="1"/>
    <col min="29" max="29" width="8.7109375" style="60" customWidth="1"/>
    <col min="30" max="30" width="2.7109375" style="60" customWidth="1"/>
    <col min="31" max="31" width="8.7109375" style="60" customWidth="1"/>
    <col min="32" max="32" width="2.7109375" style="60" customWidth="1"/>
    <col min="33" max="33" width="8.7109375" style="60" customWidth="1"/>
    <col min="34" max="34" width="2.7109375" style="60" customWidth="1"/>
    <col min="35" max="35" width="8.7109375" style="60" customWidth="1"/>
    <col min="36" max="36" width="2.7109375" style="60" customWidth="1"/>
    <col min="37" max="37" width="8.7109375" style="60" customWidth="1"/>
    <col min="38" max="38" width="2.7109375" style="60" customWidth="1"/>
    <col min="39" max="39" width="8.7109375" style="60" customWidth="1"/>
    <col min="40" max="40" width="2.7109375" style="60" customWidth="1"/>
    <col min="41" max="41" width="8.7109375" style="60" customWidth="1"/>
    <col min="42" max="42" width="2.7109375" style="60" customWidth="1"/>
    <col min="43" max="43" width="8.7109375" style="60" customWidth="1"/>
    <col min="44" max="44" width="2.7109375" style="60" customWidth="1"/>
    <col min="45" max="45" width="8.7109375" style="60" customWidth="1"/>
    <col min="46" max="46" width="2.7109375" style="60" customWidth="1"/>
    <col min="47" max="47" width="8.7109375" style="60" customWidth="1"/>
    <col min="48" max="48" width="2.7109375" style="60" customWidth="1"/>
    <col min="49" max="49" width="8.7109375" style="60" customWidth="1"/>
    <col min="50" max="50" width="2.7109375" style="60" customWidth="1"/>
    <col min="51" max="51" width="8.7109375" style="60" customWidth="1"/>
    <col min="52" max="52" width="2.7109375" style="60" customWidth="1"/>
    <col min="53" max="53" width="8.7109375" style="60" customWidth="1"/>
    <col min="54" max="54" width="2.7109375" style="60" customWidth="1"/>
    <col min="55" max="55" width="8.7109375" style="60" customWidth="1"/>
    <col min="56" max="56" width="2.7109375" style="60" customWidth="1"/>
    <col min="57" max="57" width="8.7109375" style="60" customWidth="1"/>
    <col min="58" max="58" width="2.7109375" style="60" customWidth="1"/>
    <col min="59" max="59" width="8.7109375" style="60" customWidth="1"/>
    <col min="60" max="60" width="2.7109375" style="60" customWidth="1"/>
    <col min="61" max="61" width="8.7109375" style="60" customWidth="1"/>
    <col min="62" max="62" width="2.7109375" style="60" customWidth="1"/>
    <col min="63" max="63" width="8.7109375" style="60" customWidth="1"/>
    <col min="64" max="64" width="2.7109375" style="60" customWidth="1"/>
    <col min="65" max="65" width="8.7109375" style="60" customWidth="1"/>
    <col min="66" max="66" width="2.7109375" style="60" customWidth="1"/>
    <col min="67" max="67" width="8.7109375" style="60" customWidth="1"/>
    <col min="68" max="68" width="2.7109375" style="60" customWidth="1"/>
    <col min="69" max="69" width="8.7109375" style="60" customWidth="1"/>
    <col min="70" max="70" width="2.7109375" style="60" customWidth="1"/>
    <col min="71" max="71" width="8.7109375" style="60" customWidth="1"/>
    <col min="72" max="72" width="2.7109375" style="60" customWidth="1"/>
    <col min="73" max="73" width="8.7109375" style="60" customWidth="1"/>
    <col min="74" max="74" width="2.7109375" style="60" customWidth="1"/>
    <col min="75" max="75" width="8.7109375" style="60" customWidth="1"/>
    <col min="76" max="76" width="2.7109375" style="60" customWidth="1"/>
    <col min="77" max="77" width="8.7109375" style="60" customWidth="1"/>
    <col min="78" max="78" width="2.7109375" style="60" customWidth="1"/>
    <col min="79" max="79" width="8.7109375" style="60" customWidth="1"/>
    <col min="80" max="80" width="2.7109375" style="60" customWidth="1"/>
    <col min="81" max="81" width="8.7109375" style="60" customWidth="1"/>
    <col min="82" max="82" width="2.7109375" style="60" customWidth="1"/>
    <col min="83" max="83" width="8.7109375" style="60" customWidth="1"/>
    <col min="84" max="84" width="2.7109375" style="60" customWidth="1"/>
    <col min="85" max="85" width="8.7109375" style="60" customWidth="1"/>
    <col min="86" max="86" width="2.7109375" style="60" customWidth="1"/>
    <col min="87" max="87" width="8.7109375" style="60" customWidth="1"/>
    <col min="88" max="88" width="2.7109375" style="60" customWidth="1"/>
    <col min="89" max="89" width="8.7109375" style="60" customWidth="1"/>
    <col min="90" max="90" width="2.7109375" style="60" customWidth="1"/>
    <col min="91" max="91" width="8.7109375" style="60" customWidth="1"/>
    <col min="92" max="92" width="2.7109375" style="60" customWidth="1"/>
    <col min="93" max="93" width="8.7109375" style="60" customWidth="1"/>
    <col min="94" max="94" width="2.7109375" style="60" customWidth="1"/>
    <col min="95" max="95" width="8.7109375" style="60" customWidth="1"/>
    <col min="96" max="96" width="2.7109375" style="60" customWidth="1"/>
    <col min="97" max="97" width="8.7109375" style="60" customWidth="1"/>
    <col min="98" max="98" width="2.7109375" style="60" customWidth="1"/>
    <col min="99" max="99" width="8.7109375" style="60" customWidth="1"/>
    <col min="100" max="100" width="2.7109375" style="60" customWidth="1"/>
    <col min="101" max="101" width="8.7109375" style="60" customWidth="1"/>
    <col min="102" max="102" width="2.7109375" style="60" customWidth="1"/>
    <col min="103" max="103" width="8.7109375" style="60" customWidth="1"/>
    <col min="104" max="104" width="2.7109375" style="60" customWidth="1"/>
    <col min="105" max="105" width="8.7109375" style="60" customWidth="1"/>
    <col min="106" max="106" width="2.7109375" style="60" customWidth="1"/>
    <col min="107" max="107" width="8.7109375" style="60" customWidth="1"/>
    <col min="108" max="108" width="2.7109375" style="60" customWidth="1"/>
    <col min="109" max="109" width="8.7109375" style="60" customWidth="1"/>
    <col min="110" max="110" width="2.7109375" style="60" customWidth="1"/>
    <col min="111" max="111" width="8.7109375" style="60" customWidth="1"/>
    <col min="112" max="112" width="2.7109375" style="60" customWidth="1"/>
    <col min="113" max="113" width="8.7109375" style="60" customWidth="1"/>
    <col min="114" max="114" width="2.7109375" style="60" customWidth="1"/>
    <col min="115" max="115" width="8.7109375" style="60" customWidth="1"/>
    <col min="116" max="116" width="2.7109375" style="60" customWidth="1"/>
    <col min="117" max="117" width="8.7109375" style="60" customWidth="1"/>
    <col min="118" max="118" width="2.7109375" style="60" customWidth="1"/>
    <col min="119" max="119" width="8.7109375" style="60" customWidth="1"/>
    <col min="120" max="120" width="2.7109375" style="60" customWidth="1"/>
    <col min="121" max="121" width="8.7109375" style="60" customWidth="1"/>
    <col min="122" max="122" width="2.7109375" style="60" customWidth="1"/>
    <col min="123" max="123" width="8.7109375" style="60" customWidth="1"/>
    <col min="124" max="124" width="2.7109375" style="60" customWidth="1"/>
    <col min="125" max="125" width="8.7109375" style="60" customWidth="1"/>
    <col min="126" max="126" width="2.7109375" style="60" customWidth="1"/>
    <col min="127" max="127" width="8.7109375" style="60" customWidth="1"/>
    <col min="128" max="128" width="2.7109375" style="60" customWidth="1"/>
    <col min="129" max="129" width="8.7109375" style="60" customWidth="1"/>
    <col min="130" max="130" width="2.7109375" style="60" customWidth="1"/>
    <col min="131" max="131" width="8.7109375" style="60" customWidth="1"/>
    <col min="132" max="132" width="2.7109375" style="60" customWidth="1"/>
    <col min="133" max="133" width="8.7109375" style="60" customWidth="1"/>
    <col min="134" max="134" width="2.7109375" style="60" customWidth="1"/>
    <col min="135" max="135" width="8.7109375" style="60" customWidth="1"/>
    <col min="136" max="136" width="2.7109375" style="60" customWidth="1"/>
    <col min="137" max="137" width="8.7109375" style="60" customWidth="1"/>
    <col min="138" max="138" width="2.7109375" style="60" customWidth="1"/>
    <col min="139" max="139" width="8.7109375" style="60" customWidth="1"/>
    <col min="140" max="140" width="2.7109375" style="60" customWidth="1"/>
    <col min="141" max="141" width="8.7109375" style="60" customWidth="1"/>
    <col min="142" max="142" width="2.7109375" style="60" customWidth="1"/>
    <col min="143" max="143" width="8.7109375" style="60" customWidth="1"/>
    <col min="144" max="144" width="2.7109375" style="60" customWidth="1"/>
    <col min="145" max="145" width="8.7109375" style="60" customWidth="1"/>
    <col min="146" max="146" width="2.7109375" style="60" customWidth="1"/>
    <col min="147" max="147" width="8.7109375" style="60" customWidth="1"/>
    <col min="148" max="148" width="2.7109375" style="60" customWidth="1"/>
    <col min="149" max="149" width="8.7109375" style="60" customWidth="1"/>
    <col min="150" max="150" width="2.7109375" style="60" customWidth="1"/>
    <col min="151" max="151" width="8.7109375" style="60" customWidth="1"/>
    <col min="152" max="152" width="2.7109375" style="60" customWidth="1"/>
    <col min="153" max="153" width="8.7109375" style="60" customWidth="1"/>
    <col min="154" max="154" width="2.7109375" style="60" customWidth="1"/>
    <col min="155" max="155" width="8.7109375" style="60" customWidth="1"/>
    <col min="156" max="156" width="2.7109375" style="60" customWidth="1"/>
    <col min="157" max="157" width="8.7109375" style="60" customWidth="1"/>
    <col min="158" max="158" width="2.7109375" style="60" customWidth="1"/>
    <col min="159" max="159" width="8.7109375" style="60" customWidth="1"/>
    <col min="160" max="160" width="2.7109375" style="60" customWidth="1"/>
    <col min="161" max="161" width="8.7109375" style="60" customWidth="1"/>
    <col min="162" max="162" width="2.7109375" style="60" customWidth="1"/>
    <col min="163" max="163" width="8.7109375" style="60" customWidth="1"/>
    <col min="164" max="164" width="2.7109375" style="60" customWidth="1"/>
    <col min="165" max="165" width="8.7109375" style="60" customWidth="1"/>
    <col min="166" max="166" width="2.7109375" style="60" customWidth="1"/>
    <col min="167" max="167" width="8.7109375" style="60" customWidth="1"/>
    <col min="168" max="168" width="2.7109375" style="60" customWidth="1"/>
    <col min="169" max="169" width="8.7109375" style="60" customWidth="1"/>
    <col min="170" max="170" width="2.7109375" style="60" customWidth="1"/>
    <col min="171" max="171" width="8.7109375" style="60" customWidth="1"/>
    <col min="172" max="172" width="2.7109375" style="60" customWidth="1"/>
    <col min="173" max="173" width="8.7109375" style="60" customWidth="1"/>
    <col min="174" max="174" width="2.7109375" style="60" customWidth="1"/>
    <col min="175" max="175" width="8.7109375" style="60" customWidth="1"/>
    <col min="176" max="176" width="2.7109375" style="60" customWidth="1"/>
    <col min="177" max="177" width="8.7109375" style="60" customWidth="1"/>
    <col min="178" max="178" width="2.7109375" style="60" customWidth="1"/>
    <col min="179" max="179" width="8.7109375" style="60" customWidth="1"/>
    <col min="180" max="180" width="2.7109375" style="60" customWidth="1"/>
    <col min="181" max="181" width="8.7109375" style="60" customWidth="1"/>
    <col min="182" max="182" width="2.7109375" style="60" customWidth="1"/>
    <col min="183" max="16384" width="10.7109375" style="60"/>
  </cols>
  <sheetData>
    <row r="1" spans="1:183" s="85" customFormat="1" ht="18" customHeight="1">
      <c r="A1" s="47" t="s">
        <v>434</v>
      </c>
      <c r="B1" s="5"/>
      <c r="C1" s="46"/>
      <c r="D1" s="46"/>
      <c r="E1" s="46"/>
      <c r="F1" s="46"/>
      <c r="G1" s="46"/>
      <c r="H1" s="46"/>
      <c r="I1" s="46"/>
      <c r="J1" s="46"/>
      <c r="K1" s="46"/>
      <c r="L1" s="46"/>
      <c r="M1" s="46"/>
      <c r="N1" s="46"/>
    </row>
    <row r="2" spans="1:183" s="85" customFormat="1" ht="18" customHeight="1">
      <c r="A2" s="47" t="s">
        <v>7</v>
      </c>
      <c r="B2" s="5"/>
      <c r="C2" s="46"/>
      <c r="D2" s="46"/>
      <c r="E2" s="46"/>
      <c r="F2" s="46"/>
      <c r="G2" s="46"/>
      <c r="H2" s="46"/>
      <c r="I2" s="46"/>
      <c r="J2" s="46"/>
      <c r="K2" s="46"/>
      <c r="L2" s="46"/>
      <c r="M2" s="46"/>
      <c r="N2" s="46"/>
      <c r="O2" s="46"/>
      <c r="P2" s="46"/>
      <c r="Q2" s="46"/>
      <c r="S2" s="46"/>
      <c r="T2" s="46"/>
      <c r="U2" s="46"/>
      <c r="W2" s="46"/>
      <c r="X2" s="46"/>
      <c r="Y2" s="46"/>
      <c r="AA2" s="46"/>
      <c r="AB2" s="46"/>
      <c r="AC2" s="46"/>
      <c r="AE2" s="46"/>
      <c r="AF2" s="46"/>
      <c r="AG2" s="46"/>
      <c r="AI2" s="46"/>
      <c r="AJ2" s="46"/>
      <c r="AK2" s="46"/>
      <c r="AM2" s="46"/>
      <c r="AN2" s="46"/>
      <c r="AO2" s="46"/>
      <c r="AQ2" s="46"/>
      <c r="AR2" s="46"/>
      <c r="AS2" s="46"/>
      <c r="AU2" s="46"/>
      <c r="AV2" s="46"/>
      <c r="AW2" s="46"/>
      <c r="AY2" s="46"/>
      <c r="AZ2" s="46"/>
      <c r="BA2" s="46"/>
      <c r="BC2" s="46"/>
      <c r="BD2" s="46"/>
      <c r="BE2" s="46"/>
      <c r="BG2" s="46"/>
      <c r="BH2" s="46"/>
      <c r="BI2" s="46"/>
      <c r="BK2" s="46"/>
      <c r="BL2" s="46"/>
      <c r="BM2" s="46"/>
      <c r="BO2" s="46"/>
      <c r="BP2" s="46"/>
      <c r="BQ2" s="46"/>
      <c r="BS2" s="46"/>
      <c r="BT2" s="46"/>
      <c r="BU2" s="46"/>
      <c r="BW2" s="46"/>
      <c r="BX2" s="46"/>
      <c r="BY2" s="46"/>
      <c r="CA2" s="46"/>
      <c r="CB2" s="46"/>
      <c r="CC2" s="46"/>
      <c r="CE2" s="46"/>
      <c r="CF2" s="46"/>
      <c r="CG2" s="46"/>
      <c r="CI2" s="46"/>
      <c r="CJ2" s="46"/>
      <c r="CK2" s="46"/>
      <c r="CM2" s="46"/>
      <c r="CN2" s="46"/>
      <c r="CO2" s="46"/>
      <c r="CQ2" s="46"/>
      <c r="CR2" s="46"/>
      <c r="CS2" s="46"/>
      <c r="CU2" s="46"/>
      <c r="CV2" s="46"/>
      <c r="CW2" s="46"/>
      <c r="CY2" s="46"/>
      <c r="CZ2" s="46"/>
      <c r="DA2" s="46"/>
      <c r="DC2" s="46"/>
      <c r="DD2" s="46"/>
      <c r="DE2" s="46"/>
      <c r="DG2" s="46"/>
      <c r="DH2" s="46"/>
      <c r="DI2" s="46"/>
      <c r="DK2" s="46"/>
      <c r="DL2" s="46"/>
      <c r="DM2" s="46"/>
      <c r="DO2" s="46"/>
      <c r="DP2" s="46"/>
      <c r="DQ2" s="46"/>
      <c r="DS2" s="46"/>
      <c r="DT2" s="46"/>
      <c r="DU2" s="46"/>
      <c r="DW2" s="46"/>
      <c r="DX2" s="46"/>
      <c r="DY2" s="46"/>
      <c r="EA2" s="46"/>
      <c r="EB2" s="46"/>
      <c r="EC2" s="46"/>
      <c r="EE2" s="46"/>
      <c r="EF2" s="46"/>
      <c r="EG2" s="46"/>
      <c r="EI2" s="46"/>
      <c r="EJ2" s="46"/>
      <c r="EK2" s="46"/>
      <c r="EM2" s="46"/>
      <c r="EN2" s="46"/>
      <c r="EO2" s="46"/>
      <c r="EQ2" s="46"/>
      <c r="ER2" s="46"/>
      <c r="ES2" s="46"/>
      <c r="EU2" s="46"/>
      <c r="EV2" s="46"/>
      <c r="EW2" s="46"/>
      <c r="EY2" s="46"/>
      <c r="EZ2" s="46"/>
      <c r="FA2" s="46"/>
      <c r="FC2" s="46"/>
      <c r="FD2" s="46"/>
      <c r="FE2" s="46"/>
      <c r="FG2" s="46"/>
      <c r="FH2" s="46"/>
      <c r="FI2" s="46"/>
      <c r="FK2" s="46"/>
      <c r="FL2" s="46"/>
      <c r="FM2" s="46"/>
      <c r="FO2" s="46"/>
      <c r="FP2" s="46"/>
      <c r="FQ2" s="46"/>
      <c r="FS2" s="46"/>
      <c r="FT2" s="46"/>
      <c r="FU2" s="46"/>
      <c r="FW2" s="46"/>
      <c r="FX2" s="46"/>
      <c r="FY2" s="46"/>
    </row>
    <row r="3" spans="1:183" s="85" customFormat="1" ht="18" customHeight="1">
      <c r="A3" s="47" t="s">
        <v>1</v>
      </c>
      <c r="B3" s="5"/>
      <c r="C3" s="46"/>
      <c r="D3" s="46"/>
      <c r="E3" s="46"/>
      <c r="F3" s="46"/>
      <c r="G3" s="46"/>
      <c r="H3" s="46"/>
      <c r="I3" s="46"/>
      <c r="J3" s="46"/>
      <c r="K3" s="46"/>
      <c r="L3" s="46"/>
      <c r="M3" s="46"/>
      <c r="N3" s="46"/>
      <c r="O3" s="46"/>
      <c r="S3" s="46"/>
      <c r="W3" s="46"/>
      <c r="AA3" s="46"/>
      <c r="AE3" s="46"/>
      <c r="AI3" s="46"/>
      <c r="AM3" s="46"/>
      <c r="AQ3" s="46"/>
      <c r="AU3" s="46"/>
      <c r="AY3" s="46"/>
      <c r="BC3" s="46"/>
      <c r="BG3" s="46"/>
      <c r="BK3" s="46"/>
      <c r="BO3" s="46"/>
      <c r="BS3" s="46"/>
      <c r="BW3" s="46"/>
      <c r="CA3" s="46"/>
      <c r="CE3" s="46"/>
      <c r="CI3" s="46"/>
      <c r="CM3" s="46"/>
      <c r="CQ3" s="46"/>
      <c r="CU3" s="46"/>
      <c r="CY3" s="46"/>
      <c r="DC3" s="46"/>
      <c r="DG3" s="46"/>
      <c r="DK3" s="46"/>
      <c r="DO3" s="46"/>
      <c r="DS3" s="46"/>
      <c r="DW3" s="46"/>
      <c r="EA3" s="46"/>
      <c r="EE3" s="46"/>
      <c r="EI3" s="46"/>
      <c r="EM3" s="46"/>
      <c r="EQ3" s="46"/>
      <c r="EU3" s="46"/>
      <c r="EY3" s="46"/>
      <c r="FC3" s="46"/>
      <c r="FG3" s="46"/>
      <c r="FK3" s="46"/>
      <c r="FO3" s="46"/>
      <c r="FS3" s="46"/>
      <c r="FW3" s="46"/>
    </row>
    <row r="4" spans="1:183" ht="15" customHeight="1">
      <c r="A4" s="33"/>
      <c r="EI4" s="60" t="s">
        <v>377</v>
      </c>
      <c r="EM4" s="60" t="s">
        <v>377</v>
      </c>
      <c r="EQ4" s="60" t="s">
        <v>377</v>
      </c>
    </row>
    <row r="5" spans="1:183" s="73" customFormat="1" ht="15" customHeight="1">
      <c r="A5" s="203" t="s">
        <v>336</v>
      </c>
      <c r="B5" s="204"/>
      <c r="C5" s="204"/>
      <c r="D5" s="204"/>
      <c r="E5" s="204"/>
      <c r="F5" s="204"/>
      <c r="G5" s="116"/>
      <c r="H5" s="116"/>
      <c r="I5" s="116"/>
      <c r="J5" s="116"/>
      <c r="K5" s="25" t="str">
        <f>Input_EGEN!$A$41</f>
        <v>D1X-GEN-5A</v>
      </c>
      <c r="L5" s="26"/>
      <c r="M5" s="26"/>
      <c r="N5" s="26"/>
      <c r="O5" s="25" t="str">
        <f>Input_EGEN!$A$42</f>
        <v>D1X-GEN-5B</v>
      </c>
      <c r="P5" s="26"/>
      <c r="Q5" s="26"/>
      <c r="R5" s="26"/>
      <c r="S5" s="25" t="str">
        <f>Input_EGEN!$A$40</f>
        <v>D1X-GEN-4C</v>
      </c>
      <c r="T5" s="26"/>
      <c r="U5" s="26"/>
      <c r="V5" s="26"/>
      <c r="W5" s="25" t="str">
        <f>Input_EGEN!$A$44</f>
        <v>D1X-GEN-6A</v>
      </c>
      <c r="X5" s="26"/>
      <c r="Y5" s="26"/>
      <c r="Z5" s="26"/>
      <c r="AA5" s="25" t="str">
        <f>Input_EGEN!$A$45</f>
        <v>D1X-GEN-6B</v>
      </c>
      <c r="AB5" s="26"/>
      <c r="AC5" s="26"/>
      <c r="AD5" s="26"/>
      <c r="AE5" s="25" t="str">
        <f>Input_EGEN!$A$46</f>
        <v>D1X-GEN-6C</v>
      </c>
      <c r="AF5" s="26"/>
      <c r="AG5" s="26"/>
      <c r="AH5" s="26"/>
      <c r="AI5" s="25" t="str">
        <f>Input_EGEN!$A$47</f>
        <v>D1X-GEN-7A</v>
      </c>
      <c r="AJ5" s="26"/>
      <c r="AK5" s="26"/>
      <c r="AL5" s="26"/>
      <c r="AM5" s="25" t="str">
        <f>Input_EGEN!$A$48</f>
        <v>D1X-GEN-7B</v>
      </c>
      <c r="AN5" s="26"/>
      <c r="AO5" s="26"/>
      <c r="AP5" s="26"/>
      <c r="AQ5" s="25" t="str">
        <f>Input_EGEN!$A$49</f>
        <v>D1X-GEN-7C</v>
      </c>
      <c r="AR5" s="26"/>
      <c r="AS5" s="26"/>
      <c r="AT5" s="26"/>
      <c r="AU5" s="25" t="str">
        <f>Input_EGEN!$A$50</f>
        <v>D1X2-GEN-6A</v>
      </c>
      <c r="AV5" s="26"/>
      <c r="AW5" s="26"/>
      <c r="AX5" s="26"/>
      <c r="AY5" s="25" t="str">
        <f>Input_EGEN!$A$51</f>
        <v>D1X2-GEN-6B</v>
      </c>
      <c r="AZ5" s="26"/>
      <c r="BA5" s="26"/>
      <c r="BB5" s="26"/>
      <c r="BC5" s="25" t="str">
        <f>Input_EGEN!$A$52</f>
        <v>D1X2-GEN-6C</v>
      </c>
      <c r="BD5" s="26"/>
      <c r="BE5" s="26"/>
      <c r="BF5" s="26"/>
      <c r="BG5" s="25" t="str">
        <f>Input_EGEN!$A$53</f>
        <v>D1X2-GEN-7A</v>
      </c>
      <c r="BH5" s="26"/>
      <c r="BI5" s="26"/>
      <c r="BJ5" s="26"/>
      <c r="BK5" s="25" t="str">
        <f>Input_EGEN!$A$54</f>
        <v>D1X2-GEN-7B</v>
      </c>
      <c r="BL5" s="26"/>
      <c r="BM5" s="26"/>
      <c r="BN5" s="26"/>
      <c r="BO5" s="25" t="str">
        <f>Input_EGEN!$A$55</f>
        <v>D1X2-GEN-7C</v>
      </c>
      <c r="BP5" s="26"/>
      <c r="BQ5" s="26"/>
      <c r="BR5" s="26"/>
      <c r="BS5" s="25" t="str">
        <f>Input_EGEN!$A$56</f>
        <v>D1X2-GEN-1A</v>
      </c>
      <c r="BT5" s="26"/>
      <c r="BU5" s="26"/>
      <c r="BV5" s="26"/>
      <c r="BW5" s="25" t="str">
        <f>Input_EGEN!$A$57</f>
        <v>D1X2-GEN-1B</v>
      </c>
      <c r="BX5" s="26"/>
      <c r="BY5" s="26"/>
      <c r="BZ5" s="26"/>
      <c r="CA5" s="25" t="str">
        <f>Input_EGEN!$A$58</f>
        <v>D1X2-GEN-1C</v>
      </c>
      <c r="CB5" s="26"/>
      <c r="CC5" s="26"/>
      <c r="CD5" s="26"/>
      <c r="CE5" s="25" t="str">
        <f>Input_EGEN!$A$59</f>
        <v>D1X2-GEN-2A</v>
      </c>
      <c r="CF5" s="26"/>
      <c r="CG5" s="26"/>
      <c r="CH5" s="26"/>
      <c r="CI5" s="25" t="str">
        <f>Input_EGEN!$A$60</f>
        <v>D1X2-GEN-2B</v>
      </c>
      <c r="CJ5" s="26"/>
      <c r="CK5" s="26"/>
      <c r="CL5" s="26"/>
      <c r="CM5" s="25" t="str">
        <f>Input_EGEN!$A$61</f>
        <v>D1X2-GEN-2C</v>
      </c>
      <c r="CN5" s="26"/>
      <c r="CO5" s="26"/>
      <c r="CP5" s="26"/>
      <c r="CQ5" s="25" t="str">
        <f>Input_EGEN!$A$62</f>
        <v>D1X2-GEN-3A</v>
      </c>
      <c r="CR5" s="26"/>
      <c r="CS5" s="26"/>
      <c r="CT5" s="26"/>
      <c r="CU5" s="25" t="str">
        <f>Input_EGEN!$A$63</f>
        <v>D1X2-GEN-3B</v>
      </c>
      <c r="CV5" s="26"/>
      <c r="CW5" s="26"/>
      <c r="CX5" s="26"/>
      <c r="CY5" s="25" t="str">
        <f>Input_EGEN!$A$64</f>
        <v>D1X2-GEN-3C</v>
      </c>
      <c r="CZ5" s="26"/>
      <c r="DA5" s="26"/>
      <c r="DB5" s="26"/>
      <c r="DC5" s="25" t="str">
        <f>Input_EGEN!$A$65</f>
        <v>D1X2-GEN-4A</v>
      </c>
      <c r="DD5" s="26"/>
      <c r="DE5" s="26"/>
      <c r="DF5" s="26"/>
      <c r="DG5" s="25" t="str">
        <f>Input_EGEN!$A$66</f>
        <v>D1X2-GEN-4B</v>
      </c>
      <c r="DH5" s="26"/>
      <c r="DI5" s="26"/>
      <c r="DJ5" s="26"/>
      <c r="DK5" s="25" t="str">
        <f>Input_EGEN!$A$67</f>
        <v>D1X2-GEN-4C</v>
      </c>
      <c r="DL5" s="26"/>
      <c r="DM5" s="26"/>
      <c r="DN5" s="26"/>
      <c r="DO5" s="25" t="str">
        <f>Input_EGEN!$A$68</f>
        <v>D1X2-GEN-5A</v>
      </c>
      <c r="DP5" s="26"/>
      <c r="DQ5" s="26"/>
      <c r="DR5" s="26"/>
      <c r="DS5" s="25" t="str">
        <f>Input_EGEN!$A$69</f>
        <v>D1X2-GEN-5B</v>
      </c>
      <c r="DT5" s="26"/>
      <c r="DU5" s="26"/>
      <c r="DV5" s="26"/>
      <c r="DW5" s="25" t="str">
        <f>Input_EGEN!$A$70</f>
        <v>D1X2-GEN-5C</v>
      </c>
      <c r="DX5" s="26"/>
      <c r="DY5" s="26"/>
      <c r="DZ5" s="26"/>
      <c r="EA5" s="25" t="str">
        <f>Input_EGEN!$A$71</f>
        <v>F20-EPS-1</v>
      </c>
      <c r="EB5" s="26"/>
      <c r="EC5" s="26"/>
      <c r="ED5" s="26"/>
      <c r="EE5" s="25" t="str">
        <f>Input_EGEN!$A$72</f>
        <v>F20-EPS-2</v>
      </c>
      <c r="EF5" s="26"/>
      <c r="EG5" s="26"/>
      <c r="EH5" s="26"/>
      <c r="EI5" s="25" t="str">
        <f>Input_EGEN!$A$84</f>
        <v>IWW-GEN-1</v>
      </c>
      <c r="EJ5" s="26"/>
      <c r="EK5" s="26"/>
      <c r="EL5" s="26"/>
      <c r="EM5" s="25" t="str">
        <f>Input_EGEN!$A$85</f>
        <v>IWW-GEN-2</v>
      </c>
      <c r="EN5" s="26"/>
      <c r="EO5" s="26"/>
      <c r="EP5" s="26"/>
      <c r="EQ5" s="25" t="str">
        <f>Input_EGEN!$A$86</f>
        <v>IWW-PS-1</v>
      </c>
      <c r="ER5" s="26"/>
      <c r="ES5" s="26"/>
      <c r="ET5" s="26"/>
      <c r="EU5" s="25" t="str">
        <f>Input_EGEN!$A$89</f>
        <v>D1A-GEN-1</v>
      </c>
      <c r="EV5" s="26"/>
      <c r="EW5" s="26"/>
      <c r="EX5" s="26"/>
      <c r="EY5" s="25" t="str">
        <f>Input_EGEN!$A$90</f>
        <v>D1A-GEN-2</v>
      </c>
      <c r="EZ5" s="26"/>
      <c r="FA5" s="26"/>
      <c r="FB5" s="26"/>
      <c r="FC5" s="25" t="str">
        <f>Input_EGEN!$A$91</f>
        <v>D1A-GEN-3</v>
      </c>
      <c r="FD5" s="26"/>
      <c r="FE5" s="26"/>
      <c r="FF5" s="26"/>
      <c r="FG5" s="25" t="str">
        <f>Input_EGEN!$A$92</f>
        <v>D1A-GEN-4</v>
      </c>
      <c r="FH5" s="26"/>
      <c r="FI5" s="26"/>
      <c r="FJ5" s="26"/>
      <c r="FK5" s="25" t="str">
        <f>Input_EGEN!$A$93</f>
        <v>D1A-GEN-5</v>
      </c>
      <c r="FL5" s="26"/>
      <c r="FM5" s="26"/>
      <c r="FN5" s="26"/>
      <c r="FO5" s="25" t="str">
        <f>Input_EGEN!$A$94</f>
        <v>D1A-GEN-6</v>
      </c>
      <c r="FP5" s="26"/>
      <c r="FQ5" s="26"/>
      <c r="FR5" s="26"/>
      <c r="FS5" s="25" t="str">
        <f>Input_EGEN!$A$95</f>
        <v>D1A-GEN-7</v>
      </c>
      <c r="FT5" s="26"/>
      <c r="FU5" s="26"/>
      <c r="FV5" s="26"/>
      <c r="FW5" s="25" t="str">
        <f>Input_EGEN!$A$96</f>
        <v>D1A-GEN-8</v>
      </c>
      <c r="FX5" s="26"/>
      <c r="FY5" s="26"/>
      <c r="FZ5" s="27"/>
      <c r="GA5" s="86"/>
    </row>
    <row r="6" spans="1:183" s="73" customFormat="1" ht="15" customHeight="1">
      <c r="A6" s="87" t="s">
        <v>337</v>
      </c>
      <c r="B6" s="87"/>
      <c r="C6" s="87"/>
      <c r="D6" s="87"/>
      <c r="E6" s="57"/>
      <c r="F6" s="117"/>
      <c r="G6" s="58"/>
      <c r="H6" s="117"/>
      <c r="I6" s="58"/>
      <c r="J6" s="88" t="str">
        <f>$A$90</f>
        <v>(1)</v>
      </c>
      <c r="K6" s="52">
        <f>_xlfn.XLOOKUP(K$5,Input_EGEN!$A$7:$A$96,Input_EGEN!$I$7:$I$96)</f>
        <v>206</v>
      </c>
      <c r="L6" s="53"/>
      <c r="M6" s="53"/>
      <c r="N6" s="53"/>
      <c r="O6" s="52">
        <f>_xlfn.XLOOKUP(O$5,Input_EGEN!$A$7:$A$96,Input_EGEN!$I$7:$I$96)</f>
        <v>206</v>
      </c>
      <c r="P6" s="53"/>
      <c r="Q6" s="53"/>
      <c r="R6" s="53"/>
      <c r="S6" s="52">
        <f>_xlfn.XLOOKUP(S$5,Input_EGEN!$A$7:$A$96,Input_EGEN!$I$7:$I$96)</f>
        <v>206</v>
      </c>
      <c r="T6" s="53"/>
      <c r="U6" s="53"/>
      <c r="V6" s="53"/>
      <c r="W6" s="52">
        <f>_xlfn.XLOOKUP(W$5,Input_EGEN!$A$7:$A$96,Input_EGEN!$I$7:$I$96)</f>
        <v>206</v>
      </c>
      <c r="X6" s="53"/>
      <c r="Y6" s="53"/>
      <c r="Z6" s="53"/>
      <c r="AA6" s="52">
        <f>_xlfn.XLOOKUP(AA$5,Input_EGEN!$A$7:$A$96,Input_EGEN!$I$7:$I$96)</f>
        <v>206</v>
      </c>
      <c r="AB6" s="53"/>
      <c r="AC6" s="53"/>
      <c r="AD6" s="53"/>
      <c r="AE6" s="52">
        <f>_xlfn.XLOOKUP(AE$5,Input_EGEN!$A$7:$A$96,Input_EGEN!$I$7:$I$96)</f>
        <v>206</v>
      </c>
      <c r="AF6" s="53"/>
      <c r="AG6" s="53"/>
      <c r="AH6" s="53"/>
      <c r="AI6" s="52">
        <f>_xlfn.XLOOKUP(AI$5,Input_EGEN!$A$7:$A$96,Input_EGEN!$I$7:$I$96)</f>
        <v>172</v>
      </c>
      <c r="AJ6" s="53"/>
      <c r="AK6" s="53"/>
      <c r="AL6" s="53"/>
      <c r="AM6" s="52">
        <f>_xlfn.XLOOKUP(AM$5,Input_EGEN!$A$7:$A$96,Input_EGEN!$I$7:$I$96)</f>
        <v>172</v>
      </c>
      <c r="AN6" s="53"/>
      <c r="AO6" s="53"/>
      <c r="AP6" s="53"/>
      <c r="AQ6" s="52">
        <f>_xlfn.XLOOKUP(AQ$5,Input_EGEN!$A$7:$A$96,Input_EGEN!$I$7:$I$96)</f>
        <v>172</v>
      </c>
      <c r="AR6" s="53"/>
      <c r="AS6" s="53"/>
      <c r="AT6" s="53"/>
      <c r="AU6" s="52">
        <f>_xlfn.XLOOKUP(AU$5,Input_EGEN!$A$7:$A$96,Input_EGEN!$I$7:$I$96)</f>
        <v>240</v>
      </c>
      <c r="AV6" s="53"/>
      <c r="AW6" s="53"/>
      <c r="AX6" s="53"/>
      <c r="AY6" s="52">
        <f>_xlfn.XLOOKUP(AY$5,Input_EGEN!$A$7:$A$96,Input_EGEN!$I$7:$I$96)</f>
        <v>240</v>
      </c>
      <c r="AZ6" s="53"/>
      <c r="BA6" s="53"/>
      <c r="BB6" s="53"/>
      <c r="BC6" s="52">
        <f>_xlfn.XLOOKUP(BC$5,Input_EGEN!$A$7:$A$96,Input_EGEN!$I$7:$I$96)</f>
        <v>240</v>
      </c>
      <c r="BD6" s="53"/>
      <c r="BE6" s="53"/>
      <c r="BF6" s="53"/>
      <c r="BG6" s="52">
        <f>_xlfn.XLOOKUP(BG$5,Input_EGEN!$A$7:$A$96,Input_EGEN!$I$7:$I$96)</f>
        <v>240</v>
      </c>
      <c r="BH6" s="53"/>
      <c r="BI6" s="53"/>
      <c r="BJ6" s="53"/>
      <c r="BK6" s="52">
        <f>_xlfn.XLOOKUP(BK$5,Input_EGEN!$A$7:$A$96,Input_EGEN!$I$7:$I$96)</f>
        <v>240</v>
      </c>
      <c r="BL6" s="53"/>
      <c r="BM6" s="53"/>
      <c r="BN6" s="53"/>
      <c r="BO6" s="52">
        <f>_xlfn.XLOOKUP(BO$5,Input_EGEN!$A$7:$A$96,Input_EGEN!$I$7:$I$96)</f>
        <v>240</v>
      </c>
      <c r="BP6" s="53"/>
      <c r="BQ6" s="53"/>
      <c r="BR6" s="53"/>
      <c r="BS6" s="52">
        <f>_xlfn.XLOOKUP(BS$5,Input_EGEN!$A$7:$A$96,Input_EGEN!$I$7:$I$96)</f>
        <v>240</v>
      </c>
      <c r="BT6" s="53"/>
      <c r="BU6" s="53"/>
      <c r="BV6" s="53"/>
      <c r="BW6" s="52">
        <f>_xlfn.XLOOKUP(BW$5,Input_EGEN!$A$7:$A$96,Input_EGEN!$I$7:$I$96)</f>
        <v>240</v>
      </c>
      <c r="BX6" s="53"/>
      <c r="BY6" s="53"/>
      <c r="BZ6" s="53"/>
      <c r="CA6" s="52">
        <f>_xlfn.XLOOKUP(CA$5,Input_EGEN!$A$7:$A$96,Input_EGEN!$I$7:$I$96)</f>
        <v>240</v>
      </c>
      <c r="CB6" s="53"/>
      <c r="CC6" s="53"/>
      <c r="CD6" s="53"/>
      <c r="CE6" s="52">
        <f>_xlfn.XLOOKUP(CE$5,Input_EGEN!$A$7:$A$96,Input_EGEN!$I$7:$I$96)</f>
        <v>240</v>
      </c>
      <c r="CF6" s="53"/>
      <c r="CG6" s="53"/>
      <c r="CH6" s="53"/>
      <c r="CI6" s="52">
        <f>_xlfn.XLOOKUP(CI$5,Input_EGEN!$A$7:$A$96,Input_EGEN!$I$7:$I$96)</f>
        <v>240</v>
      </c>
      <c r="CJ6" s="53"/>
      <c r="CK6" s="53"/>
      <c r="CL6" s="53"/>
      <c r="CM6" s="52">
        <f>_xlfn.XLOOKUP(CM$5,Input_EGEN!$A$7:$A$96,Input_EGEN!$I$7:$I$96)</f>
        <v>240</v>
      </c>
      <c r="CN6" s="53"/>
      <c r="CO6" s="53"/>
      <c r="CP6" s="53"/>
      <c r="CQ6" s="52">
        <f>_xlfn.XLOOKUP(CQ$5,Input_EGEN!$A$7:$A$96,Input_EGEN!$I$7:$I$96)</f>
        <v>240</v>
      </c>
      <c r="CR6" s="53"/>
      <c r="CS6" s="53"/>
      <c r="CT6" s="53"/>
      <c r="CU6" s="52">
        <f>_xlfn.XLOOKUP(CU$5,Input_EGEN!$A$7:$A$96,Input_EGEN!$I$7:$I$96)</f>
        <v>240</v>
      </c>
      <c r="CV6" s="53"/>
      <c r="CW6" s="53"/>
      <c r="CX6" s="53"/>
      <c r="CY6" s="52">
        <f>_xlfn.XLOOKUP(CY$5,Input_EGEN!$A$7:$A$96,Input_EGEN!$I$7:$I$96)</f>
        <v>240</v>
      </c>
      <c r="CZ6" s="53"/>
      <c r="DA6" s="53"/>
      <c r="DB6" s="53"/>
      <c r="DC6" s="52">
        <f>_xlfn.XLOOKUP(DC$5,Input_EGEN!$A$7:$A$96,Input_EGEN!$I$7:$I$96)</f>
        <v>240</v>
      </c>
      <c r="DD6" s="53"/>
      <c r="DE6" s="53"/>
      <c r="DF6" s="53"/>
      <c r="DG6" s="52">
        <f>_xlfn.XLOOKUP(DG$5,Input_EGEN!$A$7:$A$96,Input_EGEN!$I$7:$I$96)</f>
        <v>240</v>
      </c>
      <c r="DH6" s="53"/>
      <c r="DI6" s="53"/>
      <c r="DJ6" s="53"/>
      <c r="DK6" s="52">
        <f>_xlfn.XLOOKUP(DK$5,Input_EGEN!$A$7:$A$96,Input_EGEN!$I$7:$I$96)</f>
        <v>240</v>
      </c>
      <c r="DL6" s="53"/>
      <c r="DM6" s="53"/>
      <c r="DN6" s="53"/>
      <c r="DO6" s="52">
        <f>_xlfn.XLOOKUP(DO$5,Input_EGEN!$A$7:$A$96,Input_EGEN!$I$7:$I$96)</f>
        <v>240</v>
      </c>
      <c r="DP6" s="53"/>
      <c r="DQ6" s="53"/>
      <c r="DR6" s="53"/>
      <c r="DS6" s="52">
        <f>_xlfn.XLOOKUP(DS$5,Input_EGEN!$A$7:$A$96,Input_EGEN!$I$7:$I$96)</f>
        <v>240</v>
      </c>
      <c r="DT6" s="53"/>
      <c r="DU6" s="53"/>
      <c r="DV6" s="53"/>
      <c r="DW6" s="52">
        <f>_xlfn.XLOOKUP(DW$5,Input_EGEN!$A$7:$A$96,Input_EGEN!$I$7:$I$96)</f>
        <v>240</v>
      </c>
      <c r="DX6" s="53"/>
      <c r="DY6" s="53"/>
      <c r="DZ6" s="53"/>
      <c r="EA6" s="52">
        <f>_xlfn.XLOOKUP(EA$5,Input_EGEN!$A$7:$A$96,Input_EGEN!$I$7:$I$96)</f>
        <v>206</v>
      </c>
      <c r="EB6" s="53"/>
      <c r="EC6" s="53"/>
      <c r="ED6" s="53"/>
      <c r="EE6" s="52">
        <f>_xlfn.XLOOKUP(EE$5,Input_EGEN!$A$7:$A$96,Input_EGEN!$I$7:$I$96)</f>
        <v>206</v>
      </c>
      <c r="EF6" s="53"/>
      <c r="EG6" s="53"/>
      <c r="EH6" s="53"/>
      <c r="EI6" s="52">
        <f>_xlfn.XLOOKUP(EI$5,Input_EGEN!$A$7:$A$96,Input_EGEN!$I$7:$I$96)</f>
        <v>206</v>
      </c>
      <c r="EJ6" s="53"/>
      <c r="EK6" s="53"/>
      <c r="EL6" s="53"/>
      <c r="EM6" s="52">
        <f>_xlfn.XLOOKUP(EM$5,Input_EGEN!$A$7:$A$96,Input_EGEN!$I$7:$I$96)</f>
        <v>206</v>
      </c>
      <c r="EN6" s="53"/>
      <c r="EO6" s="53"/>
      <c r="EP6" s="53"/>
      <c r="EQ6" s="52">
        <f>_xlfn.XLOOKUP(EQ$5,Input_EGEN!$A$7:$A$96,Input_EGEN!$I$7:$I$96)</f>
        <v>34.4</v>
      </c>
      <c r="ER6" s="53"/>
      <c r="ES6" s="53"/>
      <c r="ET6" s="53"/>
      <c r="EU6" s="52">
        <f>_xlfn.XLOOKUP(EU$5,Input_EGEN!$A$7:$A$96,Input_EGEN!$I$7:$I$96)</f>
        <v>240</v>
      </c>
      <c r="EV6" s="53"/>
      <c r="EW6" s="53"/>
      <c r="EX6" s="53"/>
      <c r="EY6" s="52">
        <f>_xlfn.XLOOKUP(EY$5,Input_EGEN!$A$7:$A$96,Input_EGEN!$I$7:$I$96)</f>
        <v>240</v>
      </c>
      <c r="EZ6" s="53"/>
      <c r="FA6" s="53"/>
      <c r="FB6" s="53"/>
      <c r="FC6" s="52">
        <f>_xlfn.XLOOKUP(FC$5,Input_EGEN!$A$7:$A$96,Input_EGEN!$I$7:$I$96)</f>
        <v>240</v>
      </c>
      <c r="FD6" s="53"/>
      <c r="FE6" s="53"/>
      <c r="FF6" s="53"/>
      <c r="FG6" s="52">
        <f>_xlfn.XLOOKUP(FG$5,Input_EGEN!$A$7:$A$96,Input_EGEN!$I$7:$I$96)</f>
        <v>240</v>
      </c>
      <c r="FH6" s="53"/>
      <c r="FI6" s="53"/>
      <c r="FJ6" s="53"/>
      <c r="FK6" s="52">
        <f>_xlfn.XLOOKUP(FK$5,Input_EGEN!$A$7:$A$96,Input_EGEN!$I$7:$I$96)</f>
        <v>240</v>
      </c>
      <c r="FL6" s="53"/>
      <c r="FM6" s="53"/>
      <c r="FN6" s="53"/>
      <c r="FO6" s="52">
        <f>_xlfn.XLOOKUP(FO$5,Input_EGEN!$A$7:$A$96,Input_EGEN!$I$7:$I$96)</f>
        <v>240</v>
      </c>
      <c r="FP6" s="53"/>
      <c r="FQ6" s="53"/>
      <c r="FR6" s="53"/>
      <c r="FS6" s="52">
        <f>_xlfn.XLOOKUP(FS$5,Input_EGEN!$A$7:$A$96,Input_EGEN!$I$7:$I$96)</f>
        <v>240</v>
      </c>
      <c r="FT6" s="53"/>
      <c r="FU6" s="53"/>
      <c r="FV6" s="53"/>
      <c r="FW6" s="52">
        <f>_xlfn.XLOOKUP(FW$5,Input_EGEN!$A$7:$A$96,Input_EGEN!$I$7:$I$96)</f>
        <v>240</v>
      </c>
      <c r="FX6" s="53"/>
      <c r="FY6" s="53"/>
      <c r="FZ6" s="54"/>
      <c r="GA6" s="89"/>
    </row>
    <row r="7" spans="1:183" s="73" customFormat="1" ht="15" customHeight="1">
      <c r="A7" s="87" t="s">
        <v>338</v>
      </c>
      <c r="B7" s="87"/>
      <c r="C7" s="87"/>
      <c r="D7" s="87"/>
      <c r="E7" s="57"/>
      <c r="F7" s="117"/>
      <c r="G7" s="58"/>
      <c r="H7" s="117"/>
      <c r="I7" s="58"/>
      <c r="J7" s="88" t="str">
        <f>$A$90</f>
        <v>(1)</v>
      </c>
      <c r="K7" s="52">
        <f>_xlfn.XLOOKUP(K$5,Input_EGEN!$A$7:$A$96,Input_EGEN!$J$7:$J$96)</f>
        <v>10</v>
      </c>
      <c r="L7" s="53"/>
      <c r="M7" s="53"/>
      <c r="N7" s="53"/>
      <c r="O7" s="52">
        <f>_xlfn.XLOOKUP(O$5,Input_EGEN!$A$7:$A$96,Input_EGEN!$J$7:$J$96)</f>
        <v>10</v>
      </c>
      <c r="P7" s="53"/>
      <c r="Q7" s="53"/>
      <c r="R7" s="53"/>
      <c r="S7" s="52">
        <f>_xlfn.XLOOKUP(S$5,Input_EGEN!$A$7:$A$96,Input_EGEN!$J$7:$J$96)</f>
        <v>10</v>
      </c>
      <c r="T7" s="53"/>
      <c r="U7" s="53"/>
      <c r="V7" s="53"/>
      <c r="W7" s="52">
        <f>_xlfn.XLOOKUP(W$5,Input_EGEN!$A$7:$A$96,Input_EGEN!$J$7:$J$96)</f>
        <v>10</v>
      </c>
      <c r="X7" s="53"/>
      <c r="Y7" s="53"/>
      <c r="Z7" s="53"/>
      <c r="AA7" s="52">
        <f>_xlfn.XLOOKUP(AA$5,Input_EGEN!$A$7:$A$96,Input_EGEN!$J$7:$J$96)</f>
        <v>10</v>
      </c>
      <c r="AB7" s="53"/>
      <c r="AC7" s="53"/>
      <c r="AD7" s="53"/>
      <c r="AE7" s="52">
        <f>_xlfn.XLOOKUP(AE$5,Input_EGEN!$A$7:$A$96,Input_EGEN!$J$7:$J$96)</f>
        <v>10</v>
      </c>
      <c r="AF7" s="53"/>
      <c r="AG7" s="53"/>
      <c r="AH7" s="53"/>
      <c r="AI7" s="52">
        <f>_xlfn.XLOOKUP(AI$5,Input_EGEN!$A$7:$A$96,Input_EGEN!$J$7:$J$96)</f>
        <v>10</v>
      </c>
      <c r="AJ7" s="53"/>
      <c r="AK7" s="53"/>
      <c r="AL7" s="53"/>
      <c r="AM7" s="52">
        <f>_xlfn.XLOOKUP(AM$5,Input_EGEN!$A$7:$A$96,Input_EGEN!$J$7:$J$96)</f>
        <v>10</v>
      </c>
      <c r="AN7" s="53"/>
      <c r="AO7" s="53"/>
      <c r="AP7" s="53"/>
      <c r="AQ7" s="52">
        <f>_xlfn.XLOOKUP(AQ$5,Input_EGEN!$A$7:$A$96,Input_EGEN!$J$7:$J$96)</f>
        <v>10</v>
      </c>
      <c r="AR7" s="53"/>
      <c r="AS7" s="53"/>
      <c r="AT7" s="53"/>
      <c r="AU7" s="52">
        <f>_xlfn.XLOOKUP(AU$5,Input_EGEN!$A$7:$A$96,Input_EGEN!$J$7:$J$96)</f>
        <v>10</v>
      </c>
      <c r="AV7" s="53"/>
      <c r="AW7" s="53"/>
      <c r="AX7" s="53"/>
      <c r="AY7" s="52">
        <f>_xlfn.XLOOKUP(AY$5,Input_EGEN!$A$7:$A$96,Input_EGEN!$J$7:$J$96)</f>
        <v>10</v>
      </c>
      <c r="AZ7" s="53"/>
      <c r="BA7" s="53"/>
      <c r="BB7" s="53"/>
      <c r="BC7" s="52">
        <f>_xlfn.XLOOKUP(BC$5,Input_EGEN!$A$7:$A$96,Input_EGEN!$J$7:$J$96)</f>
        <v>10</v>
      </c>
      <c r="BD7" s="53"/>
      <c r="BE7" s="53"/>
      <c r="BF7" s="53"/>
      <c r="BG7" s="52">
        <f>_xlfn.XLOOKUP(BG$5,Input_EGEN!$A$7:$A$96,Input_EGEN!$J$7:$J$96)</f>
        <v>10</v>
      </c>
      <c r="BH7" s="53"/>
      <c r="BI7" s="53"/>
      <c r="BJ7" s="53"/>
      <c r="BK7" s="52">
        <f>_xlfn.XLOOKUP(BK$5,Input_EGEN!$A$7:$A$96,Input_EGEN!$J$7:$J$96)</f>
        <v>10</v>
      </c>
      <c r="BL7" s="53"/>
      <c r="BM7" s="53"/>
      <c r="BN7" s="53"/>
      <c r="BO7" s="52">
        <f>_xlfn.XLOOKUP(BO$5,Input_EGEN!$A$7:$A$96,Input_EGEN!$J$7:$J$96)</f>
        <v>10</v>
      </c>
      <c r="BP7" s="53"/>
      <c r="BQ7" s="53"/>
      <c r="BR7" s="53"/>
      <c r="BS7" s="52">
        <f>_xlfn.XLOOKUP(BS$5,Input_EGEN!$A$7:$A$96,Input_EGEN!$J$7:$J$96)</f>
        <v>10</v>
      </c>
      <c r="BT7" s="53"/>
      <c r="BU7" s="53"/>
      <c r="BV7" s="53"/>
      <c r="BW7" s="52">
        <f>_xlfn.XLOOKUP(BW$5,Input_EGEN!$A$7:$A$96,Input_EGEN!$J$7:$J$96)</f>
        <v>10</v>
      </c>
      <c r="BX7" s="53"/>
      <c r="BY7" s="53"/>
      <c r="BZ7" s="53"/>
      <c r="CA7" s="52">
        <f>_xlfn.XLOOKUP(CA$5,Input_EGEN!$A$7:$A$96,Input_EGEN!$J$7:$J$96)</f>
        <v>10</v>
      </c>
      <c r="CB7" s="53"/>
      <c r="CC7" s="53"/>
      <c r="CD7" s="53"/>
      <c r="CE7" s="52">
        <f>_xlfn.XLOOKUP(CE$5,Input_EGEN!$A$7:$A$96,Input_EGEN!$J$7:$J$96)</f>
        <v>10</v>
      </c>
      <c r="CF7" s="53"/>
      <c r="CG7" s="53"/>
      <c r="CH7" s="53"/>
      <c r="CI7" s="52">
        <f>_xlfn.XLOOKUP(CI$5,Input_EGEN!$A$7:$A$96,Input_EGEN!$J$7:$J$96)</f>
        <v>10</v>
      </c>
      <c r="CJ7" s="53"/>
      <c r="CK7" s="53"/>
      <c r="CL7" s="53"/>
      <c r="CM7" s="52">
        <f>_xlfn.XLOOKUP(CM$5,Input_EGEN!$A$7:$A$96,Input_EGEN!$J$7:$J$96)</f>
        <v>10</v>
      </c>
      <c r="CN7" s="53"/>
      <c r="CO7" s="53"/>
      <c r="CP7" s="53"/>
      <c r="CQ7" s="52">
        <f>_xlfn.XLOOKUP(CQ$5,Input_EGEN!$A$7:$A$96,Input_EGEN!$J$7:$J$96)</f>
        <v>10</v>
      </c>
      <c r="CR7" s="53"/>
      <c r="CS7" s="53"/>
      <c r="CT7" s="53"/>
      <c r="CU7" s="52">
        <f>_xlfn.XLOOKUP(CU$5,Input_EGEN!$A$7:$A$96,Input_EGEN!$J$7:$J$96)</f>
        <v>10</v>
      </c>
      <c r="CV7" s="53"/>
      <c r="CW7" s="53"/>
      <c r="CX7" s="53"/>
      <c r="CY7" s="52">
        <f>_xlfn.XLOOKUP(CY$5,Input_EGEN!$A$7:$A$96,Input_EGEN!$J$7:$J$96)</f>
        <v>10</v>
      </c>
      <c r="CZ7" s="53"/>
      <c r="DA7" s="53"/>
      <c r="DB7" s="53"/>
      <c r="DC7" s="52">
        <f>_xlfn.XLOOKUP(DC$5,Input_EGEN!$A$7:$A$96,Input_EGEN!$J$7:$J$96)</f>
        <v>10</v>
      </c>
      <c r="DD7" s="53"/>
      <c r="DE7" s="53"/>
      <c r="DF7" s="53"/>
      <c r="DG7" s="52">
        <f>_xlfn.XLOOKUP(DG$5,Input_EGEN!$A$7:$A$96,Input_EGEN!$J$7:$J$96)</f>
        <v>10</v>
      </c>
      <c r="DH7" s="53"/>
      <c r="DI7" s="53"/>
      <c r="DJ7" s="53"/>
      <c r="DK7" s="52">
        <f>_xlfn.XLOOKUP(DK$5,Input_EGEN!$A$7:$A$96,Input_EGEN!$J$7:$J$96)</f>
        <v>10</v>
      </c>
      <c r="DL7" s="53"/>
      <c r="DM7" s="53"/>
      <c r="DN7" s="53"/>
      <c r="DO7" s="52">
        <f>_xlfn.XLOOKUP(DO$5,Input_EGEN!$A$7:$A$96,Input_EGEN!$J$7:$J$96)</f>
        <v>10</v>
      </c>
      <c r="DP7" s="53"/>
      <c r="DQ7" s="53"/>
      <c r="DR7" s="53"/>
      <c r="DS7" s="52">
        <f>_xlfn.XLOOKUP(DS$5,Input_EGEN!$A$7:$A$96,Input_EGEN!$J$7:$J$96)</f>
        <v>10</v>
      </c>
      <c r="DT7" s="53"/>
      <c r="DU7" s="53"/>
      <c r="DV7" s="53"/>
      <c r="DW7" s="52">
        <f>_xlfn.XLOOKUP(DW$5,Input_EGEN!$A$7:$A$96,Input_EGEN!$J$7:$J$96)</f>
        <v>10</v>
      </c>
      <c r="DX7" s="53"/>
      <c r="DY7" s="53"/>
      <c r="DZ7" s="53"/>
      <c r="EA7" s="52">
        <f>_xlfn.XLOOKUP(EA$5,Input_EGEN!$A$7:$A$96,Input_EGEN!$J$7:$J$96)</f>
        <v>10</v>
      </c>
      <c r="EB7" s="53"/>
      <c r="EC7" s="53"/>
      <c r="ED7" s="53"/>
      <c r="EE7" s="52">
        <f>_xlfn.XLOOKUP(EE$5,Input_EGEN!$A$7:$A$96,Input_EGEN!$J$7:$J$96)</f>
        <v>10</v>
      </c>
      <c r="EF7" s="53"/>
      <c r="EG7" s="53"/>
      <c r="EH7" s="53"/>
      <c r="EI7" s="52">
        <f>_xlfn.XLOOKUP(EI$5,Input_EGEN!$A$7:$A$96,Input_EGEN!$J$7:$J$96)</f>
        <v>10</v>
      </c>
      <c r="EJ7" s="53"/>
      <c r="EK7" s="53"/>
      <c r="EL7" s="53"/>
      <c r="EM7" s="52">
        <f>_xlfn.XLOOKUP(EM$5,Input_EGEN!$A$7:$A$96,Input_EGEN!$J$7:$J$96)</f>
        <v>10</v>
      </c>
      <c r="EN7" s="53"/>
      <c r="EO7" s="53"/>
      <c r="EP7" s="53"/>
      <c r="EQ7" s="52">
        <f>_xlfn.XLOOKUP(EQ$5,Input_EGEN!$A$7:$A$96,Input_EGEN!$J$7:$J$96)</f>
        <v>10</v>
      </c>
      <c r="ER7" s="53"/>
      <c r="ES7" s="53"/>
      <c r="ET7" s="53"/>
      <c r="EU7" s="52">
        <f>_xlfn.XLOOKUP(EU$5,Input_EGEN!$A$7:$A$96,Input_EGEN!$J$7:$J$96)</f>
        <v>10</v>
      </c>
      <c r="EV7" s="53"/>
      <c r="EW7" s="53"/>
      <c r="EX7" s="53"/>
      <c r="EY7" s="52">
        <f>_xlfn.XLOOKUP(EY$5,Input_EGEN!$A$7:$A$96,Input_EGEN!$J$7:$J$96)</f>
        <v>10</v>
      </c>
      <c r="EZ7" s="53"/>
      <c r="FA7" s="53"/>
      <c r="FB7" s="53"/>
      <c r="FC7" s="52">
        <f>_xlfn.XLOOKUP(FC$5,Input_EGEN!$A$7:$A$96,Input_EGEN!$J$7:$J$96)</f>
        <v>10</v>
      </c>
      <c r="FD7" s="53"/>
      <c r="FE7" s="53"/>
      <c r="FF7" s="53"/>
      <c r="FG7" s="52">
        <f>_xlfn.XLOOKUP(FG$5,Input_EGEN!$A$7:$A$96,Input_EGEN!$J$7:$J$96)</f>
        <v>10</v>
      </c>
      <c r="FH7" s="53"/>
      <c r="FI7" s="53"/>
      <c r="FJ7" s="53"/>
      <c r="FK7" s="52">
        <f>_xlfn.XLOOKUP(FK$5,Input_EGEN!$A$7:$A$96,Input_EGEN!$J$7:$J$96)</f>
        <v>10</v>
      </c>
      <c r="FL7" s="53"/>
      <c r="FM7" s="53"/>
      <c r="FN7" s="53"/>
      <c r="FO7" s="52">
        <f>_xlfn.XLOOKUP(FO$5,Input_EGEN!$A$7:$A$96,Input_EGEN!$J$7:$J$96)</f>
        <v>10</v>
      </c>
      <c r="FP7" s="53"/>
      <c r="FQ7" s="53"/>
      <c r="FR7" s="53"/>
      <c r="FS7" s="52">
        <f>_xlfn.XLOOKUP(FS$5,Input_EGEN!$A$7:$A$96,Input_EGEN!$J$7:$J$96)</f>
        <v>10</v>
      </c>
      <c r="FT7" s="53"/>
      <c r="FU7" s="53"/>
      <c r="FV7" s="53"/>
      <c r="FW7" s="52">
        <f>_xlfn.XLOOKUP(FW$5,Input_EGEN!$A$7:$A$96,Input_EGEN!$J$7:$J$96)</f>
        <v>10</v>
      </c>
      <c r="FX7" s="53"/>
      <c r="FY7" s="53"/>
      <c r="FZ7" s="54"/>
      <c r="GA7" s="89"/>
    </row>
    <row r="8" spans="1:183" s="73" customFormat="1" ht="15" customHeight="1">
      <c r="A8" s="87" t="s">
        <v>339</v>
      </c>
      <c r="B8" s="87"/>
      <c r="C8" s="87"/>
      <c r="D8" s="87"/>
      <c r="E8" s="57"/>
      <c r="F8" s="117"/>
      <c r="G8" s="58"/>
      <c r="H8" s="117"/>
      <c r="I8" s="58"/>
      <c r="J8" s="88" t="str">
        <f>$A$90</f>
        <v>(1)</v>
      </c>
      <c r="K8" s="52">
        <f>_xlfn.XLOOKUP(K$5,Input_EGEN!$A$7:$A$96,Input_EGEN!$L$7:$L$96)</f>
        <v>25</v>
      </c>
      <c r="L8" s="53"/>
      <c r="M8" s="53"/>
      <c r="N8" s="53"/>
      <c r="O8" s="52">
        <f>_xlfn.XLOOKUP(O$5,Input_EGEN!$A$7:$A$96,Input_EGEN!$L$7:$L$96)</f>
        <v>25</v>
      </c>
      <c r="P8" s="53"/>
      <c r="Q8" s="53"/>
      <c r="R8" s="53"/>
      <c r="S8" s="52">
        <f>_xlfn.XLOOKUP(S$5,Input_EGEN!$A$7:$A$96,Input_EGEN!$L$7:$L$96)</f>
        <v>25</v>
      </c>
      <c r="T8" s="53"/>
      <c r="U8" s="53"/>
      <c r="V8" s="53"/>
      <c r="W8" s="52">
        <f>_xlfn.XLOOKUP(W$5,Input_EGEN!$A$7:$A$96,Input_EGEN!$L$7:$L$96)</f>
        <v>25</v>
      </c>
      <c r="X8" s="53"/>
      <c r="Y8" s="53"/>
      <c r="Z8" s="53"/>
      <c r="AA8" s="52">
        <f>_xlfn.XLOOKUP(AA$5,Input_EGEN!$A$7:$A$96,Input_EGEN!$L$7:$L$96)</f>
        <v>25</v>
      </c>
      <c r="AB8" s="53"/>
      <c r="AC8" s="53"/>
      <c r="AD8" s="53"/>
      <c r="AE8" s="52">
        <f>_xlfn.XLOOKUP(AE$5,Input_EGEN!$A$7:$A$96,Input_EGEN!$L$7:$L$96)</f>
        <v>25</v>
      </c>
      <c r="AF8" s="53"/>
      <c r="AG8" s="53"/>
      <c r="AH8" s="53"/>
      <c r="AI8" s="52">
        <f>_xlfn.XLOOKUP(AI$5,Input_EGEN!$A$7:$A$96,Input_EGEN!$L$7:$L$96)</f>
        <v>25</v>
      </c>
      <c r="AJ8" s="53"/>
      <c r="AK8" s="53"/>
      <c r="AL8" s="53"/>
      <c r="AM8" s="52">
        <f>_xlfn.XLOOKUP(AM$5,Input_EGEN!$A$7:$A$96,Input_EGEN!$L$7:$L$96)</f>
        <v>25</v>
      </c>
      <c r="AN8" s="53"/>
      <c r="AO8" s="53"/>
      <c r="AP8" s="53"/>
      <c r="AQ8" s="52">
        <f>_xlfn.XLOOKUP(AQ$5,Input_EGEN!$A$7:$A$96,Input_EGEN!$L$7:$L$96)</f>
        <v>25</v>
      </c>
      <c r="AR8" s="53"/>
      <c r="AS8" s="53"/>
      <c r="AT8" s="53"/>
      <c r="AU8" s="52">
        <f>_xlfn.XLOOKUP(AU$5,Input_EGEN!$A$7:$A$96,Input_EGEN!$L$7:$L$96)</f>
        <v>25</v>
      </c>
      <c r="AV8" s="53"/>
      <c r="AW8" s="53"/>
      <c r="AX8" s="53"/>
      <c r="AY8" s="52">
        <f>_xlfn.XLOOKUP(AY$5,Input_EGEN!$A$7:$A$96,Input_EGEN!$L$7:$L$96)</f>
        <v>25</v>
      </c>
      <c r="AZ8" s="53"/>
      <c r="BA8" s="53"/>
      <c r="BB8" s="53"/>
      <c r="BC8" s="52">
        <f>_xlfn.XLOOKUP(BC$5,Input_EGEN!$A$7:$A$96,Input_EGEN!$L$7:$L$96)</f>
        <v>25</v>
      </c>
      <c r="BD8" s="53"/>
      <c r="BE8" s="53"/>
      <c r="BF8" s="53"/>
      <c r="BG8" s="52">
        <f>_xlfn.XLOOKUP(BG$5,Input_EGEN!$A$7:$A$96,Input_EGEN!$L$7:$L$96)</f>
        <v>25</v>
      </c>
      <c r="BH8" s="53"/>
      <c r="BI8" s="53"/>
      <c r="BJ8" s="53"/>
      <c r="BK8" s="52">
        <f>_xlfn.XLOOKUP(BK$5,Input_EGEN!$A$7:$A$96,Input_EGEN!$L$7:$L$96)</f>
        <v>25</v>
      </c>
      <c r="BL8" s="53"/>
      <c r="BM8" s="53"/>
      <c r="BN8" s="53"/>
      <c r="BO8" s="52">
        <f>_xlfn.XLOOKUP(BO$5,Input_EGEN!$A$7:$A$96,Input_EGEN!$L$7:$L$96)</f>
        <v>25</v>
      </c>
      <c r="BP8" s="53"/>
      <c r="BQ8" s="53"/>
      <c r="BR8" s="53"/>
      <c r="BS8" s="52">
        <f>_xlfn.XLOOKUP(BS$5,Input_EGEN!$A$7:$A$96,Input_EGEN!$L$7:$L$96)</f>
        <v>25</v>
      </c>
      <c r="BT8" s="53"/>
      <c r="BU8" s="53"/>
      <c r="BV8" s="53"/>
      <c r="BW8" s="52">
        <f>_xlfn.XLOOKUP(BW$5,Input_EGEN!$A$7:$A$96,Input_EGEN!$L$7:$L$96)</f>
        <v>25</v>
      </c>
      <c r="BX8" s="53"/>
      <c r="BY8" s="53"/>
      <c r="BZ8" s="53"/>
      <c r="CA8" s="52">
        <f>_xlfn.XLOOKUP(CA$5,Input_EGEN!$A$7:$A$96,Input_EGEN!$L$7:$L$96)</f>
        <v>25</v>
      </c>
      <c r="CB8" s="53"/>
      <c r="CC8" s="53"/>
      <c r="CD8" s="53"/>
      <c r="CE8" s="52">
        <f>_xlfn.XLOOKUP(CE$5,Input_EGEN!$A$7:$A$96,Input_EGEN!$L$7:$L$96)</f>
        <v>25</v>
      </c>
      <c r="CF8" s="53"/>
      <c r="CG8" s="53"/>
      <c r="CH8" s="53"/>
      <c r="CI8" s="52">
        <f>_xlfn.XLOOKUP(CI$5,Input_EGEN!$A$7:$A$96,Input_EGEN!$L$7:$L$96)</f>
        <v>25</v>
      </c>
      <c r="CJ8" s="53"/>
      <c r="CK8" s="53"/>
      <c r="CL8" s="53"/>
      <c r="CM8" s="52">
        <f>_xlfn.XLOOKUP(CM$5,Input_EGEN!$A$7:$A$96,Input_EGEN!$L$7:$L$96)</f>
        <v>25</v>
      </c>
      <c r="CN8" s="53"/>
      <c r="CO8" s="53"/>
      <c r="CP8" s="53"/>
      <c r="CQ8" s="52">
        <f>_xlfn.XLOOKUP(CQ$5,Input_EGEN!$A$7:$A$96,Input_EGEN!$L$7:$L$96)</f>
        <v>25</v>
      </c>
      <c r="CR8" s="53"/>
      <c r="CS8" s="53"/>
      <c r="CT8" s="53"/>
      <c r="CU8" s="52">
        <f>_xlfn.XLOOKUP(CU$5,Input_EGEN!$A$7:$A$96,Input_EGEN!$L$7:$L$96)</f>
        <v>25</v>
      </c>
      <c r="CV8" s="53"/>
      <c r="CW8" s="53"/>
      <c r="CX8" s="53"/>
      <c r="CY8" s="52">
        <f>_xlfn.XLOOKUP(CY$5,Input_EGEN!$A$7:$A$96,Input_EGEN!$L$7:$L$96)</f>
        <v>25</v>
      </c>
      <c r="CZ8" s="53"/>
      <c r="DA8" s="53"/>
      <c r="DB8" s="53"/>
      <c r="DC8" s="52">
        <f>_xlfn.XLOOKUP(DC$5,Input_EGEN!$A$7:$A$96,Input_EGEN!$L$7:$L$96)</f>
        <v>25</v>
      </c>
      <c r="DD8" s="53"/>
      <c r="DE8" s="53"/>
      <c r="DF8" s="53"/>
      <c r="DG8" s="52">
        <f>_xlfn.XLOOKUP(DG$5,Input_EGEN!$A$7:$A$96,Input_EGEN!$L$7:$L$96)</f>
        <v>25</v>
      </c>
      <c r="DH8" s="53"/>
      <c r="DI8" s="53"/>
      <c r="DJ8" s="53"/>
      <c r="DK8" s="52">
        <f>_xlfn.XLOOKUP(DK$5,Input_EGEN!$A$7:$A$96,Input_EGEN!$L$7:$L$96)</f>
        <v>25</v>
      </c>
      <c r="DL8" s="53"/>
      <c r="DM8" s="53"/>
      <c r="DN8" s="53"/>
      <c r="DO8" s="52">
        <f>_xlfn.XLOOKUP(DO$5,Input_EGEN!$A$7:$A$96,Input_EGEN!$L$7:$L$96)</f>
        <v>25</v>
      </c>
      <c r="DP8" s="53"/>
      <c r="DQ8" s="53"/>
      <c r="DR8" s="53"/>
      <c r="DS8" s="52">
        <f>_xlfn.XLOOKUP(DS$5,Input_EGEN!$A$7:$A$96,Input_EGEN!$L$7:$L$96)</f>
        <v>25</v>
      </c>
      <c r="DT8" s="53"/>
      <c r="DU8" s="53"/>
      <c r="DV8" s="53"/>
      <c r="DW8" s="52">
        <f>_xlfn.XLOOKUP(DW$5,Input_EGEN!$A$7:$A$96,Input_EGEN!$L$7:$L$96)</f>
        <v>25</v>
      </c>
      <c r="DX8" s="53"/>
      <c r="DY8" s="53"/>
      <c r="DZ8" s="53"/>
      <c r="EA8" s="52">
        <f>_xlfn.XLOOKUP(EA$5,Input_EGEN!$A$7:$A$96,Input_EGEN!$L$7:$L$96)</f>
        <v>25</v>
      </c>
      <c r="EB8" s="53"/>
      <c r="EC8" s="53"/>
      <c r="ED8" s="53"/>
      <c r="EE8" s="52">
        <f>_xlfn.XLOOKUP(EE$5,Input_EGEN!$A$7:$A$96,Input_EGEN!$L$7:$L$96)</f>
        <v>25</v>
      </c>
      <c r="EF8" s="53"/>
      <c r="EG8" s="53"/>
      <c r="EH8" s="53"/>
      <c r="EI8" s="52">
        <f>_xlfn.XLOOKUP(EI$5,Input_EGEN!$A$7:$A$96,Input_EGEN!$L$7:$L$96)</f>
        <v>25</v>
      </c>
      <c r="EJ8" s="53"/>
      <c r="EK8" s="53"/>
      <c r="EL8" s="53"/>
      <c r="EM8" s="52">
        <f>_xlfn.XLOOKUP(EM$5,Input_EGEN!$A$7:$A$96,Input_EGEN!$L$7:$L$96)</f>
        <v>25</v>
      </c>
      <c r="EN8" s="53"/>
      <c r="EO8" s="53"/>
      <c r="EP8" s="53"/>
      <c r="EQ8" s="52">
        <f>_xlfn.XLOOKUP(EQ$5,Input_EGEN!$A$7:$A$96,Input_EGEN!$L$7:$L$96)</f>
        <v>25</v>
      </c>
      <c r="ER8" s="53"/>
      <c r="ES8" s="53"/>
      <c r="ET8" s="53"/>
      <c r="EU8" s="52">
        <f>_xlfn.XLOOKUP(EU$5,Input_EGEN!$A$7:$A$96,Input_EGEN!$L$7:$L$96)</f>
        <v>25</v>
      </c>
      <c r="EV8" s="53"/>
      <c r="EW8" s="53"/>
      <c r="EX8" s="53"/>
      <c r="EY8" s="52">
        <f>_xlfn.XLOOKUP(EY$5,Input_EGEN!$A$7:$A$96,Input_EGEN!$L$7:$L$96)</f>
        <v>25</v>
      </c>
      <c r="EZ8" s="53"/>
      <c r="FA8" s="53"/>
      <c r="FB8" s="53"/>
      <c r="FC8" s="52">
        <f>_xlfn.XLOOKUP(FC$5,Input_EGEN!$A$7:$A$96,Input_EGEN!$L$7:$L$96)</f>
        <v>25</v>
      </c>
      <c r="FD8" s="53"/>
      <c r="FE8" s="53"/>
      <c r="FF8" s="53"/>
      <c r="FG8" s="52">
        <f>_xlfn.XLOOKUP(FG$5,Input_EGEN!$A$7:$A$96,Input_EGEN!$L$7:$L$96)</f>
        <v>25</v>
      </c>
      <c r="FH8" s="53"/>
      <c r="FI8" s="53"/>
      <c r="FJ8" s="53"/>
      <c r="FK8" s="52">
        <f>_xlfn.XLOOKUP(FK$5,Input_EGEN!$A$7:$A$96,Input_EGEN!$L$7:$L$96)</f>
        <v>25</v>
      </c>
      <c r="FL8" s="53"/>
      <c r="FM8" s="53"/>
      <c r="FN8" s="53"/>
      <c r="FO8" s="52">
        <f>_xlfn.XLOOKUP(FO$5,Input_EGEN!$A$7:$A$96,Input_EGEN!$L$7:$L$96)</f>
        <v>25</v>
      </c>
      <c r="FP8" s="53"/>
      <c r="FQ8" s="53"/>
      <c r="FR8" s="53"/>
      <c r="FS8" s="52">
        <f>_xlfn.XLOOKUP(FS$5,Input_EGEN!$A$7:$A$96,Input_EGEN!$L$7:$L$96)</f>
        <v>25</v>
      </c>
      <c r="FT8" s="53"/>
      <c r="FU8" s="53"/>
      <c r="FV8" s="53"/>
      <c r="FW8" s="52">
        <f>_xlfn.XLOOKUP(FW$5,Input_EGEN!$A$7:$A$96,Input_EGEN!$L$7:$L$96)</f>
        <v>25</v>
      </c>
      <c r="FX8" s="53"/>
      <c r="FY8" s="53"/>
      <c r="FZ8" s="54"/>
      <c r="GA8" s="89"/>
    </row>
    <row r="9" spans="1:183" s="73" customFormat="1" ht="15" customHeight="1">
      <c r="A9" s="90"/>
      <c r="B9" s="91"/>
      <c r="C9" s="55"/>
      <c r="D9" s="92"/>
      <c r="E9" s="37"/>
      <c r="F9" s="60"/>
      <c r="G9" s="37"/>
      <c r="H9" s="60"/>
      <c r="I9" s="37"/>
      <c r="J9" s="60"/>
      <c r="K9" s="98"/>
      <c r="L9" s="98"/>
      <c r="M9" s="99"/>
      <c r="N9" s="100"/>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c r="BK9" s="77"/>
      <c r="BL9" s="77"/>
      <c r="BM9" s="77"/>
      <c r="BN9" s="77"/>
      <c r="BO9" s="77"/>
      <c r="BP9" s="77"/>
      <c r="BQ9" s="77"/>
      <c r="BR9" s="77"/>
      <c r="BS9" s="77"/>
      <c r="BT9" s="77"/>
      <c r="BU9" s="77"/>
      <c r="BV9" s="77"/>
      <c r="BW9" s="77"/>
      <c r="BX9" s="77"/>
      <c r="BY9" s="77"/>
      <c r="BZ9" s="77"/>
      <c r="CA9" s="77"/>
      <c r="CB9" s="77"/>
      <c r="CC9" s="77"/>
      <c r="CD9" s="77"/>
      <c r="CE9" s="77"/>
      <c r="CF9" s="77"/>
      <c r="CG9" s="77"/>
      <c r="CH9" s="77"/>
      <c r="CI9" s="77"/>
      <c r="CJ9" s="77"/>
      <c r="CK9" s="77"/>
      <c r="CL9" s="77"/>
      <c r="CM9" s="77"/>
      <c r="CN9" s="77"/>
      <c r="CO9" s="77"/>
      <c r="CP9" s="77"/>
      <c r="CQ9" s="77"/>
      <c r="CR9" s="77"/>
      <c r="CS9" s="77"/>
      <c r="CT9" s="77"/>
      <c r="CU9" s="77"/>
      <c r="CV9" s="77"/>
      <c r="CW9" s="77"/>
      <c r="CX9" s="77"/>
      <c r="CY9" s="77"/>
      <c r="CZ9" s="77"/>
      <c r="DA9" s="77"/>
      <c r="DB9" s="77"/>
      <c r="DC9" s="77"/>
      <c r="DD9" s="77"/>
      <c r="DE9" s="77"/>
      <c r="DF9" s="77"/>
      <c r="DG9" s="77"/>
      <c r="DH9" s="77"/>
      <c r="DI9" s="77"/>
      <c r="DJ9" s="77"/>
      <c r="DK9" s="77"/>
      <c r="DL9" s="77"/>
      <c r="DM9" s="77"/>
      <c r="DN9" s="77"/>
      <c r="DO9" s="77"/>
      <c r="DP9" s="77"/>
      <c r="DQ9" s="77"/>
      <c r="DR9" s="77"/>
      <c r="DS9" s="77"/>
      <c r="DT9" s="77"/>
      <c r="DU9" s="77"/>
      <c r="DV9" s="77"/>
      <c r="DW9" s="77"/>
      <c r="DX9" s="77"/>
      <c r="DY9" s="77"/>
      <c r="DZ9" s="77"/>
      <c r="EA9" s="77"/>
      <c r="EB9" s="77"/>
      <c r="EC9" s="77"/>
      <c r="ED9" s="77"/>
      <c r="EE9" s="77"/>
      <c r="EF9" s="77"/>
      <c r="EG9" s="77"/>
      <c r="EH9" s="77"/>
      <c r="EI9" s="77"/>
      <c r="EJ9" s="77"/>
      <c r="EK9" s="77"/>
      <c r="EL9" s="77"/>
      <c r="EM9" s="77"/>
      <c r="EN9" s="77"/>
      <c r="EO9" s="77"/>
      <c r="EP9" s="77"/>
      <c r="EQ9" s="77"/>
      <c r="ER9" s="77"/>
      <c r="ES9" s="77"/>
      <c r="ET9" s="77"/>
      <c r="EU9" s="77"/>
      <c r="EV9" s="77"/>
      <c r="EW9" s="77"/>
      <c r="EX9" s="77"/>
      <c r="EY9" s="77"/>
      <c r="EZ9" s="77"/>
      <c r="FA9" s="77"/>
      <c r="FB9" s="77"/>
      <c r="FC9" s="77"/>
      <c r="FD9" s="77"/>
      <c r="FE9" s="77"/>
      <c r="FF9" s="77"/>
      <c r="FG9" s="77"/>
      <c r="FH9" s="77"/>
      <c r="FI9" s="77"/>
      <c r="FJ9" s="77"/>
      <c r="FK9" s="77"/>
      <c r="FL9" s="77"/>
      <c r="FM9" s="77"/>
      <c r="FN9" s="77"/>
      <c r="FO9" s="77"/>
      <c r="FP9" s="77"/>
      <c r="FQ9" s="77"/>
      <c r="FR9" s="77"/>
      <c r="FS9" s="77"/>
      <c r="FT9" s="77"/>
      <c r="FU9" s="77"/>
      <c r="FV9" s="77"/>
      <c r="FW9" s="77"/>
      <c r="FX9" s="77"/>
      <c r="FY9" s="77"/>
      <c r="FZ9" s="78"/>
    </row>
    <row r="10" spans="1:183" s="19" customFormat="1" ht="15" customHeight="1">
      <c r="A10" s="185" t="s">
        <v>340</v>
      </c>
      <c r="B10" s="185"/>
      <c r="C10" s="185"/>
      <c r="D10" s="186" t="s">
        <v>341</v>
      </c>
      <c r="E10" s="187" t="s">
        <v>342</v>
      </c>
      <c r="F10" s="188"/>
      <c r="G10" s="187" t="s">
        <v>378</v>
      </c>
      <c r="H10" s="207"/>
      <c r="I10" s="207"/>
      <c r="J10" s="188"/>
      <c r="K10" s="25" t="s">
        <v>344</v>
      </c>
      <c r="L10" s="26"/>
      <c r="M10" s="26"/>
      <c r="N10" s="26"/>
      <c r="O10" s="25"/>
      <c r="P10" s="26"/>
      <c r="Q10" s="26"/>
      <c r="R10" s="26"/>
      <c r="S10" s="25"/>
      <c r="T10" s="26"/>
      <c r="U10" s="26"/>
      <c r="V10" s="26"/>
      <c r="W10" s="25"/>
      <c r="X10" s="26"/>
      <c r="Y10" s="26"/>
      <c r="Z10" s="26"/>
      <c r="AA10" s="25"/>
      <c r="AB10" s="26"/>
      <c r="AC10" s="26"/>
      <c r="AD10" s="26"/>
      <c r="AE10" s="25"/>
      <c r="AF10" s="26"/>
      <c r="AG10" s="26"/>
      <c r="AH10" s="26"/>
      <c r="AI10" s="25"/>
      <c r="AJ10" s="26"/>
      <c r="AK10" s="26"/>
      <c r="AL10" s="26"/>
      <c r="AM10" s="25"/>
      <c r="AN10" s="26"/>
      <c r="AO10" s="26"/>
      <c r="AP10" s="26"/>
      <c r="AQ10" s="25"/>
      <c r="AR10" s="26"/>
      <c r="AS10" s="26"/>
      <c r="AT10" s="26"/>
      <c r="AU10" s="25"/>
      <c r="AV10" s="26"/>
      <c r="AW10" s="26"/>
      <c r="AX10" s="26"/>
      <c r="AY10" s="25"/>
      <c r="AZ10" s="26"/>
      <c r="BA10" s="26"/>
      <c r="BB10" s="26"/>
      <c r="BC10" s="25"/>
      <c r="BD10" s="26"/>
      <c r="BE10" s="26"/>
      <c r="BF10" s="26"/>
      <c r="BG10" s="25"/>
      <c r="BH10" s="26"/>
      <c r="BI10" s="26"/>
      <c r="BJ10" s="26"/>
      <c r="BK10" s="25"/>
      <c r="BL10" s="26"/>
      <c r="BM10" s="26"/>
      <c r="BN10" s="26"/>
      <c r="BO10" s="25"/>
      <c r="BP10" s="26"/>
      <c r="BQ10" s="26"/>
      <c r="BR10" s="26"/>
      <c r="BS10" s="25"/>
      <c r="BT10" s="26"/>
      <c r="BU10" s="26"/>
      <c r="BV10" s="26"/>
      <c r="BW10" s="25"/>
      <c r="BX10" s="26"/>
      <c r="BY10" s="26"/>
      <c r="BZ10" s="26"/>
      <c r="CA10" s="25"/>
      <c r="CB10" s="26"/>
      <c r="CC10" s="26"/>
      <c r="CD10" s="26"/>
      <c r="CE10" s="25"/>
      <c r="CF10" s="26"/>
      <c r="CG10" s="26"/>
      <c r="CH10" s="26"/>
      <c r="CI10" s="25"/>
      <c r="CJ10" s="26"/>
      <c r="CK10" s="26"/>
      <c r="CL10" s="26"/>
      <c r="CM10" s="25"/>
      <c r="CN10" s="26"/>
      <c r="CO10" s="26"/>
      <c r="CP10" s="26"/>
      <c r="CQ10" s="25"/>
      <c r="CR10" s="26"/>
      <c r="CS10" s="26"/>
      <c r="CT10" s="26"/>
      <c r="CU10" s="25"/>
      <c r="CV10" s="26"/>
      <c r="CW10" s="26"/>
      <c r="CX10" s="26"/>
      <c r="CY10" s="25"/>
      <c r="CZ10" s="26"/>
      <c r="DA10" s="26"/>
      <c r="DB10" s="26"/>
      <c r="DC10" s="25"/>
      <c r="DD10" s="26"/>
      <c r="DE10" s="26"/>
      <c r="DF10" s="26"/>
      <c r="DG10" s="25"/>
      <c r="DH10" s="26"/>
      <c r="DI10" s="26"/>
      <c r="DJ10" s="26"/>
      <c r="DK10" s="25"/>
      <c r="DL10" s="26"/>
      <c r="DM10" s="26"/>
      <c r="DN10" s="26"/>
      <c r="DO10" s="25"/>
      <c r="DP10" s="26"/>
      <c r="DQ10" s="26"/>
      <c r="DR10" s="26"/>
      <c r="DS10" s="25"/>
      <c r="DT10" s="26"/>
      <c r="DU10" s="26"/>
      <c r="DV10" s="26"/>
      <c r="DW10" s="25"/>
      <c r="DX10" s="26"/>
      <c r="DY10" s="26"/>
      <c r="DZ10" s="26"/>
      <c r="EA10" s="25"/>
      <c r="EB10" s="26"/>
      <c r="EC10" s="26"/>
      <c r="ED10" s="26"/>
      <c r="EE10" s="25"/>
      <c r="EF10" s="26"/>
      <c r="EG10" s="26"/>
      <c r="EH10" s="26"/>
      <c r="EI10" s="25"/>
      <c r="EJ10" s="26"/>
      <c r="EK10" s="26"/>
      <c r="EL10" s="26"/>
      <c r="EM10" s="25"/>
      <c r="EN10" s="26"/>
      <c r="EO10" s="26"/>
      <c r="EP10" s="26"/>
      <c r="EQ10" s="25"/>
      <c r="ER10" s="26"/>
      <c r="ES10" s="26"/>
      <c r="ET10" s="26"/>
      <c r="EU10" s="25"/>
      <c r="EV10" s="26"/>
      <c r="EW10" s="26"/>
      <c r="EX10" s="26"/>
      <c r="EY10" s="25"/>
      <c r="EZ10" s="26"/>
      <c r="FA10" s="26"/>
      <c r="FB10" s="26"/>
      <c r="FC10" s="25"/>
      <c r="FD10" s="26"/>
      <c r="FE10" s="26"/>
      <c r="FF10" s="26"/>
      <c r="FG10" s="25"/>
      <c r="FH10" s="26"/>
      <c r="FI10" s="26"/>
      <c r="FJ10" s="26"/>
      <c r="FK10" s="25"/>
      <c r="FL10" s="26"/>
      <c r="FM10" s="26"/>
      <c r="FN10" s="26"/>
      <c r="FO10" s="25"/>
      <c r="FP10" s="26"/>
      <c r="FQ10" s="26"/>
      <c r="FR10" s="26"/>
      <c r="FS10" s="25"/>
      <c r="FT10" s="26"/>
      <c r="FU10" s="26"/>
      <c r="FV10" s="26"/>
      <c r="FW10" s="25"/>
      <c r="FX10" s="26"/>
      <c r="FY10" s="26"/>
      <c r="FZ10" s="27"/>
      <c r="GA10" s="86"/>
    </row>
    <row r="11" spans="1:183" s="19" customFormat="1" ht="15" customHeight="1">
      <c r="A11" s="185"/>
      <c r="B11" s="185"/>
      <c r="C11" s="185"/>
      <c r="D11" s="186"/>
      <c r="E11" s="205"/>
      <c r="F11" s="206"/>
      <c r="G11" s="189"/>
      <c r="H11" s="208"/>
      <c r="I11" s="208"/>
      <c r="J11" s="190"/>
      <c r="K11" s="25" t="str">
        <f>K5</f>
        <v>D1X-GEN-5A</v>
      </c>
      <c r="L11" s="26"/>
      <c r="M11" s="26"/>
      <c r="N11" s="26"/>
      <c r="O11" s="25" t="str">
        <f t="shared" ref="O11" si="0">O5</f>
        <v>D1X-GEN-5B</v>
      </c>
      <c r="P11" s="26"/>
      <c r="Q11" s="26"/>
      <c r="R11" s="26"/>
      <c r="S11" s="25" t="str">
        <f t="shared" ref="S11" si="1">S5</f>
        <v>D1X-GEN-4C</v>
      </c>
      <c r="T11" s="26"/>
      <c r="U11" s="26"/>
      <c r="V11" s="26"/>
      <c r="W11" s="25" t="str">
        <f t="shared" ref="W11" si="2">W5</f>
        <v>D1X-GEN-6A</v>
      </c>
      <c r="X11" s="26"/>
      <c r="Y11" s="26"/>
      <c r="Z11" s="26"/>
      <c r="AA11" s="25" t="str">
        <f t="shared" ref="AA11" si="3">AA5</f>
        <v>D1X-GEN-6B</v>
      </c>
      <c r="AB11" s="26"/>
      <c r="AC11" s="26"/>
      <c r="AD11" s="26"/>
      <c r="AE11" s="25" t="str">
        <f t="shared" ref="AE11" si="4">AE5</f>
        <v>D1X-GEN-6C</v>
      </c>
      <c r="AF11" s="26"/>
      <c r="AG11" s="26"/>
      <c r="AH11" s="26"/>
      <c r="AI11" s="25" t="str">
        <f t="shared" ref="AI11" si="5">AI5</f>
        <v>D1X-GEN-7A</v>
      </c>
      <c r="AJ11" s="26"/>
      <c r="AK11" s="26"/>
      <c r="AL11" s="26"/>
      <c r="AM11" s="25" t="str">
        <f t="shared" ref="AM11" si="6">AM5</f>
        <v>D1X-GEN-7B</v>
      </c>
      <c r="AN11" s="26"/>
      <c r="AO11" s="26"/>
      <c r="AP11" s="26"/>
      <c r="AQ11" s="25" t="str">
        <f t="shared" ref="AQ11" si="7">AQ5</f>
        <v>D1X-GEN-7C</v>
      </c>
      <c r="AR11" s="26"/>
      <c r="AS11" s="26"/>
      <c r="AT11" s="26"/>
      <c r="AU11" s="25" t="str">
        <f t="shared" ref="AU11" si="8">AU5</f>
        <v>D1X2-GEN-6A</v>
      </c>
      <c r="AV11" s="26"/>
      <c r="AW11" s="26"/>
      <c r="AX11" s="26"/>
      <c r="AY11" s="25" t="str">
        <f t="shared" ref="AY11" si="9">AY5</f>
        <v>D1X2-GEN-6B</v>
      </c>
      <c r="AZ11" s="26"/>
      <c r="BA11" s="26"/>
      <c r="BB11" s="26"/>
      <c r="BC11" s="25" t="str">
        <f t="shared" ref="BC11" si="10">BC5</f>
        <v>D1X2-GEN-6C</v>
      </c>
      <c r="BD11" s="26"/>
      <c r="BE11" s="26"/>
      <c r="BF11" s="26"/>
      <c r="BG11" s="25" t="str">
        <f t="shared" ref="BG11" si="11">BG5</f>
        <v>D1X2-GEN-7A</v>
      </c>
      <c r="BH11" s="26"/>
      <c r="BI11" s="26"/>
      <c r="BJ11" s="26"/>
      <c r="BK11" s="25" t="str">
        <f t="shared" ref="BK11" si="12">BK5</f>
        <v>D1X2-GEN-7B</v>
      </c>
      <c r="BL11" s="26"/>
      <c r="BM11" s="26"/>
      <c r="BN11" s="26"/>
      <c r="BO11" s="25" t="str">
        <f t="shared" ref="BO11" si="13">BO5</f>
        <v>D1X2-GEN-7C</v>
      </c>
      <c r="BP11" s="26"/>
      <c r="BQ11" s="26"/>
      <c r="BR11" s="26"/>
      <c r="BS11" s="25" t="str">
        <f t="shared" ref="BS11" si="14">BS5</f>
        <v>D1X2-GEN-1A</v>
      </c>
      <c r="BT11" s="26"/>
      <c r="BU11" s="26"/>
      <c r="BV11" s="26"/>
      <c r="BW11" s="25" t="str">
        <f t="shared" ref="BW11" si="15">BW5</f>
        <v>D1X2-GEN-1B</v>
      </c>
      <c r="BX11" s="26"/>
      <c r="BY11" s="26"/>
      <c r="BZ11" s="26"/>
      <c r="CA11" s="25" t="str">
        <f t="shared" ref="CA11" si="16">CA5</f>
        <v>D1X2-GEN-1C</v>
      </c>
      <c r="CB11" s="26"/>
      <c r="CC11" s="26"/>
      <c r="CD11" s="26"/>
      <c r="CE11" s="25" t="str">
        <f t="shared" ref="CE11" si="17">CE5</f>
        <v>D1X2-GEN-2A</v>
      </c>
      <c r="CF11" s="26"/>
      <c r="CG11" s="26"/>
      <c r="CH11" s="26"/>
      <c r="CI11" s="25" t="str">
        <f t="shared" ref="CI11" si="18">CI5</f>
        <v>D1X2-GEN-2B</v>
      </c>
      <c r="CJ11" s="26"/>
      <c r="CK11" s="26"/>
      <c r="CL11" s="26"/>
      <c r="CM11" s="25" t="str">
        <f t="shared" ref="CM11" si="19">CM5</f>
        <v>D1X2-GEN-2C</v>
      </c>
      <c r="CN11" s="26"/>
      <c r="CO11" s="26"/>
      <c r="CP11" s="26"/>
      <c r="CQ11" s="25" t="str">
        <f t="shared" ref="CQ11" si="20">CQ5</f>
        <v>D1X2-GEN-3A</v>
      </c>
      <c r="CR11" s="26"/>
      <c r="CS11" s="26"/>
      <c r="CT11" s="26"/>
      <c r="CU11" s="25" t="str">
        <f t="shared" ref="CU11" si="21">CU5</f>
        <v>D1X2-GEN-3B</v>
      </c>
      <c r="CV11" s="26"/>
      <c r="CW11" s="26"/>
      <c r="CX11" s="26"/>
      <c r="CY11" s="25" t="str">
        <f t="shared" ref="CY11" si="22">CY5</f>
        <v>D1X2-GEN-3C</v>
      </c>
      <c r="CZ11" s="26"/>
      <c r="DA11" s="26"/>
      <c r="DB11" s="26"/>
      <c r="DC11" s="25" t="str">
        <f t="shared" ref="DC11" si="23">DC5</f>
        <v>D1X2-GEN-4A</v>
      </c>
      <c r="DD11" s="26"/>
      <c r="DE11" s="26"/>
      <c r="DF11" s="26"/>
      <c r="DG11" s="25" t="str">
        <f t="shared" ref="DG11" si="24">DG5</f>
        <v>D1X2-GEN-4B</v>
      </c>
      <c r="DH11" s="26"/>
      <c r="DI11" s="26"/>
      <c r="DJ11" s="26"/>
      <c r="DK11" s="25" t="str">
        <f t="shared" ref="DK11" si="25">DK5</f>
        <v>D1X2-GEN-4C</v>
      </c>
      <c r="DL11" s="26"/>
      <c r="DM11" s="26"/>
      <c r="DN11" s="26"/>
      <c r="DO11" s="25" t="str">
        <f t="shared" ref="DO11" si="26">DO5</f>
        <v>D1X2-GEN-5A</v>
      </c>
      <c r="DP11" s="26"/>
      <c r="DQ11" s="26"/>
      <c r="DR11" s="26"/>
      <c r="DS11" s="25" t="str">
        <f t="shared" ref="DS11" si="27">DS5</f>
        <v>D1X2-GEN-5B</v>
      </c>
      <c r="DT11" s="26"/>
      <c r="DU11" s="26"/>
      <c r="DV11" s="26"/>
      <c r="DW11" s="25" t="str">
        <f t="shared" ref="DW11" si="28">DW5</f>
        <v>D1X2-GEN-5C</v>
      </c>
      <c r="DX11" s="26"/>
      <c r="DY11" s="26"/>
      <c r="DZ11" s="26"/>
      <c r="EA11" s="25" t="str">
        <f t="shared" ref="EA11" si="29">EA5</f>
        <v>F20-EPS-1</v>
      </c>
      <c r="EB11" s="26"/>
      <c r="EC11" s="26"/>
      <c r="ED11" s="26"/>
      <c r="EE11" s="25" t="str">
        <f t="shared" ref="EE11" si="30">EE5</f>
        <v>F20-EPS-2</v>
      </c>
      <c r="EF11" s="26"/>
      <c r="EG11" s="26"/>
      <c r="EH11" s="26"/>
      <c r="EI11" s="25" t="str">
        <f t="shared" ref="EI11" si="31">EI5</f>
        <v>IWW-GEN-1</v>
      </c>
      <c r="EJ11" s="26"/>
      <c r="EK11" s="26"/>
      <c r="EL11" s="26"/>
      <c r="EM11" s="25" t="str">
        <f t="shared" ref="EM11" si="32">EM5</f>
        <v>IWW-GEN-2</v>
      </c>
      <c r="EN11" s="26"/>
      <c r="EO11" s="26"/>
      <c r="EP11" s="26"/>
      <c r="EQ11" s="25" t="str">
        <f t="shared" ref="EQ11" si="33">EQ5</f>
        <v>IWW-PS-1</v>
      </c>
      <c r="ER11" s="26"/>
      <c r="ES11" s="26"/>
      <c r="ET11" s="26"/>
      <c r="EU11" s="25" t="str">
        <f t="shared" ref="EU11" si="34">EU5</f>
        <v>D1A-GEN-1</v>
      </c>
      <c r="EV11" s="26"/>
      <c r="EW11" s="26"/>
      <c r="EX11" s="26"/>
      <c r="EY11" s="25" t="str">
        <f t="shared" ref="EY11" si="35">EY5</f>
        <v>D1A-GEN-2</v>
      </c>
      <c r="EZ11" s="26"/>
      <c r="FA11" s="26"/>
      <c r="FB11" s="26"/>
      <c r="FC11" s="25" t="str">
        <f t="shared" ref="FC11" si="36">FC5</f>
        <v>D1A-GEN-3</v>
      </c>
      <c r="FD11" s="26"/>
      <c r="FE11" s="26"/>
      <c r="FF11" s="26"/>
      <c r="FG11" s="25" t="str">
        <f t="shared" ref="FG11" si="37">FG5</f>
        <v>D1A-GEN-4</v>
      </c>
      <c r="FH11" s="26"/>
      <c r="FI11" s="26"/>
      <c r="FJ11" s="26"/>
      <c r="FK11" s="25" t="str">
        <f t="shared" ref="FK11" si="38">FK5</f>
        <v>D1A-GEN-5</v>
      </c>
      <c r="FL11" s="26"/>
      <c r="FM11" s="26"/>
      <c r="FN11" s="26"/>
      <c r="FO11" s="25" t="str">
        <f t="shared" ref="FO11" si="39">FO5</f>
        <v>D1A-GEN-6</v>
      </c>
      <c r="FP11" s="26"/>
      <c r="FQ11" s="26"/>
      <c r="FR11" s="26"/>
      <c r="FS11" s="25" t="str">
        <f t="shared" ref="FS11" si="40">FS5</f>
        <v>D1A-GEN-7</v>
      </c>
      <c r="FT11" s="26"/>
      <c r="FU11" s="26"/>
      <c r="FV11" s="26"/>
      <c r="FW11" s="25" t="str">
        <f t="shared" ref="FW11" si="41">FW5</f>
        <v>D1A-GEN-8</v>
      </c>
      <c r="FX11" s="26"/>
      <c r="FY11" s="26"/>
      <c r="FZ11" s="27"/>
      <c r="GA11" s="86"/>
    </row>
    <row r="12" spans="1:183" s="19" customFormat="1" ht="30" customHeight="1">
      <c r="A12" s="185"/>
      <c r="B12" s="185"/>
      <c r="C12" s="185"/>
      <c r="D12" s="186"/>
      <c r="E12" s="189"/>
      <c r="F12" s="190"/>
      <c r="G12" s="157" t="s">
        <v>377</v>
      </c>
      <c r="H12" s="158"/>
      <c r="I12" s="157" t="s">
        <v>379</v>
      </c>
      <c r="J12" s="158"/>
      <c r="K12" s="18" t="s">
        <v>345</v>
      </c>
      <c r="L12" s="17"/>
      <c r="M12" s="18" t="s">
        <v>346</v>
      </c>
      <c r="N12" s="17"/>
      <c r="O12" s="18" t="s">
        <v>345</v>
      </c>
      <c r="P12" s="17"/>
      <c r="Q12" s="18" t="s">
        <v>346</v>
      </c>
      <c r="R12" s="17"/>
      <c r="S12" s="18" t="s">
        <v>345</v>
      </c>
      <c r="T12" s="17"/>
      <c r="U12" s="18" t="s">
        <v>346</v>
      </c>
      <c r="V12" s="17"/>
      <c r="W12" s="18" t="s">
        <v>345</v>
      </c>
      <c r="X12" s="17"/>
      <c r="Y12" s="18" t="s">
        <v>346</v>
      </c>
      <c r="Z12" s="17"/>
      <c r="AA12" s="18" t="s">
        <v>345</v>
      </c>
      <c r="AB12" s="17"/>
      <c r="AC12" s="18" t="s">
        <v>346</v>
      </c>
      <c r="AD12" s="17"/>
      <c r="AE12" s="18" t="s">
        <v>345</v>
      </c>
      <c r="AF12" s="17"/>
      <c r="AG12" s="18" t="s">
        <v>346</v>
      </c>
      <c r="AH12" s="17"/>
      <c r="AI12" s="18" t="s">
        <v>345</v>
      </c>
      <c r="AJ12" s="17"/>
      <c r="AK12" s="18" t="s">
        <v>346</v>
      </c>
      <c r="AL12" s="17"/>
      <c r="AM12" s="18" t="s">
        <v>345</v>
      </c>
      <c r="AN12" s="17"/>
      <c r="AO12" s="18" t="s">
        <v>346</v>
      </c>
      <c r="AP12" s="17"/>
      <c r="AQ12" s="18" t="s">
        <v>345</v>
      </c>
      <c r="AR12" s="17"/>
      <c r="AS12" s="18" t="s">
        <v>346</v>
      </c>
      <c r="AT12" s="17"/>
      <c r="AU12" s="18" t="s">
        <v>345</v>
      </c>
      <c r="AV12" s="17"/>
      <c r="AW12" s="18" t="s">
        <v>346</v>
      </c>
      <c r="AX12" s="17"/>
      <c r="AY12" s="18" t="s">
        <v>345</v>
      </c>
      <c r="AZ12" s="17"/>
      <c r="BA12" s="18" t="s">
        <v>346</v>
      </c>
      <c r="BB12" s="17"/>
      <c r="BC12" s="18" t="s">
        <v>345</v>
      </c>
      <c r="BD12" s="17"/>
      <c r="BE12" s="18" t="s">
        <v>346</v>
      </c>
      <c r="BF12" s="17"/>
      <c r="BG12" s="18" t="s">
        <v>345</v>
      </c>
      <c r="BH12" s="17"/>
      <c r="BI12" s="18" t="s">
        <v>346</v>
      </c>
      <c r="BJ12" s="17"/>
      <c r="BK12" s="18" t="s">
        <v>345</v>
      </c>
      <c r="BL12" s="17"/>
      <c r="BM12" s="18" t="s">
        <v>346</v>
      </c>
      <c r="BN12" s="17"/>
      <c r="BO12" s="18" t="s">
        <v>345</v>
      </c>
      <c r="BP12" s="17"/>
      <c r="BQ12" s="18" t="s">
        <v>346</v>
      </c>
      <c r="BR12" s="17"/>
      <c r="BS12" s="18" t="s">
        <v>345</v>
      </c>
      <c r="BT12" s="17"/>
      <c r="BU12" s="18" t="s">
        <v>346</v>
      </c>
      <c r="BV12" s="17"/>
      <c r="BW12" s="18" t="s">
        <v>345</v>
      </c>
      <c r="BX12" s="17"/>
      <c r="BY12" s="18" t="s">
        <v>346</v>
      </c>
      <c r="BZ12" s="17"/>
      <c r="CA12" s="18" t="s">
        <v>345</v>
      </c>
      <c r="CB12" s="17"/>
      <c r="CC12" s="18" t="s">
        <v>346</v>
      </c>
      <c r="CD12" s="17"/>
      <c r="CE12" s="18" t="s">
        <v>345</v>
      </c>
      <c r="CF12" s="17"/>
      <c r="CG12" s="18" t="s">
        <v>346</v>
      </c>
      <c r="CH12" s="17"/>
      <c r="CI12" s="18" t="s">
        <v>345</v>
      </c>
      <c r="CJ12" s="17"/>
      <c r="CK12" s="18" t="s">
        <v>346</v>
      </c>
      <c r="CL12" s="17"/>
      <c r="CM12" s="18" t="s">
        <v>345</v>
      </c>
      <c r="CN12" s="17"/>
      <c r="CO12" s="18" t="s">
        <v>346</v>
      </c>
      <c r="CP12" s="17"/>
      <c r="CQ12" s="18" t="s">
        <v>345</v>
      </c>
      <c r="CR12" s="17"/>
      <c r="CS12" s="18" t="s">
        <v>346</v>
      </c>
      <c r="CT12" s="17"/>
      <c r="CU12" s="18" t="s">
        <v>345</v>
      </c>
      <c r="CV12" s="17"/>
      <c r="CW12" s="18" t="s">
        <v>346</v>
      </c>
      <c r="CX12" s="17"/>
      <c r="CY12" s="18" t="s">
        <v>345</v>
      </c>
      <c r="CZ12" s="17"/>
      <c r="DA12" s="18" t="s">
        <v>346</v>
      </c>
      <c r="DB12" s="17"/>
      <c r="DC12" s="18" t="s">
        <v>345</v>
      </c>
      <c r="DD12" s="17"/>
      <c r="DE12" s="18" t="s">
        <v>346</v>
      </c>
      <c r="DF12" s="17"/>
      <c r="DG12" s="18" t="s">
        <v>345</v>
      </c>
      <c r="DH12" s="17"/>
      <c r="DI12" s="18" t="s">
        <v>346</v>
      </c>
      <c r="DJ12" s="17"/>
      <c r="DK12" s="18" t="s">
        <v>345</v>
      </c>
      <c r="DL12" s="17"/>
      <c r="DM12" s="18" t="s">
        <v>346</v>
      </c>
      <c r="DN12" s="17"/>
      <c r="DO12" s="18" t="s">
        <v>345</v>
      </c>
      <c r="DP12" s="17"/>
      <c r="DQ12" s="18" t="s">
        <v>346</v>
      </c>
      <c r="DR12" s="17"/>
      <c r="DS12" s="18" t="s">
        <v>345</v>
      </c>
      <c r="DT12" s="17"/>
      <c r="DU12" s="18" t="s">
        <v>346</v>
      </c>
      <c r="DV12" s="17"/>
      <c r="DW12" s="18" t="s">
        <v>345</v>
      </c>
      <c r="DX12" s="17"/>
      <c r="DY12" s="18" t="s">
        <v>346</v>
      </c>
      <c r="DZ12" s="17"/>
      <c r="EA12" s="18" t="s">
        <v>345</v>
      </c>
      <c r="EB12" s="17"/>
      <c r="EC12" s="18" t="s">
        <v>346</v>
      </c>
      <c r="ED12" s="17"/>
      <c r="EE12" s="18" t="s">
        <v>345</v>
      </c>
      <c r="EF12" s="17"/>
      <c r="EG12" s="18" t="s">
        <v>346</v>
      </c>
      <c r="EH12" s="17"/>
      <c r="EI12" s="18" t="s">
        <v>345</v>
      </c>
      <c r="EJ12" s="17"/>
      <c r="EK12" s="18" t="s">
        <v>346</v>
      </c>
      <c r="EL12" s="17"/>
      <c r="EM12" s="18" t="s">
        <v>345</v>
      </c>
      <c r="EN12" s="17"/>
      <c r="EO12" s="18" t="s">
        <v>346</v>
      </c>
      <c r="EP12" s="17"/>
      <c r="EQ12" s="18" t="s">
        <v>345</v>
      </c>
      <c r="ER12" s="17"/>
      <c r="ES12" s="18" t="s">
        <v>346</v>
      </c>
      <c r="ET12" s="17"/>
      <c r="EU12" s="18" t="s">
        <v>345</v>
      </c>
      <c r="EV12" s="17"/>
      <c r="EW12" s="18" t="s">
        <v>346</v>
      </c>
      <c r="EX12" s="17"/>
      <c r="EY12" s="18" t="s">
        <v>345</v>
      </c>
      <c r="EZ12" s="17"/>
      <c r="FA12" s="18" t="s">
        <v>346</v>
      </c>
      <c r="FB12" s="17"/>
      <c r="FC12" s="18" t="s">
        <v>345</v>
      </c>
      <c r="FD12" s="17"/>
      <c r="FE12" s="18" t="s">
        <v>346</v>
      </c>
      <c r="FF12" s="17"/>
      <c r="FG12" s="18" t="s">
        <v>345</v>
      </c>
      <c r="FH12" s="17"/>
      <c r="FI12" s="18" t="s">
        <v>346</v>
      </c>
      <c r="FJ12" s="17"/>
      <c r="FK12" s="18" t="s">
        <v>345</v>
      </c>
      <c r="FL12" s="17"/>
      <c r="FM12" s="18" t="s">
        <v>346</v>
      </c>
      <c r="FN12" s="17"/>
      <c r="FO12" s="18" t="s">
        <v>345</v>
      </c>
      <c r="FP12" s="17"/>
      <c r="FQ12" s="18" t="s">
        <v>346</v>
      </c>
      <c r="FR12" s="17"/>
      <c r="FS12" s="18" t="s">
        <v>345</v>
      </c>
      <c r="FT12" s="17"/>
      <c r="FU12" s="18" t="s">
        <v>346</v>
      </c>
      <c r="FV12" s="17"/>
      <c r="FW12" s="18" t="s">
        <v>345</v>
      </c>
      <c r="FX12" s="17"/>
      <c r="FY12" s="18" t="s">
        <v>346</v>
      </c>
      <c r="FZ12" s="17"/>
    </row>
    <row r="13" spans="1:183" ht="15" customHeight="1">
      <c r="A13" s="20" t="s">
        <v>347</v>
      </c>
      <c r="B13" s="55"/>
      <c r="C13" s="55"/>
      <c r="D13" s="61"/>
      <c r="E13" s="61"/>
      <c r="F13" s="61"/>
      <c r="G13" s="61"/>
      <c r="H13" s="61"/>
      <c r="I13" s="61"/>
      <c r="J13" s="61"/>
      <c r="K13" s="62"/>
      <c r="L13" s="21"/>
      <c r="M13" s="62"/>
      <c r="N13" s="21"/>
      <c r="O13" s="62"/>
      <c r="P13" s="21"/>
      <c r="Q13" s="62"/>
      <c r="R13" s="21"/>
      <c r="S13" s="62"/>
      <c r="T13" s="21"/>
      <c r="U13" s="62"/>
      <c r="V13" s="21"/>
      <c r="W13" s="62"/>
      <c r="X13" s="21"/>
      <c r="Y13" s="62"/>
      <c r="Z13" s="21"/>
      <c r="AA13" s="62"/>
      <c r="AB13" s="21"/>
      <c r="AC13" s="62"/>
      <c r="AD13" s="21"/>
      <c r="AE13" s="62"/>
      <c r="AF13" s="21"/>
      <c r="AG13" s="62"/>
      <c r="AH13" s="21"/>
      <c r="AI13" s="62"/>
      <c r="AJ13" s="21"/>
      <c r="AK13" s="62"/>
      <c r="AL13" s="21"/>
      <c r="AM13" s="62"/>
      <c r="AN13" s="21"/>
      <c r="AO13" s="62"/>
      <c r="AP13" s="21"/>
      <c r="AQ13" s="62"/>
      <c r="AR13" s="21"/>
      <c r="AS13" s="62"/>
      <c r="AT13" s="21"/>
      <c r="AU13" s="62"/>
      <c r="AV13" s="21"/>
      <c r="AW13" s="62"/>
      <c r="AX13" s="21"/>
      <c r="AY13" s="62"/>
      <c r="AZ13" s="21"/>
      <c r="BA13" s="62"/>
      <c r="BB13" s="21"/>
      <c r="BC13" s="62"/>
      <c r="BD13" s="21"/>
      <c r="BE13" s="62"/>
      <c r="BF13" s="21"/>
      <c r="BG13" s="62"/>
      <c r="BH13" s="21"/>
      <c r="BI13" s="62"/>
      <c r="BJ13" s="21"/>
      <c r="BK13" s="62"/>
      <c r="BL13" s="21"/>
      <c r="BM13" s="62"/>
      <c r="BN13" s="21"/>
      <c r="BO13" s="62"/>
      <c r="BP13" s="21"/>
      <c r="BQ13" s="62"/>
      <c r="BR13" s="21"/>
      <c r="BS13" s="62"/>
      <c r="BT13" s="21"/>
      <c r="BU13" s="62"/>
      <c r="BV13" s="21"/>
      <c r="BW13" s="62"/>
      <c r="BX13" s="21"/>
      <c r="BY13" s="62"/>
      <c r="BZ13" s="21"/>
      <c r="CA13" s="62"/>
      <c r="CB13" s="21"/>
      <c r="CC13" s="62"/>
      <c r="CD13" s="21"/>
      <c r="CE13" s="62"/>
      <c r="CF13" s="21"/>
      <c r="CG13" s="62"/>
      <c r="CH13" s="21"/>
      <c r="CI13" s="62"/>
      <c r="CJ13" s="21"/>
      <c r="CK13" s="62"/>
      <c r="CL13" s="21"/>
      <c r="CM13" s="62"/>
      <c r="CN13" s="21"/>
      <c r="CO13" s="62"/>
      <c r="CP13" s="21"/>
      <c r="CQ13" s="62"/>
      <c r="CR13" s="21"/>
      <c r="CS13" s="62"/>
      <c r="CT13" s="21"/>
      <c r="CU13" s="62"/>
      <c r="CV13" s="21"/>
      <c r="CW13" s="62"/>
      <c r="CX13" s="21"/>
      <c r="CY13" s="62"/>
      <c r="CZ13" s="21"/>
      <c r="DA13" s="62"/>
      <c r="DB13" s="21"/>
      <c r="DC13" s="62"/>
      <c r="DD13" s="21"/>
      <c r="DE13" s="62"/>
      <c r="DF13" s="21"/>
      <c r="DG13" s="62"/>
      <c r="DH13" s="21"/>
      <c r="DI13" s="62"/>
      <c r="DJ13" s="21"/>
      <c r="DK13" s="62"/>
      <c r="DL13" s="21"/>
      <c r="DM13" s="62"/>
      <c r="DN13" s="21"/>
      <c r="DO13" s="62"/>
      <c r="DP13" s="21"/>
      <c r="DQ13" s="62"/>
      <c r="DR13" s="21"/>
      <c r="DS13" s="62"/>
      <c r="DT13" s="21"/>
      <c r="DU13" s="62"/>
      <c r="DV13" s="21"/>
      <c r="DW13" s="62"/>
      <c r="DX13" s="21"/>
      <c r="DY13" s="62"/>
      <c r="DZ13" s="21"/>
      <c r="EA13" s="62"/>
      <c r="EB13" s="21"/>
      <c r="EC13" s="62"/>
      <c r="ED13" s="21"/>
      <c r="EE13" s="62"/>
      <c r="EF13" s="21"/>
      <c r="EG13" s="62"/>
      <c r="EH13" s="21"/>
      <c r="EI13" s="62"/>
      <c r="EJ13" s="21"/>
      <c r="EK13" s="62"/>
      <c r="EL13" s="21"/>
      <c r="EM13" s="62"/>
      <c r="EN13" s="21"/>
      <c r="EO13" s="62"/>
      <c r="EP13" s="21"/>
      <c r="EQ13" s="62"/>
      <c r="ER13" s="21"/>
      <c r="ES13" s="62"/>
      <c r="ET13" s="21"/>
      <c r="EU13" s="62"/>
      <c r="EV13" s="21"/>
      <c r="EW13" s="62"/>
      <c r="EX13" s="21"/>
      <c r="EY13" s="62"/>
      <c r="EZ13" s="21"/>
      <c r="FA13" s="62"/>
      <c r="FB13" s="21"/>
      <c r="FC13" s="62"/>
      <c r="FD13" s="21"/>
      <c r="FE13" s="62"/>
      <c r="FF13" s="21"/>
      <c r="FG13" s="62"/>
      <c r="FH13" s="21"/>
      <c r="FI13" s="62"/>
      <c r="FJ13" s="21"/>
      <c r="FK13" s="62"/>
      <c r="FL13" s="21"/>
      <c r="FM13" s="62"/>
      <c r="FN13" s="21"/>
      <c r="FO13" s="62"/>
      <c r="FP13" s="21"/>
      <c r="FQ13" s="62"/>
      <c r="FR13" s="21"/>
      <c r="FS13" s="62"/>
      <c r="FT13" s="21"/>
      <c r="FU13" s="62"/>
      <c r="FV13" s="21"/>
      <c r="FW13" s="62"/>
      <c r="FX13" s="21"/>
      <c r="FY13" s="62"/>
      <c r="FZ13" s="51"/>
    </row>
    <row r="14" spans="1:183" ht="15" customHeight="1">
      <c r="A14" s="63"/>
      <c r="B14" s="55" t="s">
        <v>108</v>
      </c>
      <c r="C14" s="64"/>
      <c r="D14" s="70" t="s">
        <v>107</v>
      </c>
      <c r="E14" s="74">
        <v>3.1818727304855452E-4</v>
      </c>
      <c r="F14" s="41"/>
      <c r="G14" s="159">
        <v>70</v>
      </c>
      <c r="H14" s="41" t="str">
        <f>$A$93</f>
        <v>(3)</v>
      </c>
      <c r="I14" s="164">
        <v>70</v>
      </c>
      <c r="J14" s="41" t="str">
        <f>$A$94</f>
        <v>(4)</v>
      </c>
      <c r="K14" s="121">
        <f>$E14*K$6*K$7/1000*(1-$I14/100)</f>
        <v>1.9663973474400674E-4</v>
      </c>
      <c r="L14" s="41" t="str">
        <f>$A$70</f>
        <v>(a)</v>
      </c>
      <c r="M14" s="121">
        <f>$E14*K$6*K$8/1000*(1-$I14/100)</f>
        <v>4.9159933686001678E-4</v>
      </c>
      <c r="N14" s="41" t="str">
        <f>$A$80</f>
        <v>(e)</v>
      </c>
      <c r="O14" s="121">
        <f>$E14*O$6*O$7/1000*(1-$I14/100)</f>
        <v>1.9663973474400674E-4</v>
      </c>
      <c r="P14" s="41" t="str">
        <f>$A$70</f>
        <v>(a)</v>
      </c>
      <c r="Q14" s="121">
        <f>$E14*O$6*O$8/1000*(1-$I14/100)</f>
        <v>4.9159933686001678E-4</v>
      </c>
      <c r="R14" s="41" t="str">
        <f>$A$80</f>
        <v>(e)</v>
      </c>
      <c r="S14" s="121">
        <f>$E14*S$6*S$7/1000*(1-$I14/100)</f>
        <v>1.9663973474400674E-4</v>
      </c>
      <c r="T14" s="41" t="str">
        <f>$A$70</f>
        <v>(a)</v>
      </c>
      <c r="U14" s="121">
        <f>$E14*S$6*S$8/1000*(1-$I14/100)</f>
        <v>4.9159933686001678E-4</v>
      </c>
      <c r="V14" s="41" t="str">
        <f>$A$80</f>
        <v>(e)</v>
      </c>
      <c r="W14" s="121">
        <f>$E14*W$6*W$7/1000*(1-$I14/100)</f>
        <v>1.9663973474400674E-4</v>
      </c>
      <c r="X14" s="41" t="str">
        <f>$A$70</f>
        <v>(a)</v>
      </c>
      <c r="Y14" s="121">
        <f>$E14*W$6*W$8/1000*(1-$I14/100)</f>
        <v>4.9159933686001678E-4</v>
      </c>
      <c r="Z14" s="41" t="str">
        <f>$A$80</f>
        <v>(e)</v>
      </c>
      <c r="AA14" s="121">
        <f>$E14*AA$6*AA$7/1000*(1-$I14/100)</f>
        <v>1.9663973474400674E-4</v>
      </c>
      <c r="AB14" s="41" t="str">
        <f>$A$70</f>
        <v>(a)</v>
      </c>
      <c r="AC14" s="121">
        <f>$E14*AA$6*AA$8/1000*(1-$I14/100)</f>
        <v>4.9159933686001678E-4</v>
      </c>
      <c r="AD14" s="41" t="str">
        <f>$A$80</f>
        <v>(e)</v>
      </c>
      <c r="AE14" s="121">
        <f>$E14*AE$6*AE$7/1000*(1-$I14/100)</f>
        <v>1.9663973474400674E-4</v>
      </c>
      <c r="AF14" s="41" t="str">
        <f>$A$70</f>
        <v>(a)</v>
      </c>
      <c r="AG14" s="121">
        <f>$E14*AE$6*AE$8/1000*(1-$I14/100)</f>
        <v>4.9159933686001678E-4</v>
      </c>
      <c r="AH14" s="41" t="str">
        <f>$A$80</f>
        <v>(e)</v>
      </c>
      <c r="AI14" s="121">
        <f>$E14*AI$6*AI$7/1000*(1-$I14/100)</f>
        <v>1.6418463289305415E-4</v>
      </c>
      <c r="AJ14" s="41" t="str">
        <f>$A$70</f>
        <v>(a)</v>
      </c>
      <c r="AK14" s="121">
        <f>$E14*AI$6*AI$8/1000*(1-$I14/100)</f>
        <v>4.1046158223263541E-4</v>
      </c>
      <c r="AL14" s="41" t="str">
        <f>$A$80</f>
        <v>(e)</v>
      </c>
      <c r="AM14" s="121">
        <f>$E14*AM$6*AM$7/1000*(1-$I14/100)</f>
        <v>1.6418463289305415E-4</v>
      </c>
      <c r="AN14" s="41" t="str">
        <f>$A$70</f>
        <v>(a)</v>
      </c>
      <c r="AO14" s="121">
        <f>$E14*AM$6*AM$8/1000*(1-$I14/100)</f>
        <v>4.1046158223263541E-4</v>
      </c>
      <c r="AP14" s="41" t="str">
        <f>$A$80</f>
        <v>(e)</v>
      </c>
      <c r="AQ14" s="121">
        <f>$E14*AQ$6*AQ$7/1000*(1-$I14/100)</f>
        <v>1.6418463289305415E-4</v>
      </c>
      <c r="AR14" s="41" t="str">
        <f>$A$70</f>
        <v>(a)</v>
      </c>
      <c r="AS14" s="121">
        <f>$E14*AQ$6*AQ$8/1000*(1-$I14/100)</f>
        <v>4.1046158223263541E-4</v>
      </c>
      <c r="AT14" s="41" t="str">
        <f>$A$80</f>
        <v>(e)</v>
      </c>
      <c r="AU14" s="121">
        <f>$E14*AU$6*AU$7/1000*(1-$I14/100)</f>
        <v>2.2909483659495927E-4</v>
      </c>
      <c r="AV14" s="41" t="str">
        <f>$A$70</f>
        <v>(a)</v>
      </c>
      <c r="AW14" s="121">
        <f>$E14*AU$6*AU$8/1000*(1-$I14/100)</f>
        <v>5.7273709148739831E-4</v>
      </c>
      <c r="AX14" s="41" t="str">
        <f>$A$80</f>
        <v>(e)</v>
      </c>
      <c r="AY14" s="121">
        <f>$E14*AY$6*AY$7/1000*(1-$I14/100)</f>
        <v>2.2909483659495927E-4</v>
      </c>
      <c r="AZ14" s="41" t="str">
        <f>$A$70</f>
        <v>(a)</v>
      </c>
      <c r="BA14" s="121">
        <f>$E14*AY$6*AY$8/1000*(1-$I14/100)</f>
        <v>5.7273709148739831E-4</v>
      </c>
      <c r="BB14" s="41" t="str">
        <f>$A$80</f>
        <v>(e)</v>
      </c>
      <c r="BC14" s="121">
        <f>$E14*BC$6*BC$7/1000*(1-$I14/100)</f>
        <v>2.2909483659495927E-4</v>
      </c>
      <c r="BD14" s="41" t="str">
        <f>$A$70</f>
        <v>(a)</v>
      </c>
      <c r="BE14" s="121">
        <f>$E14*BC$6*BC$8/1000*(1-$I14/100)</f>
        <v>5.7273709148739831E-4</v>
      </c>
      <c r="BF14" s="41" t="str">
        <f>$A$80</f>
        <v>(e)</v>
      </c>
      <c r="BG14" s="121">
        <f>$E14*BG$6*BG$7/1000*(1-$I14/100)</f>
        <v>2.2909483659495927E-4</v>
      </c>
      <c r="BH14" s="41" t="str">
        <f>$A$70</f>
        <v>(a)</v>
      </c>
      <c r="BI14" s="121">
        <f>$E14*BG$6*BG$8/1000*(1-$I14/100)</f>
        <v>5.7273709148739831E-4</v>
      </c>
      <c r="BJ14" s="41" t="str">
        <f>$A$80</f>
        <v>(e)</v>
      </c>
      <c r="BK14" s="121">
        <f>$E14*BK$6*BK$7/1000*(1-$I14/100)</f>
        <v>2.2909483659495927E-4</v>
      </c>
      <c r="BL14" s="41" t="str">
        <f>$A$70</f>
        <v>(a)</v>
      </c>
      <c r="BM14" s="121">
        <f>$E14*BK$6*BK$8/1000*(1-$I14/100)</f>
        <v>5.7273709148739831E-4</v>
      </c>
      <c r="BN14" s="41" t="str">
        <f>$A$80</f>
        <v>(e)</v>
      </c>
      <c r="BO14" s="121">
        <f>$E14*BO$6*BO$7/1000*(1-$I14/100)</f>
        <v>2.2909483659495927E-4</v>
      </c>
      <c r="BP14" s="41" t="str">
        <f>$A$70</f>
        <v>(a)</v>
      </c>
      <c r="BQ14" s="121">
        <f>$E14*BO$6*BO$8/1000*(1-$I14/100)</f>
        <v>5.7273709148739831E-4</v>
      </c>
      <c r="BR14" s="41" t="str">
        <f>$A$80</f>
        <v>(e)</v>
      </c>
      <c r="BS14" s="121">
        <f>$E14*BS$6*BS$7/1000*(1-$I14/100)</f>
        <v>2.2909483659495927E-4</v>
      </c>
      <c r="BT14" s="41" t="str">
        <f>$A$70</f>
        <v>(a)</v>
      </c>
      <c r="BU14" s="121">
        <f>$E14*BS$6*BS$8/1000*(1-$I14/100)</f>
        <v>5.7273709148739831E-4</v>
      </c>
      <c r="BV14" s="41" t="str">
        <f>$A$80</f>
        <v>(e)</v>
      </c>
      <c r="BW14" s="121">
        <f>$E14*BW$6*BW$7/1000*(1-$I14/100)</f>
        <v>2.2909483659495927E-4</v>
      </c>
      <c r="BX14" s="41" t="str">
        <f>$A$70</f>
        <v>(a)</v>
      </c>
      <c r="BY14" s="121">
        <f>$E14*BW$6*BW$8/1000*(1-$I14/100)</f>
        <v>5.7273709148739831E-4</v>
      </c>
      <c r="BZ14" s="41" t="str">
        <f>$A$80</f>
        <v>(e)</v>
      </c>
      <c r="CA14" s="121">
        <f>$E14*CA$6*CA$7/1000*(1-$I14/100)</f>
        <v>2.2909483659495927E-4</v>
      </c>
      <c r="CB14" s="41" t="str">
        <f>$A$70</f>
        <v>(a)</v>
      </c>
      <c r="CC14" s="121">
        <f>$E14*CA$6*CA$8/1000*(1-$I14/100)</f>
        <v>5.7273709148739831E-4</v>
      </c>
      <c r="CD14" s="41" t="str">
        <f>$A$80</f>
        <v>(e)</v>
      </c>
      <c r="CE14" s="121">
        <f>$E14*CE$6*CE$7/1000*(1-$I14/100)</f>
        <v>2.2909483659495927E-4</v>
      </c>
      <c r="CF14" s="41" t="str">
        <f>$A$70</f>
        <v>(a)</v>
      </c>
      <c r="CG14" s="121">
        <f>$E14*CE$6*CE$8/1000*(1-$I14/100)</f>
        <v>5.7273709148739831E-4</v>
      </c>
      <c r="CH14" s="41" t="str">
        <f>$A$80</f>
        <v>(e)</v>
      </c>
      <c r="CI14" s="121">
        <f>$E14*CI$6*CI$7/1000*(1-$I14/100)</f>
        <v>2.2909483659495927E-4</v>
      </c>
      <c r="CJ14" s="41" t="str">
        <f>$A$70</f>
        <v>(a)</v>
      </c>
      <c r="CK14" s="121">
        <f>$E14*CI$6*CI$8/1000*(1-$I14/100)</f>
        <v>5.7273709148739831E-4</v>
      </c>
      <c r="CL14" s="41" t="str">
        <f>$A$80</f>
        <v>(e)</v>
      </c>
      <c r="CM14" s="121">
        <f>$E14*CM$6*CM$7/1000*(1-$I14/100)</f>
        <v>2.2909483659495927E-4</v>
      </c>
      <c r="CN14" s="41" t="str">
        <f>$A$70</f>
        <v>(a)</v>
      </c>
      <c r="CO14" s="121">
        <f>$E14*CM$6*CM$8/1000*(1-$I14/100)</f>
        <v>5.7273709148739831E-4</v>
      </c>
      <c r="CP14" s="41" t="str">
        <f>$A$80</f>
        <v>(e)</v>
      </c>
      <c r="CQ14" s="121">
        <f>$E14*CQ$6*CQ$7/1000*(1-$I14/100)</f>
        <v>2.2909483659495927E-4</v>
      </c>
      <c r="CR14" s="41" t="str">
        <f>$A$70</f>
        <v>(a)</v>
      </c>
      <c r="CS14" s="121">
        <f>$E14*CQ$6*CQ$8/1000*(1-$I14/100)</f>
        <v>5.7273709148739831E-4</v>
      </c>
      <c r="CT14" s="41" t="str">
        <f>$A$80</f>
        <v>(e)</v>
      </c>
      <c r="CU14" s="121">
        <f>$E14*CU$6*CU$7/1000*(1-$I14/100)</f>
        <v>2.2909483659495927E-4</v>
      </c>
      <c r="CV14" s="41" t="str">
        <f>$A$70</f>
        <v>(a)</v>
      </c>
      <c r="CW14" s="121">
        <f>$E14*CU$6*CU$8/1000*(1-$I14/100)</f>
        <v>5.7273709148739831E-4</v>
      </c>
      <c r="CX14" s="41" t="str">
        <f>$A$80</f>
        <v>(e)</v>
      </c>
      <c r="CY14" s="121">
        <f>$E14*CY$6*CY$7/1000*(1-$I14/100)</f>
        <v>2.2909483659495927E-4</v>
      </c>
      <c r="CZ14" s="41" t="str">
        <f>$A$70</f>
        <v>(a)</v>
      </c>
      <c r="DA14" s="121">
        <f>$E14*CY$6*CY$8/1000*(1-$I14/100)</f>
        <v>5.7273709148739831E-4</v>
      </c>
      <c r="DB14" s="41" t="str">
        <f>$A$80</f>
        <v>(e)</v>
      </c>
      <c r="DC14" s="121">
        <f>$E14*DC$6*DC$7/1000*(1-$I14/100)</f>
        <v>2.2909483659495927E-4</v>
      </c>
      <c r="DD14" s="41" t="str">
        <f>$A$70</f>
        <v>(a)</v>
      </c>
      <c r="DE14" s="121">
        <f>$E14*DC$6*DC$8/1000*(1-$I14/100)</f>
        <v>5.7273709148739831E-4</v>
      </c>
      <c r="DF14" s="41" t="str">
        <f>$A$80</f>
        <v>(e)</v>
      </c>
      <c r="DG14" s="121">
        <f>$E14*DG$6*DG$7/1000*(1-$I14/100)</f>
        <v>2.2909483659495927E-4</v>
      </c>
      <c r="DH14" s="41" t="str">
        <f>$A$70</f>
        <v>(a)</v>
      </c>
      <c r="DI14" s="121">
        <f>$E14*DG$6*DG$8/1000*(1-$I14/100)</f>
        <v>5.7273709148739831E-4</v>
      </c>
      <c r="DJ14" s="41" t="str">
        <f>$A$80</f>
        <v>(e)</v>
      </c>
      <c r="DK14" s="121">
        <f>$E14*DK$6*DK$7/1000*(1-$I14/100)</f>
        <v>2.2909483659495927E-4</v>
      </c>
      <c r="DL14" s="41" t="str">
        <f>$A$70</f>
        <v>(a)</v>
      </c>
      <c r="DM14" s="121">
        <f>$E14*DK$6*DK$8/1000*(1-$I14/100)</f>
        <v>5.7273709148739831E-4</v>
      </c>
      <c r="DN14" s="41" t="str">
        <f>$A$80</f>
        <v>(e)</v>
      </c>
      <c r="DO14" s="121">
        <f>$E14*DO$6*DO$7/1000*(1-$I14/100)</f>
        <v>2.2909483659495927E-4</v>
      </c>
      <c r="DP14" s="41" t="str">
        <f>$A$70</f>
        <v>(a)</v>
      </c>
      <c r="DQ14" s="121">
        <f>$E14*DO$6*DO$8/1000*(1-$I14/100)</f>
        <v>5.7273709148739831E-4</v>
      </c>
      <c r="DR14" s="41" t="str">
        <f>$A$80</f>
        <v>(e)</v>
      </c>
      <c r="DS14" s="121">
        <f>$E14*DS$6*DS$7/1000*(1-$I14/100)</f>
        <v>2.2909483659495927E-4</v>
      </c>
      <c r="DT14" s="41" t="str">
        <f>$A$70</f>
        <v>(a)</v>
      </c>
      <c r="DU14" s="121">
        <f>$E14*DS$6*DS$8/1000*(1-$I14/100)</f>
        <v>5.7273709148739831E-4</v>
      </c>
      <c r="DV14" s="41" t="str">
        <f>$A$80</f>
        <v>(e)</v>
      </c>
      <c r="DW14" s="121">
        <f>$E14*DW$6*DW$7/1000*(1-$I14/100)</f>
        <v>2.2909483659495927E-4</v>
      </c>
      <c r="DX14" s="41" t="str">
        <f>$A$70</f>
        <v>(a)</v>
      </c>
      <c r="DY14" s="121">
        <f>$E14*DW$6*DW$8/1000*(1-$I14/100)</f>
        <v>5.7273709148739831E-4</v>
      </c>
      <c r="DZ14" s="41" t="str">
        <f>$A$80</f>
        <v>(e)</v>
      </c>
      <c r="EA14" s="121">
        <f>$E14*EA$6*EA$7/1000*(1-$I14/100)</f>
        <v>1.9663973474400674E-4</v>
      </c>
      <c r="EB14" s="41" t="str">
        <f>$A$70</f>
        <v>(a)</v>
      </c>
      <c r="EC14" s="121">
        <f>$E14*EA$6*EA$8/1000*(1-$I14/100)</f>
        <v>4.9159933686001678E-4</v>
      </c>
      <c r="ED14" s="41" t="str">
        <f>$A$80</f>
        <v>(e)</v>
      </c>
      <c r="EE14" s="121">
        <f>$E14*EE$6*EE$7/1000*(1-$I14/100)</f>
        <v>1.9663973474400674E-4</v>
      </c>
      <c r="EF14" s="41" t="str">
        <f>$A$70</f>
        <v>(a)</v>
      </c>
      <c r="EG14" s="121">
        <f>$E14*EE$6*EE$8/1000*(1-$I14/100)</f>
        <v>4.9159933686001678E-4</v>
      </c>
      <c r="EH14" s="41" t="str">
        <f>$A$80</f>
        <v>(e)</v>
      </c>
      <c r="EI14" s="121">
        <f>$E14*EI$6*EI$7/1000*(1-$G14/100)</f>
        <v>1.9663973474400674E-4</v>
      </c>
      <c r="EJ14" s="41" t="str">
        <f>$A$70</f>
        <v>(a)</v>
      </c>
      <c r="EK14" s="121">
        <f>$E14*EI$6*EI$8/1000*(1-$G14/100)</f>
        <v>4.9159933686001678E-4</v>
      </c>
      <c r="EL14" s="41" t="str">
        <f>$A$80</f>
        <v>(e)</v>
      </c>
      <c r="EM14" s="121">
        <f>$E14*EM$6*EM$7/1000*(1-$G14/100)</f>
        <v>1.9663973474400674E-4</v>
      </c>
      <c r="EN14" s="41" t="str">
        <f>$A$70</f>
        <v>(a)</v>
      </c>
      <c r="EO14" s="121">
        <f>$E14*EM$6*EM$8/1000*(1-$G14/100)</f>
        <v>4.9159933686001678E-4</v>
      </c>
      <c r="EP14" s="41" t="str">
        <f>$A$80</f>
        <v>(e)</v>
      </c>
      <c r="EQ14" s="121">
        <f>$E14*EQ$6*EQ$7/1000*(1-$G14/100)</f>
        <v>3.283692657861083E-5</v>
      </c>
      <c r="ER14" s="41" t="str">
        <f>$A$70</f>
        <v>(a)</v>
      </c>
      <c r="ES14" s="121">
        <f>$E14*EQ$6*EQ$8/1000*(1-$G14/100)</f>
        <v>8.2092316446527076E-5</v>
      </c>
      <c r="ET14" s="41" t="str">
        <f>$A$80</f>
        <v>(e)</v>
      </c>
      <c r="EU14" s="121">
        <f>$E14*EU$6*EU$7/1000*(1-$I14/100)</f>
        <v>2.2909483659495927E-4</v>
      </c>
      <c r="EV14" s="41" t="str">
        <f>$A$70</f>
        <v>(a)</v>
      </c>
      <c r="EW14" s="121">
        <f>$E14*EU$6*EU$8/1000*(1-$I14/100)</f>
        <v>5.7273709148739831E-4</v>
      </c>
      <c r="EX14" s="41" t="str">
        <f>$A$80</f>
        <v>(e)</v>
      </c>
      <c r="EY14" s="121">
        <f>$E14*EY$6*EY$7/1000*(1-$I14/100)</f>
        <v>2.2909483659495927E-4</v>
      </c>
      <c r="EZ14" s="41" t="str">
        <f>$A$70</f>
        <v>(a)</v>
      </c>
      <c r="FA14" s="121">
        <f>$E14*EY$6*EY$8/1000*(1-$I14/100)</f>
        <v>5.7273709148739831E-4</v>
      </c>
      <c r="FB14" s="41" t="str">
        <f>$A$80</f>
        <v>(e)</v>
      </c>
      <c r="FC14" s="121">
        <f>$E14*FC$6*FC$7/1000*(1-$I14/100)</f>
        <v>2.2909483659495927E-4</v>
      </c>
      <c r="FD14" s="41" t="str">
        <f>$A$70</f>
        <v>(a)</v>
      </c>
      <c r="FE14" s="121">
        <f>$E14*FC$6*FC$8/1000*(1-$I14/100)</f>
        <v>5.7273709148739831E-4</v>
      </c>
      <c r="FF14" s="41" t="str">
        <f>$A$80</f>
        <v>(e)</v>
      </c>
      <c r="FG14" s="121">
        <f>$E14*FG$6*FG$7/1000*(1-$I14/100)</f>
        <v>2.2909483659495927E-4</v>
      </c>
      <c r="FH14" s="41" t="str">
        <f>$A$70</f>
        <v>(a)</v>
      </c>
      <c r="FI14" s="121">
        <f>$E14*FG$6*FG$8/1000*(1-$I14/100)</f>
        <v>5.7273709148739831E-4</v>
      </c>
      <c r="FJ14" s="41" t="str">
        <f>$A$80</f>
        <v>(e)</v>
      </c>
      <c r="FK14" s="121">
        <f>$E14*FK$6*FK$7/1000*(1-$I14/100)</f>
        <v>2.2909483659495927E-4</v>
      </c>
      <c r="FL14" s="41" t="str">
        <f>$A$70</f>
        <v>(a)</v>
      </c>
      <c r="FM14" s="121">
        <f>$E14*FK$6*FK$8/1000*(1-$I14/100)</f>
        <v>5.7273709148739831E-4</v>
      </c>
      <c r="FN14" s="41" t="str">
        <f>$A$80</f>
        <v>(e)</v>
      </c>
      <c r="FO14" s="121">
        <f>$E14*FO$6*FO$7/1000*(1-$I14/100)</f>
        <v>2.2909483659495927E-4</v>
      </c>
      <c r="FP14" s="41" t="str">
        <f>$A$70</f>
        <v>(a)</v>
      </c>
      <c r="FQ14" s="121">
        <f>$E14*FO$6*FO$8/1000*(1-$I14/100)</f>
        <v>5.7273709148739831E-4</v>
      </c>
      <c r="FR14" s="41" t="str">
        <f>$A$80</f>
        <v>(e)</v>
      </c>
      <c r="FS14" s="121">
        <f>$E14*FS$6*FS$7/1000*(1-$I14/100)</f>
        <v>2.2909483659495927E-4</v>
      </c>
      <c r="FT14" s="41" t="str">
        <f>$A$70</f>
        <v>(a)</v>
      </c>
      <c r="FU14" s="121">
        <f>$E14*FS$6*FS$8/1000*(1-$I14/100)</f>
        <v>5.7273709148739831E-4</v>
      </c>
      <c r="FV14" s="41" t="str">
        <f>$A$80</f>
        <v>(e)</v>
      </c>
      <c r="FW14" s="121">
        <f>$E14*FW$6*FW$7/1000*(1-$I14/100)</f>
        <v>2.2909483659495927E-4</v>
      </c>
      <c r="FX14" s="41" t="str">
        <f>$A$70</f>
        <v>(a)</v>
      </c>
      <c r="FY14" s="121">
        <f>$E14*FW$6*FW$8/1000*(1-$I14/100)</f>
        <v>5.7273709148739831E-4</v>
      </c>
      <c r="FZ14" s="41" t="str">
        <f>$A$80</f>
        <v>(e)</v>
      </c>
    </row>
    <row r="15" spans="1:183" ht="15" customHeight="1">
      <c r="A15" s="63"/>
      <c r="B15" s="55" t="s">
        <v>110</v>
      </c>
      <c r="C15" s="64"/>
      <c r="D15" s="65" t="s">
        <v>109</v>
      </c>
      <c r="E15" s="75">
        <v>2.7685267838269253E-4</v>
      </c>
      <c r="F15" s="41"/>
      <c r="G15" s="159">
        <v>70</v>
      </c>
      <c r="H15" s="41" t="str">
        <f>$A$93</f>
        <v>(3)</v>
      </c>
      <c r="I15" s="164">
        <v>70</v>
      </c>
      <c r="J15" s="41" t="str">
        <f>$A$94</f>
        <v>(4)</v>
      </c>
      <c r="K15" s="121">
        <f t="shared" ref="K15:K30" si="42">$E15*K$6*K$7/1000*(1-$I15/100)</f>
        <v>1.7109495524050399E-4</v>
      </c>
      <c r="L15" s="41" t="str">
        <f t="shared" ref="L15:L30" si="43">$A$70</f>
        <v>(a)</v>
      </c>
      <c r="M15" s="121">
        <f t="shared" ref="M15:M30" si="44">$E15*K$6*K$8/1000*(1-$I15/100)</f>
        <v>4.2773738810126003E-4</v>
      </c>
      <c r="N15" s="41" t="str">
        <f t="shared" ref="N15:N30" si="45">$A$80</f>
        <v>(e)</v>
      </c>
      <c r="O15" s="121">
        <f t="shared" ref="O15:O30" si="46">$E15*O$6*O$7/1000*(1-$I15/100)</f>
        <v>1.7109495524050399E-4</v>
      </c>
      <c r="P15" s="41" t="str">
        <f t="shared" ref="P15:P30" si="47">$A$70</f>
        <v>(a)</v>
      </c>
      <c r="Q15" s="121">
        <f t="shared" ref="Q15:Q30" si="48">$E15*O$6*O$8/1000*(1-$I15/100)</f>
        <v>4.2773738810126003E-4</v>
      </c>
      <c r="R15" s="41" t="str">
        <f t="shared" ref="R15:R30" si="49">$A$80</f>
        <v>(e)</v>
      </c>
      <c r="S15" s="121">
        <f t="shared" ref="S15:S30" si="50">$E15*S$6*S$7/1000*(1-$I15/100)</f>
        <v>1.7109495524050399E-4</v>
      </c>
      <c r="T15" s="41" t="str">
        <f t="shared" ref="T15:T30" si="51">$A$70</f>
        <v>(a)</v>
      </c>
      <c r="U15" s="121">
        <f t="shared" ref="U15:U30" si="52">$E15*S$6*S$8/1000*(1-$I15/100)</f>
        <v>4.2773738810126003E-4</v>
      </c>
      <c r="V15" s="41" t="str">
        <f t="shared" ref="V15:V30" si="53">$A$80</f>
        <v>(e)</v>
      </c>
      <c r="W15" s="121">
        <f t="shared" ref="W15:W30" si="54">$E15*W$6*W$7/1000*(1-$I15/100)</f>
        <v>1.7109495524050399E-4</v>
      </c>
      <c r="X15" s="41" t="str">
        <f t="shared" ref="X15:X30" si="55">$A$70</f>
        <v>(a)</v>
      </c>
      <c r="Y15" s="121">
        <f t="shared" ref="Y15:Y30" si="56">$E15*W$6*W$8/1000*(1-$I15/100)</f>
        <v>4.2773738810126003E-4</v>
      </c>
      <c r="Z15" s="41" t="str">
        <f t="shared" ref="Z15:Z30" si="57">$A$80</f>
        <v>(e)</v>
      </c>
      <c r="AA15" s="121">
        <f t="shared" ref="AA15:AA30" si="58">$E15*AA$6*AA$7/1000*(1-$I15/100)</f>
        <v>1.7109495524050399E-4</v>
      </c>
      <c r="AB15" s="41" t="str">
        <f t="shared" ref="AB15:AB30" si="59">$A$70</f>
        <v>(a)</v>
      </c>
      <c r="AC15" s="121">
        <f t="shared" ref="AC15:AC30" si="60">$E15*AA$6*AA$8/1000*(1-$I15/100)</f>
        <v>4.2773738810126003E-4</v>
      </c>
      <c r="AD15" s="41" t="str">
        <f t="shared" ref="AD15:AD30" si="61">$A$80</f>
        <v>(e)</v>
      </c>
      <c r="AE15" s="121">
        <f t="shared" ref="AE15:AE30" si="62">$E15*AE$6*AE$7/1000*(1-$I15/100)</f>
        <v>1.7109495524050399E-4</v>
      </c>
      <c r="AF15" s="41" t="str">
        <f t="shared" ref="AF15:AF30" si="63">$A$70</f>
        <v>(a)</v>
      </c>
      <c r="AG15" s="121">
        <f t="shared" ref="AG15:AG30" si="64">$E15*AE$6*AE$8/1000*(1-$I15/100)</f>
        <v>4.2773738810126003E-4</v>
      </c>
      <c r="AH15" s="41" t="str">
        <f t="shared" ref="AH15:AH30" si="65">$A$80</f>
        <v>(e)</v>
      </c>
      <c r="AI15" s="121">
        <f t="shared" ref="AI15:AI30" si="66">$E15*AI$6*AI$7/1000*(1-$I15/100)</f>
        <v>1.4285598204546939E-4</v>
      </c>
      <c r="AJ15" s="41" t="str">
        <f t="shared" ref="AJ15:AJ30" si="67">$A$70</f>
        <v>(a)</v>
      </c>
      <c r="AK15" s="121">
        <f t="shared" ref="AK15:AK30" si="68">$E15*AI$6*AI$8/1000*(1-$I15/100)</f>
        <v>3.571399551136734E-4</v>
      </c>
      <c r="AL15" s="41" t="str">
        <f t="shared" ref="AL15:AL30" si="69">$A$80</f>
        <v>(e)</v>
      </c>
      <c r="AM15" s="121">
        <f t="shared" ref="AM15:AM30" si="70">$E15*AM$6*AM$7/1000*(1-$I15/100)</f>
        <v>1.4285598204546939E-4</v>
      </c>
      <c r="AN15" s="41" t="str">
        <f t="shared" ref="AN15:AN30" si="71">$A$70</f>
        <v>(a)</v>
      </c>
      <c r="AO15" s="121">
        <f t="shared" ref="AO15:AO30" si="72">$E15*AM$6*AM$8/1000*(1-$I15/100)</f>
        <v>3.571399551136734E-4</v>
      </c>
      <c r="AP15" s="41" t="str">
        <f t="shared" ref="AP15:AP30" si="73">$A$80</f>
        <v>(e)</v>
      </c>
      <c r="AQ15" s="121">
        <f t="shared" ref="AQ15:AQ30" si="74">$E15*AQ$6*AQ$7/1000*(1-$I15/100)</f>
        <v>1.4285598204546939E-4</v>
      </c>
      <c r="AR15" s="41" t="str">
        <f t="shared" ref="AR15:AR30" si="75">$A$70</f>
        <v>(a)</v>
      </c>
      <c r="AS15" s="121">
        <f t="shared" ref="AS15:AS30" si="76">$E15*AQ$6*AQ$8/1000*(1-$I15/100)</f>
        <v>3.571399551136734E-4</v>
      </c>
      <c r="AT15" s="41" t="str">
        <f t="shared" ref="AT15:AT30" si="77">$A$80</f>
        <v>(e)</v>
      </c>
      <c r="AU15" s="121">
        <f t="shared" ref="AU15:AU30" si="78">$E15*AU$6*AU$7/1000*(1-$I15/100)</f>
        <v>1.9933392843553865E-4</v>
      </c>
      <c r="AV15" s="41" t="str">
        <f t="shared" ref="AV15:AV30" si="79">$A$70</f>
        <v>(a)</v>
      </c>
      <c r="AW15" s="121">
        <f t="shared" ref="AW15:AW30" si="80">$E15*AU$6*AU$8/1000*(1-$I15/100)</f>
        <v>4.9833482108884667E-4</v>
      </c>
      <c r="AX15" s="41" t="str">
        <f t="shared" ref="AX15:AX30" si="81">$A$80</f>
        <v>(e)</v>
      </c>
      <c r="AY15" s="121">
        <f t="shared" ref="AY15:AY30" si="82">$E15*AY$6*AY$7/1000*(1-$I15/100)</f>
        <v>1.9933392843553865E-4</v>
      </c>
      <c r="AZ15" s="41" t="str">
        <f t="shared" ref="AZ15:AZ30" si="83">$A$70</f>
        <v>(a)</v>
      </c>
      <c r="BA15" s="121">
        <f t="shared" ref="BA15:BA30" si="84">$E15*AY$6*AY$8/1000*(1-$I15/100)</f>
        <v>4.9833482108884667E-4</v>
      </c>
      <c r="BB15" s="41" t="str">
        <f t="shared" ref="BB15:BB30" si="85">$A$80</f>
        <v>(e)</v>
      </c>
      <c r="BC15" s="121">
        <f t="shared" ref="BC15:BC30" si="86">$E15*BC$6*BC$7/1000*(1-$I15/100)</f>
        <v>1.9933392843553865E-4</v>
      </c>
      <c r="BD15" s="41" t="str">
        <f t="shared" ref="BD15:BD30" si="87">$A$70</f>
        <v>(a)</v>
      </c>
      <c r="BE15" s="121">
        <f t="shared" ref="BE15:BE30" si="88">$E15*BC$6*BC$8/1000*(1-$I15/100)</f>
        <v>4.9833482108884667E-4</v>
      </c>
      <c r="BF15" s="41" t="str">
        <f t="shared" ref="BF15:BF30" si="89">$A$80</f>
        <v>(e)</v>
      </c>
      <c r="BG15" s="121">
        <f t="shared" ref="BG15:BG30" si="90">$E15*BG$6*BG$7/1000*(1-$I15/100)</f>
        <v>1.9933392843553865E-4</v>
      </c>
      <c r="BH15" s="41" t="str">
        <f t="shared" ref="BH15:BH30" si="91">$A$70</f>
        <v>(a)</v>
      </c>
      <c r="BI15" s="121">
        <f t="shared" ref="BI15:BI30" si="92">$E15*BG$6*BG$8/1000*(1-$I15/100)</f>
        <v>4.9833482108884667E-4</v>
      </c>
      <c r="BJ15" s="41" t="str">
        <f t="shared" ref="BJ15:BJ30" si="93">$A$80</f>
        <v>(e)</v>
      </c>
      <c r="BK15" s="121">
        <f t="shared" ref="BK15:BK30" si="94">$E15*BK$6*BK$7/1000*(1-$I15/100)</f>
        <v>1.9933392843553865E-4</v>
      </c>
      <c r="BL15" s="41" t="str">
        <f t="shared" ref="BL15:BL30" si="95">$A$70</f>
        <v>(a)</v>
      </c>
      <c r="BM15" s="121">
        <f t="shared" ref="BM15:BM30" si="96">$E15*BK$6*BK$8/1000*(1-$I15/100)</f>
        <v>4.9833482108884667E-4</v>
      </c>
      <c r="BN15" s="41" t="str">
        <f t="shared" ref="BN15:BN30" si="97">$A$80</f>
        <v>(e)</v>
      </c>
      <c r="BO15" s="121">
        <f t="shared" ref="BO15:BO30" si="98">$E15*BO$6*BO$7/1000*(1-$I15/100)</f>
        <v>1.9933392843553865E-4</v>
      </c>
      <c r="BP15" s="41" t="str">
        <f t="shared" ref="BP15:BP30" si="99">$A$70</f>
        <v>(a)</v>
      </c>
      <c r="BQ15" s="121">
        <f t="shared" ref="BQ15:BQ30" si="100">$E15*BO$6*BO$8/1000*(1-$I15/100)</f>
        <v>4.9833482108884667E-4</v>
      </c>
      <c r="BR15" s="41" t="str">
        <f t="shared" ref="BR15:BR30" si="101">$A$80</f>
        <v>(e)</v>
      </c>
      <c r="BS15" s="121">
        <f t="shared" ref="BS15:BS30" si="102">$E15*BS$6*BS$7/1000*(1-$I15/100)</f>
        <v>1.9933392843553865E-4</v>
      </c>
      <c r="BT15" s="41" t="str">
        <f t="shared" ref="BT15:BT30" si="103">$A$70</f>
        <v>(a)</v>
      </c>
      <c r="BU15" s="121">
        <f t="shared" ref="BU15:BU30" si="104">$E15*BS$6*BS$8/1000*(1-$I15/100)</f>
        <v>4.9833482108884667E-4</v>
      </c>
      <c r="BV15" s="41" t="str">
        <f t="shared" ref="BV15:BV30" si="105">$A$80</f>
        <v>(e)</v>
      </c>
      <c r="BW15" s="121">
        <f t="shared" ref="BW15:BW30" si="106">$E15*BW$6*BW$7/1000*(1-$I15/100)</f>
        <v>1.9933392843553865E-4</v>
      </c>
      <c r="BX15" s="41" t="str">
        <f t="shared" ref="BX15:BX30" si="107">$A$70</f>
        <v>(a)</v>
      </c>
      <c r="BY15" s="121">
        <f t="shared" ref="BY15:BY30" si="108">$E15*BW$6*BW$8/1000*(1-$I15/100)</f>
        <v>4.9833482108884667E-4</v>
      </c>
      <c r="BZ15" s="41" t="str">
        <f t="shared" ref="BZ15:BZ30" si="109">$A$80</f>
        <v>(e)</v>
      </c>
      <c r="CA15" s="121">
        <f t="shared" ref="CA15:CA30" si="110">$E15*CA$6*CA$7/1000*(1-$I15/100)</f>
        <v>1.9933392843553865E-4</v>
      </c>
      <c r="CB15" s="41" t="str">
        <f t="shared" ref="CB15:CB30" si="111">$A$70</f>
        <v>(a)</v>
      </c>
      <c r="CC15" s="121">
        <f t="shared" ref="CC15:CC30" si="112">$E15*CA$6*CA$8/1000*(1-$I15/100)</f>
        <v>4.9833482108884667E-4</v>
      </c>
      <c r="CD15" s="41" t="str">
        <f t="shared" ref="CD15:CD30" si="113">$A$80</f>
        <v>(e)</v>
      </c>
      <c r="CE15" s="121">
        <f t="shared" ref="CE15:CE30" si="114">$E15*CE$6*CE$7/1000*(1-$I15/100)</f>
        <v>1.9933392843553865E-4</v>
      </c>
      <c r="CF15" s="41" t="str">
        <f t="shared" ref="CF15:CF30" si="115">$A$70</f>
        <v>(a)</v>
      </c>
      <c r="CG15" s="121">
        <f t="shared" ref="CG15:CG30" si="116">$E15*CE$6*CE$8/1000*(1-$I15/100)</f>
        <v>4.9833482108884667E-4</v>
      </c>
      <c r="CH15" s="41" t="str">
        <f t="shared" ref="CH15:CH30" si="117">$A$80</f>
        <v>(e)</v>
      </c>
      <c r="CI15" s="121">
        <f t="shared" ref="CI15:CI30" si="118">$E15*CI$6*CI$7/1000*(1-$I15/100)</f>
        <v>1.9933392843553865E-4</v>
      </c>
      <c r="CJ15" s="41" t="str">
        <f t="shared" ref="CJ15:CJ30" si="119">$A$70</f>
        <v>(a)</v>
      </c>
      <c r="CK15" s="121">
        <f t="shared" ref="CK15:CK30" si="120">$E15*CI$6*CI$8/1000*(1-$I15/100)</f>
        <v>4.9833482108884667E-4</v>
      </c>
      <c r="CL15" s="41" t="str">
        <f t="shared" ref="CL15:CL30" si="121">$A$80</f>
        <v>(e)</v>
      </c>
      <c r="CM15" s="121">
        <f t="shared" ref="CM15:CM30" si="122">$E15*CM$6*CM$7/1000*(1-$I15/100)</f>
        <v>1.9933392843553865E-4</v>
      </c>
      <c r="CN15" s="41" t="str">
        <f t="shared" ref="CN15:CN30" si="123">$A$70</f>
        <v>(a)</v>
      </c>
      <c r="CO15" s="121">
        <f t="shared" ref="CO15:CO30" si="124">$E15*CM$6*CM$8/1000*(1-$I15/100)</f>
        <v>4.9833482108884667E-4</v>
      </c>
      <c r="CP15" s="41" t="str">
        <f t="shared" ref="CP15:CP30" si="125">$A$80</f>
        <v>(e)</v>
      </c>
      <c r="CQ15" s="121">
        <f t="shared" ref="CQ15:CQ30" si="126">$E15*CQ$6*CQ$7/1000*(1-$I15/100)</f>
        <v>1.9933392843553865E-4</v>
      </c>
      <c r="CR15" s="41" t="str">
        <f t="shared" ref="CR15:CR30" si="127">$A$70</f>
        <v>(a)</v>
      </c>
      <c r="CS15" s="121">
        <f t="shared" ref="CS15:CS30" si="128">$E15*CQ$6*CQ$8/1000*(1-$I15/100)</f>
        <v>4.9833482108884667E-4</v>
      </c>
      <c r="CT15" s="41" t="str">
        <f t="shared" ref="CT15:CT30" si="129">$A$80</f>
        <v>(e)</v>
      </c>
      <c r="CU15" s="121">
        <f t="shared" ref="CU15:CU30" si="130">$E15*CU$6*CU$7/1000*(1-$I15/100)</f>
        <v>1.9933392843553865E-4</v>
      </c>
      <c r="CV15" s="41" t="str">
        <f t="shared" ref="CV15:CV30" si="131">$A$70</f>
        <v>(a)</v>
      </c>
      <c r="CW15" s="121">
        <f t="shared" ref="CW15:CW30" si="132">$E15*CU$6*CU$8/1000*(1-$I15/100)</f>
        <v>4.9833482108884667E-4</v>
      </c>
      <c r="CX15" s="41" t="str">
        <f t="shared" ref="CX15:CX30" si="133">$A$80</f>
        <v>(e)</v>
      </c>
      <c r="CY15" s="121">
        <f t="shared" ref="CY15:CY30" si="134">$E15*CY$6*CY$7/1000*(1-$I15/100)</f>
        <v>1.9933392843553865E-4</v>
      </c>
      <c r="CZ15" s="41" t="str">
        <f t="shared" ref="CZ15:CZ30" si="135">$A$70</f>
        <v>(a)</v>
      </c>
      <c r="DA15" s="121">
        <f t="shared" ref="DA15:DA30" si="136">$E15*CY$6*CY$8/1000*(1-$I15/100)</f>
        <v>4.9833482108884667E-4</v>
      </c>
      <c r="DB15" s="41" t="str">
        <f t="shared" ref="DB15:DB30" si="137">$A$80</f>
        <v>(e)</v>
      </c>
      <c r="DC15" s="121">
        <f t="shared" ref="DC15:DC30" si="138">$E15*DC$6*DC$7/1000*(1-$I15/100)</f>
        <v>1.9933392843553865E-4</v>
      </c>
      <c r="DD15" s="41" t="str">
        <f t="shared" ref="DD15:DD30" si="139">$A$70</f>
        <v>(a)</v>
      </c>
      <c r="DE15" s="121">
        <f t="shared" ref="DE15:DE30" si="140">$E15*DC$6*DC$8/1000*(1-$I15/100)</f>
        <v>4.9833482108884667E-4</v>
      </c>
      <c r="DF15" s="41" t="str">
        <f t="shared" ref="DF15:DF30" si="141">$A$80</f>
        <v>(e)</v>
      </c>
      <c r="DG15" s="121">
        <f t="shared" ref="DG15:DG30" si="142">$E15*DG$6*DG$7/1000*(1-$I15/100)</f>
        <v>1.9933392843553865E-4</v>
      </c>
      <c r="DH15" s="41" t="str">
        <f t="shared" ref="DH15:DH30" si="143">$A$70</f>
        <v>(a)</v>
      </c>
      <c r="DI15" s="121">
        <f t="shared" ref="DI15:DI30" si="144">$E15*DG$6*DG$8/1000*(1-$I15/100)</f>
        <v>4.9833482108884667E-4</v>
      </c>
      <c r="DJ15" s="41" t="str">
        <f t="shared" ref="DJ15:DJ30" si="145">$A$80</f>
        <v>(e)</v>
      </c>
      <c r="DK15" s="121">
        <f t="shared" ref="DK15:DK30" si="146">$E15*DK$6*DK$7/1000*(1-$I15/100)</f>
        <v>1.9933392843553865E-4</v>
      </c>
      <c r="DL15" s="41" t="str">
        <f t="shared" ref="DL15:DL30" si="147">$A$70</f>
        <v>(a)</v>
      </c>
      <c r="DM15" s="121">
        <f t="shared" ref="DM15:DM30" si="148">$E15*DK$6*DK$8/1000*(1-$I15/100)</f>
        <v>4.9833482108884667E-4</v>
      </c>
      <c r="DN15" s="41" t="str">
        <f t="shared" ref="DN15:DN30" si="149">$A$80</f>
        <v>(e)</v>
      </c>
      <c r="DO15" s="121">
        <f t="shared" ref="DO15:DO30" si="150">$E15*DO$6*DO$7/1000*(1-$I15/100)</f>
        <v>1.9933392843553865E-4</v>
      </c>
      <c r="DP15" s="41" t="str">
        <f t="shared" ref="DP15:DP30" si="151">$A$70</f>
        <v>(a)</v>
      </c>
      <c r="DQ15" s="121">
        <f t="shared" ref="DQ15:DQ30" si="152">$E15*DO$6*DO$8/1000*(1-$I15/100)</f>
        <v>4.9833482108884667E-4</v>
      </c>
      <c r="DR15" s="41" t="str">
        <f t="shared" ref="DR15:DR30" si="153">$A$80</f>
        <v>(e)</v>
      </c>
      <c r="DS15" s="121">
        <f t="shared" ref="DS15:DS30" si="154">$E15*DS$6*DS$7/1000*(1-$I15/100)</f>
        <v>1.9933392843553865E-4</v>
      </c>
      <c r="DT15" s="41" t="str">
        <f t="shared" ref="DT15:DT30" si="155">$A$70</f>
        <v>(a)</v>
      </c>
      <c r="DU15" s="121">
        <f t="shared" ref="DU15:DU30" si="156">$E15*DS$6*DS$8/1000*(1-$I15/100)</f>
        <v>4.9833482108884667E-4</v>
      </c>
      <c r="DV15" s="41" t="str">
        <f t="shared" ref="DV15:DV30" si="157">$A$80</f>
        <v>(e)</v>
      </c>
      <c r="DW15" s="121">
        <f t="shared" ref="DW15:DW30" si="158">$E15*DW$6*DW$7/1000*(1-$I15/100)</f>
        <v>1.9933392843553865E-4</v>
      </c>
      <c r="DX15" s="41" t="str">
        <f t="shared" ref="DX15:DX30" si="159">$A$70</f>
        <v>(a)</v>
      </c>
      <c r="DY15" s="121">
        <f t="shared" ref="DY15:DY30" si="160">$E15*DW$6*DW$8/1000*(1-$I15/100)</f>
        <v>4.9833482108884667E-4</v>
      </c>
      <c r="DZ15" s="41" t="str">
        <f t="shared" ref="DZ15:DZ30" si="161">$A$80</f>
        <v>(e)</v>
      </c>
      <c r="EA15" s="121">
        <f t="shared" ref="EA15:EA30" si="162">$E15*EA$6*EA$7/1000*(1-$I15/100)</f>
        <v>1.7109495524050399E-4</v>
      </c>
      <c r="EB15" s="41" t="str">
        <f t="shared" ref="EB15:EB30" si="163">$A$70</f>
        <v>(a)</v>
      </c>
      <c r="EC15" s="121">
        <f t="shared" ref="EC15:EC30" si="164">$E15*EA$6*EA$8/1000*(1-$I15/100)</f>
        <v>4.2773738810126003E-4</v>
      </c>
      <c r="ED15" s="41" t="str">
        <f t="shared" ref="ED15:ED30" si="165">$A$80</f>
        <v>(e)</v>
      </c>
      <c r="EE15" s="121">
        <f t="shared" ref="EE15:EE30" si="166">$E15*EE$6*EE$7/1000*(1-$I15/100)</f>
        <v>1.7109495524050399E-4</v>
      </c>
      <c r="EF15" s="41" t="str">
        <f t="shared" ref="EF15:EF30" si="167">$A$70</f>
        <v>(a)</v>
      </c>
      <c r="EG15" s="121">
        <f t="shared" ref="EG15:EG30" si="168">$E15*EE$6*EE$8/1000*(1-$I15/100)</f>
        <v>4.2773738810126003E-4</v>
      </c>
      <c r="EH15" s="41" t="str">
        <f t="shared" ref="EH15:EH30" si="169">$A$80</f>
        <v>(e)</v>
      </c>
      <c r="EI15" s="121">
        <f t="shared" ref="EI15:EI30" si="170">$E15*EI$6*EI$7/1000*(1-$G15/100)</f>
        <v>1.7109495524050399E-4</v>
      </c>
      <c r="EJ15" s="41" t="str">
        <f t="shared" ref="EJ15:EJ30" si="171">$A$70</f>
        <v>(a)</v>
      </c>
      <c r="EK15" s="121">
        <f t="shared" ref="EK15:EK30" si="172">$E15*EI$6*EI$8/1000*(1-$G15/100)</f>
        <v>4.2773738810126003E-4</v>
      </c>
      <c r="EL15" s="41" t="str">
        <f t="shared" ref="EL15:EL30" si="173">$A$80</f>
        <v>(e)</v>
      </c>
      <c r="EM15" s="121">
        <f t="shared" ref="EM15:EM30" si="174">$E15*EM$6*EM$7/1000*(1-$G15/100)</f>
        <v>1.7109495524050399E-4</v>
      </c>
      <c r="EN15" s="41" t="str">
        <f t="shared" ref="EN15:EN30" si="175">$A$70</f>
        <v>(a)</v>
      </c>
      <c r="EO15" s="121">
        <f t="shared" ref="EO15:EO30" si="176">$E15*EM$6*EM$8/1000*(1-$G15/100)</f>
        <v>4.2773738810126003E-4</v>
      </c>
      <c r="EP15" s="41" t="str">
        <f t="shared" ref="EP15:EP30" si="177">$A$80</f>
        <v>(e)</v>
      </c>
      <c r="EQ15" s="121">
        <f t="shared" ref="EQ15:EQ30" si="178">$E15*EQ$6*EQ$7/1000*(1-$G15/100)</f>
        <v>2.8571196409093872E-5</v>
      </c>
      <c r="ER15" s="41" t="str">
        <f t="shared" ref="ER15:ER30" si="179">$A$70</f>
        <v>(a)</v>
      </c>
      <c r="ES15" s="121">
        <f t="shared" ref="ES15:ES30" si="180">$E15*EQ$6*EQ$8/1000*(1-$G15/100)</f>
        <v>7.1427991022734679E-5</v>
      </c>
      <c r="ET15" s="41" t="str">
        <f t="shared" ref="ET15:ET30" si="181">$A$80</f>
        <v>(e)</v>
      </c>
      <c r="EU15" s="121">
        <f t="shared" ref="EU15:EU30" si="182">$E15*EU$6*EU$7/1000*(1-$I15/100)</f>
        <v>1.9933392843553865E-4</v>
      </c>
      <c r="EV15" s="41" t="str">
        <f t="shared" ref="EV15:EV30" si="183">$A$70</f>
        <v>(a)</v>
      </c>
      <c r="EW15" s="121">
        <f t="shared" ref="EW15:EW30" si="184">$E15*EU$6*EU$8/1000*(1-$I15/100)</f>
        <v>4.9833482108884667E-4</v>
      </c>
      <c r="EX15" s="41" t="str">
        <f t="shared" ref="EX15:EX30" si="185">$A$80</f>
        <v>(e)</v>
      </c>
      <c r="EY15" s="121">
        <f t="shared" ref="EY15:EY30" si="186">$E15*EY$6*EY$7/1000*(1-$I15/100)</f>
        <v>1.9933392843553865E-4</v>
      </c>
      <c r="EZ15" s="41" t="str">
        <f t="shared" ref="EZ15:EZ30" si="187">$A$70</f>
        <v>(a)</v>
      </c>
      <c r="FA15" s="121">
        <f t="shared" ref="FA15:FA30" si="188">$E15*EY$6*EY$8/1000*(1-$I15/100)</f>
        <v>4.9833482108884667E-4</v>
      </c>
      <c r="FB15" s="41" t="str">
        <f t="shared" ref="FB15:FB30" si="189">$A$80</f>
        <v>(e)</v>
      </c>
      <c r="FC15" s="121">
        <f t="shared" ref="FC15:FC30" si="190">$E15*FC$6*FC$7/1000*(1-$I15/100)</f>
        <v>1.9933392843553865E-4</v>
      </c>
      <c r="FD15" s="41" t="str">
        <f t="shared" ref="FD15:FD30" si="191">$A$70</f>
        <v>(a)</v>
      </c>
      <c r="FE15" s="121">
        <f t="shared" ref="FE15:FE30" si="192">$E15*FC$6*FC$8/1000*(1-$I15/100)</f>
        <v>4.9833482108884667E-4</v>
      </c>
      <c r="FF15" s="41" t="str">
        <f t="shared" ref="FF15:FF30" si="193">$A$80</f>
        <v>(e)</v>
      </c>
      <c r="FG15" s="121">
        <f t="shared" ref="FG15:FG30" si="194">$E15*FG$6*FG$7/1000*(1-$I15/100)</f>
        <v>1.9933392843553865E-4</v>
      </c>
      <c r="FH15" s="41" t="str">
        <f t="shared" ref="FH15:FH30" si="195">$A$70</f>
        <v>(a)</v>
      </c>
      <c r="FI15" s="121">
        <f t="shared" ref="FI15:FI30" si="196">$E15*FG$6*FG$8/1000*(1-$I15/100)</f>
        <v>4.9833482108884667E-4</v>
      </c>
      <c r="FJ15" s="41" t="str">
        <f t="shared" ref="FJ15:FJ30" si="197">$A$80</f>
        <v>(e)</v>
      </c>
      <c r="FK15" s="121">
        <f t="shared" ref="FK15:FK30" si="198">$E15*FK$6*FK$7/1000*(1-$I15/100)</f>
        <v>1.9933392843553865E-4</v>
      </c>
      <c r="FL15" s="41" t="str">
        <f t="shared" ref="FL15:FL30" si="199">$A$70</f>
        <v>(a)</v>
      </c>
      <c r="FM15" s="121">
        <f t="shared" ref="FM15:FM30" si="200">$E15*FK$6*FK$8/1000*(1-$I15/100)</f>
        <v>4.9833482108884667E-4</v>
      </c>
      <c r="FN15" s="41" t="str">
        <f t="shared" ref="FN15:FN30" si="201">$A$80</f>
        <v>(e)</v>
      </c>
      <c r="FO15" s="121">
        <f t="shared" ref="FO15:FO30" si="202">$E15*FO$6*FO$7/1000*(1-$I15/100)</f>
        <v>1.9933392843553865E-4</v>
      </c>
      <c r="FP15" s="41" t="str">
        <f t="shared" ref="FP15:FP30" si="203">$A$70</f>
        <v>(a)</v>
      </c>
      <c r="FQ15" s="121">
        <f t="shared" ref="FQ15:FQ30" si="204">$E15*FO$6*FO$8/1000*(1-$I15/100)</f>
        <v>4.9833482108884667E-4</v>
      </c>
      <c r="FR15" s="41" t="str">
        <f t="shared" ref="FR15:FR30" si="205">$A$80</f>
        <v>(e)</v>
      </c>
      <c r="FS15" s="121">
        <f t="shared" ref="FS15:FS30" si="206">$E15*FS$6*FS$7/1000*(1-$I15/100)</f>
        <v>1.9933392843553865E-4</v>
      </c>
      <c r="FT15" s="41" t="str">
        <f t="shared" ref="FT15:FT30" si="207">$A$70</f>
        <v>(a)</v>
      </c>
      <c r="FU15" s="121">
        <f t="shared" ref="FU15:FU30" si="208">$E15*FS$6*FS$8/1000*(1-$I15/100)</f>
        <v>4.9833482108884667E-4</v>
      </c>
      <c r="FV15" s="41" t="str">
        <f t="shared" ref="FV15:FV30" si="209">$A$80</f>
        <v>(e)</v>
      </c>
      <c r="FW15" s="121">
        <f t="shared" ref="FW15:FW30" si="210">$E15*FW$6*FW$7/1000*(1-$I15/100)</f>
        <v>1.9933392843553865E-4</v>
      </c>
      <c r="FX15" s="41" t="str">
        <f t="shared" ref="FX15:FX30" si="211">$A$70</f>
        <v>(a)</v>
      </c>
      <c r="FY15" s="121">
        <f t="shared" ref="FY15:FY30" si="212">$E15*FW$6*FW$8/1000*(1-$I15/100)</f>
        <v>4.9833482108884667E-4</v>
      </c>
      <c r="FZ15" s="41" t="str">
        <f t="shared" ref="FZ15:FZ30" si="213">$A$80</f>
        <v>(e)</v>
      </c>
    </row>
    <row r="16" spans="1:183" ht="15" customHeight="1">
      <c r="A16" s="63"/>
      <c r="B16" s="55" t="s">
        <v>113</v>
      </c>
      <c r="C16" s="64"/>
      <c r="D16" s="70" t="s">
        <v>112</v>
      </c>
      <c r="E16" s="66">
        <v>3.7389334939055331E-4</v>
      </c>
      <c r="F16" s="41"/>
      <c r="G16" s="159">
        <v>70</v>
      </c>
      <c r="H16" s="41" t="str">
        <f>$A$94</f>
        <v>(4)</v>
      </c>
      <c r="I16" s="164">
        <f>(90+99)/2</f>
        <v>94.5</v>
      </c>
      <c r="J16" s="41" t="str">
        <f>$A$99</f>
        <v>(8)</v>
      </c>
      <c r="K16" s="121">
        <f t="shared" si="42"/>
        <v>4.236211648594973E-5</v>
      </c>
      <c r="L16" s="41" t="str">
        <f t="shared" si="43"/>
        <v>(a)</v>
      </c>
      <c r="M16" s="121">
        <f t="shared" si="44"/>
        <v>1.0590529121487431E-4</v>
      </c>
      <c r="N16" s="41" t="str">
        <f t="shared" si="45"/>
        <v>(e)</v>
      </c>
      <c r="O16" s="121">
        <f t="shared" si="46"/>
        <v>4.236211648594973E-5</v>
      </c>
      <c r="P16" s="41" t="str">
        <f t="shared" si="47"/>
        <v>(a)</v>
      </c>
      <c r="Q16" s="121">
        <f t="shared" si="48"/>
        <v>1.0590529121487431E-4</v>
      </c>
      <c r="R16" s="41" t="str">
        <f t="shared" si="49"/>
        <v>(e)</v>
      </c>
      <c r="S16" s="121">
        <f t="shared" si="50"/>
        <v>4.236211648594973E-5</v>
      </c>
      <c r="T16" s="41" t="str">
        <f t="shared" si="51"/>
        <v>(a)</v>
      </c>
      <c r="U16" s="121">
        <f t="shared" si="52"/>
        <v>1.0590529121487431E-4</v>
      </c>
      <c r="V16" s="41" t="str">
        <f t="shared" si="53"/>
        <v>(e)</v>
      </c>
      <c r="W16" s="121">
        <f t="shared" si="54"/>
        <v>4.236211648594973E-5</v>
      </c>
      <c r="X16" s="41" t="str">
        <f t="shared" si="55"/>
        <v>(a)</v>
      </c>
      <c r="Y16" s="121">
        <f t="shared" si="56"/>
        <v>1.0590529121487431E-4</v>
      </c>
      <c r="Z16" s="41" t="str">
        <f t="shared" si="57"/>
        <v>(e)</v>
      </c>
      <c r="AA16" s="121">
        <f t="shared" si="58"/>
        <v>4.236211648594973E-5</v>
      </c>
      <c r="AB16" s="41" t="str">
        <f t="shared" si="59"/>
        <v>(a)</v>
      </c>
      <c r="AC16" s="121">
        <f t="shared" si="60"/>
        <v>1.0590529121487431E-4</v>
      </c>
      <c r="AD16" s="41" t="str">
        <f t="shared" si="61"/>
        <v>(e)</v>
      </c>
      <c r="AE16" s="121">
        <f t="shared" si="62"/>
        <v>4.236211648594973E-5</v>
      </c>
      <c r="AF16" s="41" t="str">
        <f t="shared" si="63"/>
        <v>(a)</v>
      </c>
      <c r="AG16" s="121">
        <f t="shared" si="64"/>
        <v>1.0590529121487431E-4</v>
      </c>
      <c r="AH16" s="41" t="str">
        <f t="shared" si="65"/>
        <v>(e)</v>
      </c>
      <c r="AI16" s="121">
        <f t="shared" si="66"/>
        <v>3.5370310852346375E-5</v>
      </c>
      <c r="AJ16" s="41" t="str">
        <f t="shared" si="67"/>
        <v>(a)</v>
      </c>
      <c r="AK16" s="121">
        <f t="shared" si="68"/>
        <v>8.8425777130865933E-5</v>
      </c>
      <c r="AL16" s="41" t="str">
        <f t="shared" si="69"/>
        <v>(e)</v>
      </c>
      <c r="AM16" s="121">
        <f t="shared" si="70"/>
        <v>3.5370310852346375E-5</v>
      </c>
      <c r="AN16" s="41" t="str">
        <f t="shared" si="71"/>
        <v>(a)</v>
      </c>
      <c r="AO16" s="121">
        <f t="shared" si="72"/>
        <v>8.8425777130865933E-5</v>
      </c>
      <c r="AP16" s="41" t="str">
        <f t="shared" si="73"/>
        <v>(e)</v>
      </c>
      <c r="AQ16" s="121">
        <f t="shared" si="74"/>
        <v>3.5370310852346375E-5</v>
      </c>
      <c r="AR16" s="41" t="str">
        <f t="shared" si="75"/>
        <v>(a)</v>
      </c>
      <c r="AS16" s="121">
        <f t="shared" si="76"/>
        <v>8.8425777130865933E-5</v>
      </c>
      <c r="AT16" s="41" t="str">
        <f t="shared" si="77"/>
        <v>(e)</v>
      </c>
      <c r="AU16" s="121">
        <f t="shared" si="78"/>
        <v>4.9353922119553078E-5</v>
      </c>
      <c r="AV16" s="41" t="str">
        <f t="shared" si="79"/>
        <v>(a)</v>
      </c>
      <c r="AW16" s="121">
        <f t="shared" si="80"/>
        <v>1.2338480529888271E-4</v>
      </c>
      <c r="AX16" s="41" t="str">
        <f t="shared" si="81"/>
        <v>(e)</v>
      </c>
      <c r="AY16" s="121">
        <f t="shared" si="82"/>
        <v>4.9353922119553078E-5</v>
      </c>
      <c r="AZ16" s="41" t="str">
        <f t="shared" si="83"/>
        <v>(a)</v>
      </c>
      <c r="BA16" s="121">
        <f t="shared" si="84"/>
        <v>1.2338480529888271E-4</v>
      </c>
      <c r="BB16" s="41" t="str">
        <f t="shared" si="85"/>
        <v>(e)</v>
      </c>
      <c r="BC16" s="121">
        <f t="shared" si="86"/>
        <v>4.9353922119553078E-5</v>
      </c>
      <c r="BD16" s="41" t="str">
        <f t="shared" si="87"/>
        <v>(a)</v>
      </c>
      <c r="BE16" s="121">
        <f t="shared" si="88"/>
        <v>1.2338480529888271E-4</v>
      </c>
      <c r="BF16" s="41" t="str">
        <f t="shared" si="89"/>
        <v>(e)</v>
      </c>
      <c r="BG16" s="121">
        <f t="shared" si="90"/>
        <v>4.9353922119553078E-5</v>
      </c>
      <c r="BH16" s="41" t="str">
        <f t="shared" si="91"/>
        <v>(a)</v>
      </c>
      <c r="BI16" s="121">
        <f t="shared" si="92"/>
        <v>1.2338480529888271E-4</v>
      </c>
      <c r="BJ16" s="41" t="str">
        <f t="shared" si="93"/>
        <v>(e)</v>
      </c>
      <c r="BK16" s="121">
        <f t="shared" si="94"/>
        <v>4.9353922119553078E-5</v>
      </c>
      <c r="BL16" s="41" t="str">
        <f t="shared" si="95"/>
        <v>(a)</v>
      </c>
      <c r="BM16" s="121">
        <f t="shared" si="96"/>
        <v>1.2338480529888271E-4</v>
      </c>
      <c r="BN16" s="41" t="str">
        <f t="shared" si="97"/>
        <v>(e)</v>
      </c>
      <c r="BO16" s="121">
        <f t="shared" si="98"/>
        <v>4.9353922119553078E-5</v>
      </c>
      <c r="BP16" s="41" t="str">
        <f t="shared" si="99"/>
        <v>(a)</v>
      </c>
      <c r="BQ16" s="121">
        <f t="shared" si="100"/>
        <v>1.2338480529888271E-4</v>
      </c>
      <c r="BR16" s="41" t="str">
        <f t="shared" si="101"/>
        <v>(e)</v>
      </c>
      <c r="BS16" s="121">
        <f t="shared" si="102"/>
        <v>4.9353922119553078E-5</v>
      </c>
      <c r="BT16" s="41" t="str">
        <f t="shared" si="103"/>
        <v>(a)</v>
      </c>
      <c r="BU16" s="121">
        <f t="shared" si="104"/>
        <v>1.2338480529888271E-4</v>
      </c>
      <c r="BV16" s="41" t="str">
        <f t="shared" si="105"/>
        <v>(e)</v>
      </c>
      <c r="BW16" s="121">
        <f t="shared" si="106"/>
        <v>4.9353922119553078E-5</v>
      </c>
      <c r="BX16" s="41" t="str">
        <f t="shared" si="107"/>
        <v>(a)</v>
      </c>
      <c r="BY16" s="121">
        <f t="shared" si="108"/>
        <v>1.2338480529888271E-4</v>
      </c>
      <c r="BZ16" s="41" t="str">
        <f t="shared" si="109"/>
        <v>(e)</v>
      </c>
      <c r="CA16" s="121">
        <f t="shared" si="110"/>
        <v>4.9353922119553078E-5</v>
      </c>
      <c r="CB16" s="41" t="str">
        <f t="shared" si="111"/>
        <v>(a)</v>
      </c>
      <c r="CC16" s="121">
        <f t="shared" si="112"/>
        <v>1.2338480529888271E-4</v>
      </c>
      <c r="CD16" s="41" t="str">
        <f t="shared" si="113"/>
        <v>(e)</v>
      </c>
      <c r="CE16" s="121">
        <f t="shared" si="114"/>
        <v>4.9353922119553078E-5</v>
      </c>
      <c r="CF16" s="41" t="str">
        <f t="shared" si="115"/>
        <v>(a)</v>
      </c>
      <c r="CG16" s="121">
        <f t="shared" si="116"/>
        <v>1.2338480529888271E-4</v>
      </c>
      <c r="CH16" s="41" t="str">
        <f t="shared" si="117"/>
        <v>(e)</v>
      </c>
      <c r="CI16" s="121">
        <f t="shared" si="118"/>
        <v>4.9353922119553078E-5</v>
      </c>
      <c r="CJ16" s="41" t="str">
        <f t="shared" si="119"/>
        <v>(a)</v>
      </c>
      <c r="CK16" s="121">
        <f t="shared" si="120"/>
        <v>1.2338480529888271E-4</v>
      </c>
      <c r="CL16" s="41" t="str">
        <f t="shared" si="121"/>
        <v>(e)</v>
      </c>
      <c r="CM16" s="121">
        <f t="shared" si="122"/>
        <v>4.9353922119553078E-5</v>
      </c>
      <c r="CN16" s="41" t="str">
        <f t="shared" si="123"/>
        <v>(a)</v>
      </c>
      <c r="CO16" s="121">
        <f t="shared" si="124"/>
        <v>1.2338480529888271E-4</v>
      </c>
      <c r="CP16" s="41" t="str">
        <f t="shared" si="125"/>
        <v>(e)</v>
      </c>
      <c r="CQ16" s="121">
        <f t="shared" si="126"/>
        <v>4.9353922119553078E-5</v>
      </c>
      <c r="CR16" s="41" t="str">
        <f t="shared" si="127"/>
        <v>(a)</v>
      </c>
      <c r="CS16" s="121">
        <f t="shared" si="128"/>
        <v>1.2338480529888271E-4</v>
      </c>
      <c r="CT16" s="41" t="str">
        <f t="shared" si="129"/>
        <v>(e)</v>
      </c>
      <c r="CU16" s="121">
        <f t="shared" si="130"/>
        <v>4.9353922119553078E-5</v>
      </c>
      <c r="CV16" s="41" t="str">
        <f t="shared" si="131"/>
        <v>(a)</v>
      </c>
      <c r="CW16" s="121">
        <f t="shared" si="132"/>
        <v>1.2338480529888271E-4</v>
      </c>
      <c r="CX16" s="41" t="str">
        <f t="shared" si="133"/>
        <v>(e)</v>
      </c>
      <c r="CY16" s="121">
        <f t="shared" si="134"/>
        <v>4.9353922119553078E-5</v>
      </c>
      <c r="CZ16" s="41" t="str">
        <f t="shared" si="135"/>
        <v>(a)</v>
      </c>
      <c r="DA16" s="121">
        <f t="shared" si="136"/>
        <v>1.2338480529888271E-4</v>
      </c>
      <c r="DB16" s="41" t="str">
        <f t="shared" si="137"/>
        <v>(e)</v>
      </c>
      <c r="DC16" s="121">
        <f t="shared" si="138"/>
        <v>4.9353922119553078E-5</v>
      </c>
      <c r="DD16" s="41" t="str">
        <f t="shared" si="139"/>
        <v>(a)</v>
      </c>
      <c r="DE16" s="121">
        <f t="shared" si="140"/>
        <v>1.2338480529888271E-4</v>
      </c>
      <c r="DF16" s="41" t="str">
        <f t="shared" si="141"/>
        <v>(e)</v>
      </c>
      <c r="DG16" s="121">
        <f t="shared" si="142"/>
        <v>4.9353922119553078E-5</v>
      </c>
      <c r="DH16" s="41" t="str">
        <f t="shared" si="143"/>
        <v>(a)</v>
      </c>
      <c r="DI16" s="121">
        <f t="shared" si="144"/>
        <v>1.2338480529888271E-4</v>
      </c>
      <c r="DJ16" s="41" t="str">
        <f t="shared" si="145"/>
        <v>(e)</v>
      </c>
      <c r="DK16" s="121">
        <f t="shared" si="146"/>
        <v>4.9353922119553078E-5</v>
      </c>
      <c r="DL16" s="41" t="str">
        <f t="shared" si="147"/>
        <v>(a)</v>
      </c>
      <c r="DM16" s="121">
        <f t="shared" si="148"/>
        <v>1.2338480529888271E-4</v>
      </c>
      <c r="DN16" s="41" t="str">
        <f t="shared" si="149"/>
        <v>(e)</v>
      </c>
      <c r="DO16" s="121">
        <f t="shared" si="150"/>
        <v>4.9353922119553078E-5</v>
      </c>
      <c r="DP16" s="41" t="str">
        <f t="shared" si="151"/>
        <v>(a)</v>
      </c>
      <c r="DQ16" s="121">
        <f t="shared" si="152"/>
        <v>1.2338480529888271E-4</v>
      </c>
      <c r="DR16" s="41" t="str">
        <f t="shared" si="153"/>
        <v>(e)</v>
      </c>
      <c r="DS16" s="121">
        <f t="shared" si="154"/>
        <v>4.9353922119553078E-5</v>
      </c>
      <c r="DT16" s="41" t="str">
        <f t="shared" si="155"/>
        <v>(a)</v>
      </c>
      <c r="DU16" s="121">
        <f t="shared" si="156"/>
        <v>1.2338480529888271E-4</v>
      </c>
      <c r="DV16" s="41" t="str">
        <f t="shared" si="157"/>
        <v>(e)</v>
      </c>
      <c r="DW16" s="121">
        <f t="shared" si="158"/>
        <v>4.9353922119553078E-5</v>
      </c>
      <c r="DX16" s="41" t="str">
        <f t="shared" si="159"/>
        <v>(a)</v>
      </c>
      <c r="DY16" s="121">
        <f t="shared" si="160"/>
        <v>1.2338480529888271E-4</v>
      </c>
      <c r="DZ16" s="41" t="str">
        <f t="shared" si="161"/>
        <v>(e)</v>
      </c>
      <c r="EA16" s="121">
        <f t="shared" si="162"/>
        <v>4.236211648594973E-5</v>
      </c>
      <c r="EB16" s="41" t="str">
        <f t="shared" si="163"/>
        <v>(a)</v>
      </c>
      <c r="EC16" s="121">
        <f t="shared" si="164"/>
        <v>1.0590529121487431E-4</v>
      </c>
      <c r="ED16" s="41" t="str">
        <f t="shared" si="165"/>
        <v>(e)</v>
      </c>
      <c r="EE16" s="121">
        <f t="shared" si="166"/>
        <v>4.236211648594973E-5</v>
      </c>
      <c r="EF16" s="41" t="str">
        <f t="shared" si="167"/>
        <v>(a)</v>
      </c>
      <c r="EG16" s="121">
        <f t="shared" si="168"/>
        <v>1.0590529121487431E-4</v>
      </c>
      <c r="EH16" s="41" t="str">
        <f t="shared" si="169"/>
        <v>(e)</v>
      </c>
      <c r="EI16" s="121">
        <f t="shared" si="170"/>
        <v>2.3106608992336198E-4</v>
      </c>
      <c r="EJ16" s="41" t="str">
        <f t="shared" si="171"/>
        <v>(a)</v>
      </c>
      <c r="EK16" s="121">
        <f t="shared" si="172"/>
        <v>5.7766522480840496E-4</v>
      </c>
      <c r="EL16" s="41" t="str">
        <f t="shared" si="173"/>
        <v>(e)</v>
      </c>
      <c r="EM16" s="121">
        <f t="shared" si="174"/>
        <v>2.3106608992336198E-4</v>
      </c>
      <c r="EN16" s="41" t="str">
        <f t="shared" si="175"/>
        <v>(a)</v>
      </c>
      <c r="EO16" s="121">
        <f t="shared" si="176"/>
        <v>5.7766522480840496E-4</v>
      </c>
      <c r="EP16" s="41" t="str">
        <f t="shared" si="177"/>
        <v>(e)</v>
      </c>
      <c r="EQ16" s="121">
        <f t="shared" si="178"/>
        <v>3.8585793657105101E-5</v>
      </c>
      <c r="ER16" s="41" t="str">
        <f t="shared" si="179"/>
        <v>(a)</v>
      </c>
      <c r="ES16" s="121">
        <f t="shared" si="180"/>
        <v>9.6464484142762762E-5</v>
      </c>
      <c r="ET16" s="41" t="str">
        <f t="shared" si="181"/>
        <v>(e)</v>
      </c>
      <c r="EU16" s="121">
        <f t="shared" si="182"/>
        <v>4.9353922119553078E-5</v>
      </c>
      <c r="EV16" s="41" t="str">
        <f t="shared" si="183"/>
        <v>(a)</v>
      </c>
      <c r="EW16" s="121">
        <f t="shared" si="184"/>
        <v>1.2338480529888271E-4</v>
      </c>
      <c r="EX16" s="41" t="str">
        <f t="shared" si="185"/>
        <v>(e)</v>
      </c>
      <c r="EY16" s="121">
        <f t="shared" si="186"/>
        <v>4.9353922119553078E-5</v>
      </c>
      <c r="EZ16" s="41" t="str">
        <f t="shared" si="187"/>
        <v>(a)</v>
      </c>
      <c r="FA16" s="121">
        <f t="shared" si="188"/>
        <v>1.2338480529888271E-4</v>
      </c>
      <c r="FB16" s="41" t="str">
        <f t="shared" si="189"/>
        <v>(e)</v>
      </c>
      <c r="FC16" s="121">
        <f t="shared" si="190"/>
        <v>4.9353922119553078E-5</v>
      </c>
      <c r="FD16" s="41" t="str">
        <f t="shared" si="191"/>
        <v>(a)</v>
      </c>
      <c r="FE16" s="121">
        <f t="shared" si="192"/>
        <v>1.2338480529888271E-4</v>
      </c>
      <c r="FF16" s="41" t="str">
        <f t="shared" si="193"/>
        <v>(e)</v>
      </c>
      <c r="FG16" s="121">
        <f t="shared" si="194"/>
        <v>4.9353922119553078E-5</v>
      </c>
      <c r="FH16" s="41" t="str">
        <f t="shared" si="195"/>
        <v>(a)</v>
      </c>
      <c r="FI16" s="121">
        <f t="shared" si="196"/>
        <v>1.2338480529888271E-4</v>
      </c>
      <c r="FJ16" s="41" t="str">
        <f t="shared" si="197"/>
        <v>(e)</v>
      </c>
      <c r="FK16" s="121">
        <f t="shared" si="198"/>
        <v>4.9353922119553078E-5</v>
      </c>
      <c r="FL16" s="41" t="str">
        <f t="shared" si="199"/>
        <v>(a)</v>
      </c>
      <c r="FM16" s="121">
        <f t="shared" si="200"/>
        <v>1.2338480529888271E-4</v>
      </c>
      <c r="FN16" s="41" t="str">
        <f t="shared" si="201"/>
        <v>(e)</v>
      </c>
      <c r="FO16" s="121">
        <f t="shared" si="202"/>
        <v>4.9353922119553078E-5</v>
      </c>
      <c r="FP16" s="41" t="str">
        <f t="shared" si="203"/>
        <v>(a)</v>
      </c>
      <c r="FQ16" s="121">
        <f t="shared" si="204"/>
        <v>1.2338480529888271E-4</v>
      </c>
      <c r="FR16" s="41" t="str">
        <f t="shared" si="205"/>
        <v>(e)</v>
      </c>
      <c r="FS16" s="121">
        <f t="shared" si="206"/>
        <v>4.9353922119553078E-5</v>
      </c>
      <c r="FT16" s="41" t="str">
        <f t="shared" si="207"/>
        <v>(a)</v>
      </c>
      <c r="FU16" s="121">
        <f t="shared" si="208"/>
        <v>1.2338480529888271E-4</v>
      </c>
      <c r="FV16" s="41" t="str">
        <f t="shared" si="209"/>
        <v>(e)</v>
      </c>
      <c r="FW16" s="121">
        <f t="shared" si="210"/>
        <v>4.9353922119553078E-5</v>
      </c>
      <c r="FX16" s="41" t="str">
        <f t="shared" si="211"/>
        <v>(a)</v>
      </c>
      <c r="FY16" s="121">
        <f t="shared" si="212"/>
        <v>1.2338480529888271E-4</v>
      </c>
      <c r="FZ16" s="41" t="str">
        <f t="shared" si="213"/>
        <v>(e)</v>
      </c>
    </row>
    <row r="17" spans="1:182" ht="15" customHeight="1">
      <c r="A17" s="63"/>
      <c r="B17" s="55" t="s">
        <v>116</v>
      </c>
      <c r="C17" s="64"/>
      <c r="D17" s="70" t="s">
        <v>115</v>
      </c>
      <c r="E17" s="57">
        <v>4.7708462766464961E-6</v>
      </c>
      <c r="F17" s="41"/>
      <c r="G17" s="159">
        <v>70</v>
      </c>
      <c r="H17" s="41" t="str">
        <f>$A$93</f>
        <v>(3)</v>
      </c>
      <c r="I17" s="164">
        <v>70</v>
      </c>
      <c r="J17" s="41" t="str">
        <f t="shared" ref="J17:J18" si="214">$A$94</f>
        <v>(4)</v>
      </c>
      <c r="K17" s="121">
        <f t="shared" si="42"/>
        <v>2.9483829989675352E-6</v>
      </c>
      <c r="L17" s="41" t="str">
        <f t="shared" si="43"/>
        <v>(a)</v>
      </c>
      <c r="M17" s="121">
        <f t="shared" si="44"/>
        <v>7.3709574974188388E-6</v>
      </c>
      <c r="N17" s="41" t="str">
        <f t="shared" si="45"/>
        <v>(e)</v>
      </c>
      <c r="O17" s="121">
        <f t="shared" si="46"/>
        <v>2.9483829989675352E-6</v>
      </c>
      <c r="P17" s="41" t="str">
        <f t="shared" si="47"/>
        <v>(a)</v>
      </c>
      <c r="Q17" s="121">
        <f t="shared" si="48"/>
        <v>7.3709574974188388E-6</v>
      </c>
      <c r="R17" s="41" t="str">
        <f t="shared" si="49"/>
        <v>(e)</v>
      </c>
      <c r="S17" s="121">
        <f t="shared" si="50"/>
        <v>2.9483829989675352E-6</v>
      </c>
      <c r="T17" s="41" t="str">
        <f t="shared" si="51"/>
        <v>(a)</v>
      </c>
      <c r="U17" s="121">
        <f t="shared" si="52"/>
        <v>7.3709574974188388E-6</v>
      </c>
      <c r="V17" s="41" t="str">
        <f t="shared" si="53"/>
        <v>(e)</v>
      </c>
      <c r="W17" s="121">
        <f t="shared" si="54"/>
        <v>2.9483829989675352E-6</v>
      </c>
      <c r="X17" s="41" t="str">
        <f t="shared" si="55"/>
        <v>(a)</v>
      </c>
      <c r="Y17" s="121">
        <f t="shared" si="56"/>
        <v>7.3709574974188388E-6</v>
      </c>
      <c r="Z17" s="41" t="str">
        <f t="shared" si="57"/>
        <v>(e)</v>
      </c>
      <c r="AA17" s="121">
        <f t="shared" si="58"/>
        <v>2.9483829989675352E-6</v>
      </c>
      <c r="AB17" s="41" t="str">
        <f t="shared" si="59"/>
        <v>(a)</v>
      </c>
      <c r="AC17" s="121">
        <f t="shared" si="60"/>
        <v>7.3709574974188388E-6</v>
      </c>
      <c r="AD17" s="41" t="str">
        <f t="shared" si="61"/>
        <v>(e)</v>
      </c>
      <c r="AE17" s="121">
        <f t="shared" si="62"/>
        <v>2.9483829989675352E-6</v>
      </c>
      <c r="AF17" s="41" t="str">
        <f t="shared" si="63"/>
        <v>(a)</v>
      </c>
      <c r="AG17" s="121">
        <f t="shared" si="64"/>
        <v>7.3709574974188388E-6</v>
      </c>
      <c r="AH17" s="41" t="str">
        <f t="shared" si="65"/>
        <v>(e)</v>
      </c>
      <c r="AI17" s="121">
        <f t="shared" si="66"/>
        <v>2.4617566787495925E-6</v>
      </c>
      <c r="AJ17" s="41" t="str">
        <f t="shared" si="67"/>
        <v>(a)</v>
      </c>
      <c r="AK17" s="121">
        <f t="shared" si="68"/>
        <v>6.1543916968739816E-6</v>
      </c>
      <c r="AL17" s="41" t="str">
        <f t="shared" si="69"/>
        <v>(e)</v>
      </c>
      <c r="AM17" s="121">
        <f t="shared" si="70"/>
        <v>2.4617566787495925E-6</v>
      </c>
      <c r="AN17" s="41" t="str">
        <f t="shared" si="71"/>
        <v>(a)</v>
      </c>
      <c r="AO17" s="121">
        <f t="shared" si="72"/>
        <v>6.1543916968739816E-6</v>
      </c>
      <c r="AP17" s="41" t="str">
        <f t="shared" si="73"/>
        <v>(e)</v>
      </c>
      <c r="AQ17" s="121">
        <f t="shared" si="74"/>
        <v>2.4617566787495925E-6</v>
      </c>
      <c r="AR17" s="41" t="str">
        <f t="shared" si="75"/>
        <v>(a)</v>
      </c>
      <c r="AS17" s="121">
        <f t="shared" si="76"/>
        <v>6.1543916968739816E-6</v>
      </c>
      <c r="AT17" s="41" t="str">
        <f t="shared" si="77"/>
        <v>(e)</v>
      </c>
      <c r="AU17" s="121">
        <f t="shared" si="78"/>
        <v>3.4350093191854771E-6</v>
      </c>
      <c r="AV17" s="41" t="str">
        <f t="shared" si="79"/>
        <v>(a)</v>
      </c>
      <c r="AW17" s="121">
        <f t="shared" si="80"/>
        <v>8.5875232979636936E-6</v>
      </c>
      <c r="AX17" s="41" t="str">
        <f t="shared" si="81"/>
        <v>(e)</v>
      </c>
      <c r="AY17" s="121">
        <f t="shared" si="82"/>
        <v>3.4350093191854771E-6</v>
      </c>
      <c r="AZ17" s="41" t="str">
        <f t="shared" si="83"/>
        <v>(a)</v>
      </c>
      <c r="BA17" s="121">
        <f t="shared" si="84"/>
        <v>8.5875232979636936E-6</v>
      </c>
      <c r="BB17" s="41" t="str">
        <f t="shared" si="85"/>
        <v>(e)</v>
      </c>
      <c r="BC17" s="121">
        <f t="shared" si="86"/>
        <v>3.4350093191854771E-6</v>
      </c>
      <c r="BD17" s="41" t="str">
        <f t="shared" si="87"/>
        <v>(a)</v>
      </c>
      <c r="BE17" s="121">
        <f t="shared" si="88"/>
        <v>8.5875232979636936E-6</v>
      </c>
      <c r="BF17" s="41" t="str">
        <f t="shared" si="89"/>
        <v>(e)</v>
      </c>
      <c r="BG17" s="121">
        <f t="shared" si="90"/>
        <v>3.4350093191854771E-6</v>
      </c>
      <c r="BH17" s="41" t="str">
        <f t="shared" si="91"/>
        <v>(a)</v>
      </c>
      <c r="BI17" s="121">
        <f t="shared" si="92"/>
        <v>8.5875232979636936E-6</v>
      </c>
      <c r="BJ17" s="41" t="str">
        <f t="shared" si="93"/>
        <v>(e)</v>
      </c>
      <c r="BK17" s="121">
        <f t="shared" si="94"/>
        <v>3.4350093191854771E-6</v>
      </c>
      <c r="BL17" s="41" t="str">
        <f t="shared" si="95"/>
        <v>(a)</v>
      </c>
      <c r="BM17" s="121">
        <f t="shared" si="96"/>
        <v>8.5875232979636936E-6</v>
      </c>
      <c r="BN17" s="41" t="str">
        <f t="shared" si="97"/>
        <v>(e)</v>
      </c>
      <c r="BO17" s="121">
        <f t="shared" si="98"/>
        <v>3.4350093191854771E-6</v>
      </c>
      <c r="BP17" s="41" t="str">
        <f t="shared" si="99"/>
        <v>(a)</v>
      </c>
      <c r="BQ17" s="121">
        <f t="shared" si="100"/>
        <v>8.5875232979636936E-6</v>
      </c>
      <c r="BR17" s="41" t="str">
        <f t="shared" si="101"/>
        <v>(e)</v>
      </c>
      <c r="BS17" s="121">
        <f t="shared" si="102"/>
        <v>3.4350093191854771E-6</v>
      </c>
      <c r="BT17" s="41" t="str">
        <f t="shared" si="103"/>
        <v>(a)</v>
      </c>
      <c r="BU17" s="121">
        <f t="shared" si="104"/>
        <v>8.5875232979636936E-6</v>
      </c>
      <c r="BV17" s="41" t="str">
        <f t="shared" si="105"/>
        <v>(e)</v>
      </c>
      <c r="BW17" s="121">
        <f t="shared" si="106"/>
        <v>3.4350093191854771E-6</v>
      </c>
      <c r="BX17" s="41" t="str">
        <f t="shared" si="107"/>
        <v>(a)</v>
      </c>
      <c r="BY17" s="121">
        <f t="shared" si="108"/>
        <v>8.5875232979636936E-6</v>
      </c>
      <c r="BZ17" s="41" t="str">
        <f t="shared" si="109"/>
        <v>(e)</v>
      </c>
      <c r="CA17" s="121">
        <f t="shared" si="110"/>
        <v>3.4350093191854771E-6</v>
      </c>
      <c r="CB17" s="41" t="str">
        <f t="shared" si="111"/>
        <v>(a)</v>
      </c>
      <c r="CC17" s="121">
        <f t="shared" si="112"/>
        <v>8.5875232979636936E-6</v>
      </c>
      <c r="CD17" s="41" t="str">
        <f t="shared" si="113"/>
        <v>(e)</v>
      </c>
      <c r="CE17" s="121">
        <f t="shared" si="114"/>
        <v>3.4350093191854771E-6</v>
      </c>
      <c r="CF17" s="41" t="str">
        <f t="shared" si="115"/>
        <v>(a)</v>
      </c>
      <c r="CG17" s="121">
        <f t="shared" si="116"/>
        <v>8.5875232979636936E-6</v>
      </c>
      <c r="CH17" s="41" t="str">
        <f t="shared" si="117"/>
        <v>(e)</v>
      </c>
      <c r="CI17" s="121">
        <f t="shared" si="118"/>
        <v>3.4350093191854771E-6</v>
      </c>
      <c r="CJ17" s="41" t="str">
        <f t="shared" si="119"/>
        <v>(a)</v>
      </c>
      <c r="CK17" s="121">
        <f t="shared" si="120"/>
        <v>8.5875232979636936E-6</v>
      </c>
      <c r="CL17" s="41" t="str">
        <f t="shared" si="121"/>
        <v>(e)</v>
      </c>
      <c r="CM17" s="121">
        <f t="shared" si="122"/>
        <v>3.4350093191854771E-6</v>
      </c>
      <c r="CN17" s="41" t="str">
        <f t="shared" si="123"/>
        <v>(a)</v>
      </c>
      <c r="CO17" s="121">
        <f t="shared" si="124"/>
        <v>8.5875232979636936E-6</v>
      </c>
      <c r="CP17" s="41" t="str">
        <f t="shared" si="125"/>
        <v>(e)</v>
      </c>
      <c r="CQ17" s="121">
        <f t="shared" si="126"/>
        <v>3.4350093191854771E-6</v>
      </c>
      <c r="CR17" s="41" t="str">
        <f t="shared" si="127"/>
        <v>(a)</v>
      </c>
      <c r="CS17" s="121">
        <f t="shared" si="128"/>
        <v>8.5875232979636936E-6</v>
      </c>
      <c r="CT17" s="41" t="str">
        <f t="shared" si="129"/>
        <v>(e)</v>
      </c>
      <c r="CU17" s="121">
        <f t="shared" si="130"/>
        <v>3.4350093191854771E-6</v>
      </c>
      <c r="CV17" s="41" t="str">
        <f t="shared" si="131"/>
        <v>(a)</v>
      </c>
      <c r="CW17" s="121">
        <f t="shared" si="132"/>
        <v>8.5875232979636936E-6</v>
      </c>
      <c r="CX17" s="41" t="str">
        <f t="shared" si="133"/>
        <v>(e)</v>
      </c>
      <c r="CY17" s="121">
        <f t="shared" si="134"/>
        <v>3.4350093191854771E-6</v>
      </c>
      <c r="CZ17" s="41" t="str">
        <f t="shared" si="135"/>
        <v>(a)</v>
      </c>
      <c r="DA17" s="121">
        <f t="shared" si="136"/>
        <v>8.5875232979636936E-6</v>
      </c>
      <c r="DB17" s="41" t="str">
        <f t="shared" si="137"/>
        <v>(e)</v>
      </c>
      <c r="DC17" s="121">
        <f t="shared" si="138"/>
        <v>3.4350093191854771E-6</v>
      </c>
      <c r="DD17" s="41" t="str">
        <f t="shared" si="139"/>
        <v>(a)</v>
      </c>
      <c r="DE17" s="121">
        <f t="shared" si="140"/>
        <v>8.5875232979636936E-6</v>
      </c>
      <c r="DF17" s="41" t="str">
        <f t="shared" si="141"/>
        <v>(e)</v>
      </c>
      <c r="DG17" s="121">
        <f t="shared" si="142"/>
        <v>3.4350093191854771E-6</v>
      </c>
      <c r="DH17" s="41" t="str">
        <f t="shared" si="143"/>
        <v>(a)</v>
      </c>
      <c r="DI17" s="121">
        <f t="shared" si="144"/>
        <v>8.5875232979636936E-6</v>
      </c>
      <c r="DJ17" s="41" t="str">
        <f t="shared" si="145"/>
        <v>(e)</v>
      </c>
      <c r="DK17" s="121">
        <f t="shared" si="146"/>
        <v>3.4350093191854771E-6</v>
      </c>
      <c r="DL17" s="41" t="str">
        <f t="shared" si="147"/>
        <v>(a)</v>
      </c>
      <c r="DM17" s="121">
        <f t="shared" si="148"/>
        <v>8.5875232979636936E-6</v>
      </c>
      <c r="DN17" s="41" t="str">
        <f t="shared" si="149"/>
        <v>(e)</v>
      </c>
      <c r="DO17" s="121">
        <f t="shared" si="150"/>
        <v>3.4350093191854771E-6</v>
      </c>
      <c r="DP17" s="41" t="str">
        <f t="shared" si="151"/>
        <v>(a)</v>
      </c>
      <c r="DQ17" s="121">
        <f t="shared" si="152"/>
        <v>8.5875232979636936E-6</v>
      </c>
      <c r="DR17" s="41" t="str">
        <f t="shared" si="153"/>
        <v>(e)</v>
      </c>
      <c r="DS17" s="121">
        <f t="shared" si="154"/>
        <v>3.4350093191854771E-6</v>
      </c>
      <c r="DT17" s="41" t="str">
        <f t="shared" si="155"/>
        <v>(a)</v>
      </c>
      <c r="DU17" s="121">
        <f t="shared" si="156"/>
        <v>8.5875232979636936E-6</v>
      </c>
      <c r="DV17" s="41" t="str">
        <f t="shared" si="157"/>
        <v>(e)</v>
      </c>
      <c r="DW17" s="121">
        <f t="shared" si="158"/>
        <v>3.4350093191854771E-6</v>
      </c>
      <c r="DX17" s="41" t="str">
        <f t="shared" si="159"/>
        <v>(a)</v>
      </c>
      <c r="DY17" s="121">
        <f t="shared" si="160"/>
        <v>8.5875232979636936E-6</v>
      </c>
      <c r="DZ17" s="41" t="str">
        <f t="shared" si="161"/>
        <v>(e)</v>
      </c>
      <c r="EA17" s="121">
        <f t="shared" si="162"/>
        <v>2.9483829989675352E-6</v>
      </c>
      <c r="EB17" s="41" t="str">
        <f t="shared" si="163"/>
        <v>(a)</v>
      </c>
      <c r="EC17" s="121">
        <f t="shared" si="164"/>
        <v>7.3709574974188388E-6</v>
      </c>
      <c r="ED17" s="41" t="str">
        <f t="shared" si="165"/>
        <v>(e)</v>
      </c>
      <c r="EE17" s="121">
        <f t="shared" si="166"/>
        <v>2.9483829989675352E-6</v>
      </c>
      <c r="EF17" s="41" t="str">
        <f t="shared" si="167"/>
        <v>(a)</v>
      </c>
      <c r="EG17" s="121">
        <f t="shared" si="168"/>
        <v>7.3709574974188388E-6</v>
      </c>
      <c r="EH17" s="41" t="str">
        <f t="shared" si="169"/>
        <v>(e)</v>
      </c>
      <c r="EI17" s="121">
        <f t="shared" si="170"/>
        <v>2.9483829989675352E-6</v>
      </c>
      <c r="EJ17" s="41" t="str">
        <f t="shared" si="171"/>
        <v>(a)</v>
      </c>
      <c r="EK17" s="121">
        <f t="shared" si="172"/>
        <v>7.3709574974188388E-6</v>
      </c>
      <c r="EL17" s="41" t="str">
        <f t="shared" si="173"/>
        <v>(e)</v>
      </c>
      <c r="EM17" s="121">
        <f t="shared" si="174"/>
        <v>2.9483829989675352E-6</v>
      </c>
      <c r="EN17" s="41" t="str">
        <f t="shared" si="175"/>
        <v>(a)</v>
      </c>
      <c r="EO17" s="121">
        <f t="shared" si="176"/>
        <v>7.3709574974188388E-6</v>
      </c>
      <c r="EP17" s="41" t="str">
        <f t="shared" si="177"/>
        <v>(e)</v>
      </c>
      <c r="EQ17" s="121">
        <f t="shared" si="178"/>
        <v>4.9235133574991841E-7</v>
      </c>
      <c r="ER17" s="41" t="str">
        <f t="shared" si="179"/>
        <v>(a)</v>
      </c>
      <c r="ES17" s="121">
        <f t="shared" si="180"/>
        <v>1.2308783393747958E-6</v>
      </c>
      <c r="ET17" s="41" t="str">
        <f t="shared" si="181"/>
        <v>(e)</v>
      </c>
      <c r="EU17" s="121">
        <f t="shared" si="182"/>
        <v>3.4350093191854771E-6</v>
      </c>
      <c r="EV17" s="41" t="str">
        <f t="shared" si="183"/>
        <v>(a)</v>
      </c>
      <c r="EW17" s="121">
        <f t="shared" si="184"/>
        <v>8.5875232979636936E-6</v>
      </c>
      <c r="EX17" s="41" t="str">
        <f t="shared" si="185"/>
        <v>(e)</v>
      </c>
      <c r="EY17" s="121">
        <f t="shared" si="186"/>
        <v>3.4350093191854771E-6</v>
      </c>
      <c r="EZ17" s="41" t="str">
        <f t="shared" si="187"/>
        <v>(a)</v>
      </c>
      <c r="FA17" s="121">
        <f t="shared" si="188"/>
        <v>8.5875232979636936E-6</v>
      </c>
      <c r="FB17" s="41" t="str">
        <f t="shared" si="189"/>
        <v>(e)</v>
      </c>
      <c r="FC17" s="121">
        <f t="shared" si="190"/>
        <v>3.4350093191854771E-6</v>
      </c>
      <c r="FD17" s="41" t="str">
        <f t="shared" si="191"/>
        <v>(a)</v>
      </c>
      <c r="FE17" s="121">
        <f t="shared" si="192"/>
        <v>8.5875232979636936E-6</v>
      </c>
      <c r="FF17" s="41" t="str">
        <f t="shared" si="193"/>
        <v>(e)</v>
      </c>
      <c r="FG17" s="121">
        <f t="shared" si="194"/>
        <v>3.4350093191854771E-6</v>
      </c>
      <c r="FH17" s="41" t="str">
        <f t="shared" si="195"/>
        <v>(a)</v>
      </c>
      <c r="FI17" s="121">
        <f t="shared" si="196"/>
        <v>8.5875232979636936E-6</v>
      </c>
      <c r="FJ17" s="41" t="str">
        <f t="shared" si="197"/>
        <v>(e)</v>
      </c>
      <c r="FK17" s="121">
        <f t="shared" si="198"/>
        <v>3.4350093191854771E-6</v>
      </c>
      <c r="FL17" s="41" t="str">
        <f t="shared" si="199"/>
        <v>(a)</v>
      </c>
      <c r="FM17" s="121">
        <f t="shared" si="200"/>
        <v>8.5875232979636936E-6</v>
      </c>
      <c r="FN17" s="41" t="str">
        <f t="shared" si="201"/>
        <v>(e)</v>
      </c>
      <c r="FO17" s="121">
        <f t="shared" si="202"/>
        <v>3.4350093191854771E-6</v>
      </c>
      <c r="FP17" s="41" t="str">
        <f t="shared" si="203"/>
        <v>(a)</v>
      </c>
      <c r="FQ17" s="121">
        <f t="shared" si="204"/>
        <v>8.5875232979636936E-6</v>
      </c>
      <c r="FR17" s="41" t="str">
        <f t="shared" si="205"/>
        <v>(e)</v>
      </c>
      <c r="FS17" s="121">
        <f t="shared" si="206"/>
        <v>3.4350093191854771E-6</v>
      </c>
      <c r="FT17" s="41" t="str">
        <f t="shared" si="207"/>
        <v>(a)</v>
      </c>
      <c r="FU17" s="121">
        <f t="shared" si="208"/>
        <v>8.5875232979636936E-6</v>
      </c>
      <c r="FV17" s="41" t="str">
        <f t="shared" si="209"/>
        <v>(e)</v>
      </c>
      <c r="FW17" s="121">
        <f t="shared" si="210"/>
        <v>3.4350093191854771E-6</v>
      </c>
      <c r="FX17" s="41" t="str">
        <f t="shared" si="211"/>
        <v>(a)</v>
      </c>
      <c r="FY17" s="121">
        <f t="shared" si="212"/>
        <v>8.5875232979636936E-6</v>
      </c>
      <c r="FZ17" s="41" t="str">
        <f t="shared" si="213"/>
        <v>(e)</v>
      </c>
    </row>
    <row r="18" spans="1:182" ht="15" customHeight="1">
      <c r="A18" s="63"/>
      <c r="B18" s="55" t="s">
        <v>119</v>
      </c>
      <c r="C18" s="64"/>
      <c r="D18" s="65" t="s">
        <v>118</v>
      </c>
      <c r="E18" s="93">
        <v>8.0778295781549296E-5</v>
      </c>
      <c r="F18" s="41"/>
      <c r="G18" s="159">
        <v>70</v>
      </c>
      <c r="H18" s="41" t="str">
        <f>$A$93</f>
        <v>(3)</v>
      </c>
      <c r="I18" s="164">
        <f>(50+90)/2</f>
        <v>70</v>
      </c>
      <c r="J18" s="41" t="str">
        <f t="shared" si="214"/>
        <v>(4)</v>
      </c>
      <c r="K18" s="121">
        <f t="shared" si="42"/>
        <v>4.992098679299747E-5</v>
      </c>
      <c r="L18" s="41" t="str">
        <f t="shared" si="43"/>
        <v>(a)</v>
      </c>
      <c r="M18" s="121">
        <f t="shared" si="44"/>
        <v>1.2480246698249369E-4</v>
      </c>
      <c r="N18" s="41" t="str">
        <f t="shared" si="45"/>
        <v>(e)</v>
      </c>
      <c r="O18" s="121">
        <f t="shared" si="46"/>
        <v>4.992098679299747E-5</v>
      </c>
      <c r="P18" s="41" t="str">
        <f t="shared" si="47"/>
        <v>(a)</v>
      </c>
      <c r="Q18" s="121">
        <f t="shared" si="48"/>
        <v>1.2480246698249369E-4</v>
      </c>
      <c r="R18" s="41" t="str">
        <f t="shared" si="49"/>
        <v>(e)</v>
      </c>
      <c r="S18" s="121">
        <f t="shared" si="50"/>
        <v>4.992098679299747E-5</v>
      </c>
      <c r="T18" s="41" t="str">
        <f t="shared" si="51"/>
        <v>(a)</v>
      </c>
      <c r="U18" s="121">
        <f t="shared" si="52"/>
        <v>1.2480246698249369E-4</v>
      </c>
      <c r="V18" s="41" t="str">
        <f t="shared" si="53"/>
        <v>(e)</v>
      </c>
      <c r="W18" s="121">
        <f t="shared" si="54"/>
        <v>4.992098679299747E-5</v>
      </c>
      <c r="X18" s="41" t="str">
        <f t="shared" si="55"/>
        <v>(a)</v>
      </c>
      <c r="Y18" s="121">
        <f t="shared" si="56"/>
        <v>1.2480246698249369E-4</v>
      </c>
      <c r="Z18" s="41" t="str">
        <f t="shared" si="57"/>
        <v>(e)</v>
      </c>
      <c r="AA18" s="121">
        <f t="shared" si="58"/>
        <v>4.992098679299747E-5</v>
      </c>
      <c r="AB18" s="41" t="str">
        <f t="shared" si="59"/>
        <v>(a)</v>
      </c>
      <c r="AC18" s="121">
        <f t="shared" si="60"/>
        <v>1.2480246698249369E-4</v>
      </c>
      <c r="AD18" s="41" t="str">
        <f t="shared" si="61"/>
        <v>(e)</v>
      </c>
      <c r="AE18" s="121">
        <f t="shared" si="62"/>
        <v>4.992098679299747E-5</v>
      </c>
      <c r="AF18" s="41" t="str">
        <f t="shared" si="63"/>
        <v>(a)</v>
      </c>
      <c r="AG18" s="121">
        <f t="shared" si="64"/>
        <v>1.2480246698249369E-4</v>
      </c>
      <c r="AH18" s="41" t="str">
        <f t="shared" si="65"/>
        <v>(e)</v>
      </c>
      <c r="AI18" s="121">
        <f t="shared" si="66"/>
        <v>4.1681600623279441E-5</v>
      </c>
      <c r="AJ18" s="41" t="str">
        <f t="shared" si="67"/>
        <v>(a)</v>
      </c>
      <c r="AK18" s="121">
        <f t="shared" si="68"/>
        <v>1.0420400155819862E-4</v>
      </c>
      <c r="AL18" s="41" t="str">
        <f t="shared" si="69"/>
        <v>(e)</v>
      </c>
      <c r="AM18" s="121">
        <f t="shared" si="70"/>
        <v>4.1681600623279441E-5</v>
      </c>
      <c r="AN18" s="41" t="str">
        <f t="shared" si="71"/>
        <v>(a)</v>
      </c>
      <c r="AO18" s="121">
        <f t="shared" si="72"/>
        <v>1.0420400155819862E-4</v>
      </c>
      <c r="AP18" s="41" t="str">
        <f t="shared" si="73"/>
        <v>(e)</v>
      </c>
      <c r="AQ18" s="121">
        <f t="shared" si="74"/>
        <v>4.1681600623279441E-5</v>
      </c>
      <c r="AR18" s="41" t="str">
        <f t="shared" si="75"/>
        <v>(a)</v>
      </c>
      <c r="AS18" s="121">
        <f t="shared" si="76"/>
        <v>1.0420400155819862E-4</v>
      </c>
      <c r="AT18" s="41" t="str">
        <f t="shared" si="77"/>
        <v>(e)</v>
      </c>
      <c r="AU18" s="121">
        <f t="shared" si="78"/>
        <v>5.8160372962715499E-5</v>
      </c>
      <c r="AV18" s="41" t="str">
        <f t="shared" si="79"/>
        <v>(a)</v>
      </c>
      <c r="AW18" s="121">
        <f t="shared" si="80"/>
        <v>1.4540093240678875E-4</v>
      </c>
      <c r="AX18" s="41" t="str">
        <f t="shared" si="81"/>
        <v>(e)</v>
      </c>
      <c r="AY18" s="121">
        <f t="shared" si="82"/>
        <v>5.8160372962715499E-5</v>
      </c>
      <c r="AZ18" s="41" t="str">
        <f t="shared" si="83"/>
        <v>(a)</v>
      </c>
      <c r="BA18" s="121">
        <f t="shared" si="84"/>
        <v>1.4540093240678875E-4</v>
      </c>
      <c r="BB18" s="41" t="str">
        <f t="shared" si="85"/>
        <v>(e)</v>
      </c>
      <c r="BC18" s="121">
        <f t="shared" si="86"/>
        <v>5.8160372962715499E-5</v>
      </c>
      <c r="BD18" s="41" t="str">
        <f t="shared" si="87"/>
        <v>(a)</v>
      </c>
      <c r="BE18" s="121">
        <f t="shared" si="88"/>
        <v>1.4540093240678875E-4</v>
      </c>
      <c r="BF18" s="41" t="str">
        <f t="shared" si="89"/>
        <v>(e)</v>
      </c>
      <c r="BG18" s="121">
        <f t="shared" si="90"/>
        <v>5.8160372962715499E-5</v>
      </c>
      <c r="BH18" s="41" t="str">
        <f t="shared" si="91"/>
        <v>(a)</v>
      </c>
      <c r="BI18" s="121">
        <f t="shared" si="92"/>
        <v>1.4540093240678875E-4</v>
      </c>
      <c r="BJ18" s="41" t="str">
        <f t="shared" si="93"/>
        <v>(e)</v>
      </c>
      <c r="BK18" s="121">
        <f t="shared" si="94"/>
        <v>5.8160372962715499E-5</v>
      </c>
      <c r="BL18" s="41" t="str">
        <f t="shared" si="95"/>
        <v>(a)</v>
      </c>
      <c r="BM18" s="121">
        <f t="shared" si="96"/>
        <v>1.4540093240678875E-4</v>
      </c>
      <c r="BN18" s="41" t="str">
        <f t="shared" si="97"/>
        <v>(e)</v>
      </c>
      <c r="BO18" s="121">
        <f t="shared" si="98"/>
        <v>5.8160372962715499E-5</v>
      </c>
      <c r="BP18" s="41" t="str">
        <f t="shared" si="99"/>
        <v>(a)</v>
      </c>
      <c r="BQ18" s="121">
        <f t="shared" si="100"/>
        <v>1.4540093240678875E-4</v>
      </c>
      <c r="BR18" s="41" t="str">
        <f t="shared" si="101"/>
        <v>(e)</v>
      </c>
      <c r="BS18" s="121">
        <f t="shared" si="102"/>
        <v>5.8160372962715499E-5</v>
      </c>
      <c r="BT18" s="41" t="str">
        <f t="shared" si="103"/>
        <v>(a)</v>
      </c>
      <c r="BU18" s="121">
        <f t="shared" si="104"/>
        <v>1.4540093240678875E-4</v>
      </c>
      <c r="BV18" s="41" t="str">
        <f t="shared" si="105"/>
        <v>(e)</v>
      </c>
      <c r="BW18" s="121">
        <f t="shared" si="106"/>
        <v>5.8160372962715499E-5</v>
      </c>
      <c r="BX18" s="41" t="str">
        <f t="shared" si="107"/>
        <v>(a)</v>
      </c>
      <c r="BY18" s="121">
        <f t="shared" si="108"/>
        <v>1.4540093240678875E-4</v>
      </c>
      <c r="BZ18" s="41" t="str">
        <f t="shared" si="109"/>
        <v>(e)</v>
      </c>
      <c r="CA18" s="121">
        <f t="shared" si="110"/>
        <v>5.8160372962715499E-5</v>
      </c>
      <c r="CB18" s="41" t="str">
        <f t="shared" si="111"/>
        <v>(a)</v>
      </c>
      <c r="CC18" s="121">
        <f t="shared" si="112"/>
        <v>1.4540093240678875E-4</v>
      </c>
      <c r="CD18" s="41" t="str">
        <f t="shared" si="113"/>
        <v>(e)</v>
      </c>
      <c r="CE18" s="121">
        <f t="shared" si="114"/>
        <v>5.8160372962715499E-5</v>
      </c>
      <c r="CF18" s="41" t="str">
        <f t="shared" si="115"/>
        <v>(a)</v>
      </c>
      <c r="CG18" s="121">
        <f t="shared" si="116"/>
        <v>1.4540093240678875E-4</v>
      </c>
      <c r="CH18" s="41" t="str">
        <f t="shared" si="117"/>
        <v>(e)</v>
      </c>
      <c r="CI18" s="121">
        <f t="shared" si="118"/>
        <v>5.8160372962715499E-5</v>
      </c>
      <c r="CJ18" s="41" t="str">
        <f t="shared" si="119"/>
        <v>(a)</v>
      </c>
      <c r="CK18" s="121">
        <f t="shared" si="120"/>
        <v>1.4540093240678875E-4</v>
      </c>
      <c r="CL18" s="41" t="str">
        <f t="shared" si="121"/>
        <v>(e)</v>
      </c>
      <c r="CM18" s="121">
        <f t="shared" si="122"/>
        <v>5.8160372962715499E-5</v>
      </c>
      <c r="CN18" s="41" t="str">
        <f t="shared" si="123"/>
        <v>(a)</v>
      </c>
      <c r="CO18" s="121">
        <f t="shared" si="124"/>
        <v>1.4540093240678875E-4</v>
      </c>
      <c r="CP18" s="41" t="str">
        <f t="shared" si="125"/>
        <v>(e)</v>
      </c>
      <c r="CQ18" s="121">
        <f t="shared" si="126"/>
        <v>5.8160372962715499E-5</v>
      </c>
      <c r="CR18" s="41" t="str">
        <f t="shared" si="127"/>
        <v>(a)</v>
      </c>
      <c r="CS18" s="121">
        <f t="shared" si="128"/>
        <v>1.4540093240678875E-4</v>
      </c>
      <c r="CT18" s="41" t="str">
        <f t="shared" si="129"/>
        <v>(e)</v>
      </c>
      <c r="CU18" s="121">
        <f t="shared" si="130"/>
        <v>5.8160372962715499E-5</v>
      </c>
      <c r="CV18" s="41" t="str">
        <f t="shared" si="131"/>
        <v>(a)</v>
      </c>
      <c r="CW18" s="121">
        <f t="shared" si="132"/>
        <v>1.4540093240678875E-4</v>
      </c>
      <c r="CX18" s="41" t="str">
        <f t="shared" si="133"/>
        <v>(e)</v>
      </c>
      <c r="CY18" s="121">
        <f t="shared" si="134"/>
        <v>5.8160372962715499E-5</v>
      </c>
      <c r="CZ18" s="41" t="str">
        <f t="shared" si="135"/>
        <v>(a)</v>
      </c>
      <c r="DA18" s="121">
        <f t="shared" si="136"/>
        <v>1.4540093240678875E-4</v>
      </c>
      <c r="DB18" s="41" t="str">
        <f t="shared" si="137"/>
        <v>(e)</v>
      </c>
      <c r="DC18" s="121">
        <f t="shared" si="138"/>
        <v>5.8160372962715499E-5</v>
      </c>
      <c r="DD18" s="41" t="str">
        <f t="shared" si="139"/>
        <v>(a)</v>
      </c>
      <c r="DE18" s="121">
        <f t="shared" si="140"/>
        <v>1.4540093240678875E-4</v>
      </c>
      <c r="DF18" s="41" t="str">
        <f t="shared" si="141"/>
        <v>(e)</v>
      </c>
      <c r="DG18" s="121">
        <f t="shared" si="142"/>
        <v>5.8160372962715499E-5</v>
      </c>
      <c r="DH18" s="41" t="str">
        <f t="shared" si="143"/>
        <v>(a)</v>
      </c>
      <c r="DI18" s="121">
        <f t="shared" si="144"/>
        <v>1.4540093240678875E-4</v>
      </c>
      <c r="DJ18" s="41" t="str">
        <f t="shared" si="145"/>
        <v>(e)</v>
      </c>
      <c r="DK18" s="121">
        <f t="shared" si="146"/>
        <v>5.8160372962715499E-5</v>
      </c>
      <c r="DL18" s="41" t="str">
        <f t="shared" si="147"/>
        <v>(a)</v>
      </c>
      <c r="DM18" s="121">
        <f t="shared" si="148"/>
        <v>1.4540093240678875E-4</v>
      </c>
      <c r="DN18" s="41" t="str">
        <f t="shared" si="149"/>
        <v>(e)</v>
      </c>
      <c r="DO18" s="121">
        <f t="shared" si="150"/>
        <v>5.8160372962715499E-5</v>
      </c>
      <c r="DP18" s="41" t="str">
        <f t="shared" si="151"/>
        <v>(a)</v>
      </c>
      <c r="DQ18" s="121">
        <f t="shared" si="152"/>
        <v>1.4540093240678875E-4</v>
      </c>
      <c r="DR18" s="41" t="str">
        <f t="shared" si="153"/>
        <v>(e)</v>
      </c>
      <c r="DS18" s="121">
        <f t="shared" si="154"/>
        <v>5.8160372962715499E-5</v>
      </c>
      <c r="DT18" s="41" t="str">
        <f t="shared" si="155"/>
        <v>(a)</v>
      </c>
      <c r="DU18" s="121">
        <f t="shared" si="156"/>
        <v>1.4540093240678875E-4</v>
      </c>
      <c r="DV18" s="41" t="str">
        <f t="shared" si="157"/>
        <v>(e)</v>
      </c>
      <c r="DW18" s="121">
        <f t="shared" si="158"/>
        <v>5.8160372962715499E-5</v>
      </c>
      <c r="DX18" s="41" t="str">
        <f t="shared" si="159"/>
        <v>(a)</v>
      </c>
      <c r="DY18" s="121">
        <f t="shared" si="160"/>
        <v>1.4540093240678875E-4</v>
      </c>
      <c r="DZ18" s="41" t="str">
        <f t="shared" si="161"/>
        <v>(e)</v>
      </c>
      <c r="EA18" s="121">
        <f t="shared" si="162"/>
        <v>4.992098679299747E-5</v>
      </c>
      <c r="EB18" s="41" t="str">
        <f t="shared" si="163"/>
        <v>(a)</v>
      </c>
      <c r="EC18" s="121">
        <f t="shared" si="164"/>
        <v>1.2480246698249369E-4</v>
      </c>
      <c r="ED18" s="41" t="str">
        <f t="shared" si="165"/>
        <v>(e)</v>
      </c>
      <c r="EE18" s="121">
        <f t="shared" si="166"/>
        <v>4.992098679299747E-5</v>
      </c>
      <c r="EF18" s="41" t="str">
        <f t="shared" si="167"/>
        <v>(a)</v>
      </c>
      <c r="EG18" s="121">
        <f t="shared" si="168"/>
        <v>1.2480246698249369E-4</v>
      </c>
      <c r="EH18" s="41" t="str">
        <f t="shared" si="169"/>
        <v>(e)</v>
      </c>
      <c r="EI18" s="121">
        <f t="shared" si="170"/>
        <v>4.992098679299747E-5</v>
      </c>
      <c r="EJ18" s="41" t="str">
        <f t="shared" si="171"/>
        <v>(a)</v>
      </c>
      <c r="EK18" s="121">
        <f t="shared" si="172"/>
        <v>1.2480246698249369E-4</v>
      </c>
      <c r="EL18" s="41" t="str">
        <f t="shared" si="173"/>
        <v>(e)</v>
      </c>
      <c r="EM18" s="121">
        <f t="shared" si="174"/>
        <v>4.992098679299747E-5</v>
      </c>
      <c r="EN18" s="41" t="str">
        <f t="shared" si="175"/>
        <v>(a)</v>
      </c>
      <c r="EO18" s="121">
        <f t="shared" si="176"/>
        <v>1.2480246698249369E-4</v>
      </c>
      <c r="EP18" s="41" t="str">
        <f t="shared" si="177"/>
        <v>(e)</v>
      </c>
      <c r="EQ18" s="121">
        <f t="shared" si="178"/>
        <v>8.3363201246558871E-6</v>
      </c>
      <c r="ER18" s="41" t="str">
        <f t="shared" si="179"/>
        <v>(a)</v>
      </c>
      <c r="ES18" s="121">
        <f t="shared" si="180"/>
        <v>2.084080031163972E-5</v>
      </c>
      <c r="ET18" s="41" t="str">
        <f t="shared" si="181"/>
        <v>(e)</v>
      </c>
      <c r="EU18" s="121">
        <f t="shared" si="182"/>
        <v>5.8160372962715499E-5</v>
      </c>
      <c r="EV18" s="41" t="str">
        <f t="shared" si="183"/>
        <v>(a)</v>
      </c>
      <c r="EW18" s="121">
        <f t="shared" si="184"/>
        <v>1.4540093240678875E-4</v>
      </c>
      <c r="EX18" s="41" t="str">
        <f t="shared" si="185"/>
        <v>(e)</v>
      </c>
      <c r="EY18" s="121">
        <f t="shared" si="186"/>
        <v>5.8160372962715499E-5</v>
      </c>
      <c r="EZ18" s="41" t="str">
        <f t="shared" si="187"/>
        <v>(a)</v>
      </c>
      <c r="FA18" s="121">
        <f t="shared" si="188"/>
        <v>1.4540093240678875E-4</v>
      </c>
      <c r="FB18" s="41" t="str">
        <f t="shared" si="189"/>
        <v>(e)</v>
      </c>
      <c r="FC18" s="121">
        <f t="shared" si="190"/>
        <v>5.8160372962715499E-5</v>
      </c>
      <c r="FD18" s="41" t="str">
        <f t="shared" si="191"/>
        <v>(a)</v>
      </c>
      <c r="FE18" s="121">
        <f t="shared" si="192"/>
        <v>1.4540093240678875E-4</v>
      </c>
      <c r="FF18" s="41" t="str">
        <f t="shared" si="193"/>
        <v>(e)</v>
      </c>
      <c r="FG18" s="121">
        <f t="shared" si="194"/>
        <v>5.8160372962715499E-5</v>
      </c>
      <c r="FH18" s="41" t="str">
        <f t="shared" si="195"/>
        <v>(a)</v>
      </c>
      <c r="FI18" s="121">
        <f t="shared" si="196"/>
        <v>1.4540093240678875E-4</v>
      </c>
      <c r="FJ18" s="41" t="str">
        <f t="shared" si="197"/>
        <v>(e)</v>
      </c>
      <c r="FK18" s="121">
        <f t="shared" si="198"/>
        <v>5.8160372962715499E-5</v>
      </c>
      <c r="FL18" s="41" t="str">
        <f t="shared" si="199"/>
        <v>(a)</v>
      </c>
      <c r="FM18" s="121">
        <f t="shared" si="200"/>
        <v>1.4540093240678875E-4</v>
      </c>
      <c r="FN18" s="41" t="str">
        <f t="shared" si="201"/>
        <v>(e)</v>
      </c>
      <c r="FO18" s="121">
        <f t="shared" si="202"/>
        <v>5.8160372962715499E-5</v>
      </c>
      <c r="FP18" s="41" t="str">
        <f t="shared" si="203"/>
        <v>(a)</v>
      </c>
      <c r="FQ18" s="121">
        <f t="shared" si="204"/>
        <v>1.4540093240678875E-4</v>
      </c>
      <c r="FR18" s="41" t="str">
        <f t="shared" si="205"/>
        <v>(e)</v>
      </c>
      <c r="FS18" s="121">
        <f t="shared" si="206"/>
        <v>5.8160372962715499E-5</v>
      </c>
      <c r="FT18" s="41" t="str">
        <f t="shared" si="207"/>
        <v>(a)</v>
      </c>
      <c r="FU18" s="121">
        <f t="shared" si="208"/>
        <v>1.4540093240678875E-4</v>
      </c>
      <c r="FV18" s="41" t="str">
        <f t="shared" si="209"/>
        <v>(e)</v>
      </c>
      <c r="FW18" s="121">
        <f t="shared" si="210"/>
        <v>5.8160372962715499E-5</v>
      </c>
      <c r="FX18" s="41" t="str">
        <f t="shared" si="211"/>
        <v>(a)</v>
      </c>
      <c r="FY18" s="121">
        <f t="shared" si="212"/>
        <v>1.4540093240678875E-4</v>
      </c>
      <c r="FZ18" s="41" t="str">
        <f t="shared" si="213"/>
        <v>(e)</v>
      </c>
    </row>
    <row r="19" spans="1:182" ht="15" customHeight="1">
      <c r="A19" s="63"/>
      <c r="B19" s="55" t="s">
        <v>122</v>
      </c>
      <c r="C19" s="64"/>
      <c r="D19" s="65" t="s">
        <v>121</v>
      </c>
      <c r="E19" s="75">
        <v>6.3144459628541096E-5</v>
      </c>
      <c r="F19" s="41"/>
      <c r="G19" s="159">
        <v>70</v>
      </c>
      <c r="H19" s="41" t="str">
        <f>$A$93</f>
        <v>(3)</v>
      </c>
      <c r="I19" s="164">
        <f>(90+99)/2</f>
        <v>94.5</v>
      </c>
      <c r="J19" s="41" t="str">
        <f>$A$99</f>
        <v>(8)</v>
      </c>
      <c r="K19" s="121">
        <f t="shared" si="42"/>
        <v>7.1542672759137116E-6</v>
      </c>
      <c r="L19" s="41" t="str">
        <f t="shared" si="43"/>
        <v>(a)</v>
      </c>
      <c r="M19" s="121">
        <f t="shared" si="44"/>
        <v>1.7885668189784277E-5</v>
      </c>
      <c r="N19" s="41" t="str">
        <f t="shared" si="45"/>
        <v>(e)</v>
      </c>
      <c r="O19" s="121">
        <f t="shared" si="46"/>
        <v>7.1542672759137116E-6</v>
      </c>
      <c r="P19" s="41" t="str">
        <f t="shared" si="47"/>
        <v>(a)</v>
      </c>
      <c r="Q19" s="121">
        <f t="shared" si="48"/>
        <v>1.7885668189784277E-5</v>
      </c>
      <c r="R19" s="41" t="str">
        <f t="shared" si="49"/>
        <v>(e)</v>
      </c>
      <c r="S19" s="121">
        <f t="shared" si="50"/>
        <v>7.1542672759137116E-6</v>
      </c>
      <c r="T19" s="41" t="str">
        <f t="shared" si="51"/>
        <v>(a)</v>
      </c>
      <c r="U19" s="121">
        <f t="shared" si="52"/>
        <v>1.7885668189784277E-5</v>
      </c>
      <c r="V19" s="41" t="str">
        <f t="shared" si="53"/>
        <v>(e)</v>
      </c>
      <c r="W19" s="121">
        <f t="shared" si="54"/>
        <v>7.1542672759137116E-6</v>
      </c>
      <c r="X19" s="41" t="str">
        <f t="shared" si="55"/>
        <v>(a)</v>
      </c>
      <c r="Y19" s="121">
        <f t="shared" si="56"/>
        <v>1.7885668189784277E-5</v>
      </c>
      <c r="Z19" s="41" t="str">
        <f t="shared" si="57"/>
        <v>(e)</v>
      </c>
      <c r="AA19" s="121">
        <f t="shared" si="58"/>
        <v>7.1542672759137116E-6</v>
      </c>
      <c r="AB19" s="41" t="str">
        <f t="shared" si="59"/>
        <v>(a)</v>
      </c>
      <c r="AC19" s="121">
        <f t="shared" si="60"/>
        <v>1.7885668189784277E-5</v>
      </c>
      <c r="AD19" s="41" t="str">
        <f t="shared" si="61"/>
        <v>(e)</v>
      </c>
      <c r="AE19" s="121">
        <f t="shared" si="62"/>
        <v>7.1542672759137116E-6</v>
      </c>
      <c r="AF19" s="41" t="str">
        <f t="shared" si="63"/>
        <v>(a)</v>
      </c>
      <c r="AG19" s="121">
        <f t="shared" si="64"/>
        <v>1.7885668189784277E-5</v>
      </c>
      <c r="AH19" s="41" t="str">
        <f t="shared" si="65"/>
        <v>(e)</v>
      </c>
      <c r="AI19" s="121">
        <f t="shared" si="66"/>
        <v>5.9734658808599929E-6</v>
      </c>
      <c r="AJ19" s="41" t="str">
        <f t="shared" si="67"/>
        <v>(a)</v>
      </c>
      <c r="AK19" s="121">
        <f t="shared" si="68"/>
        <v>1.4933664702149983E-5</v>
      </c>
      <c r="AL19" s="41" t="str">
        <f t="shared" si="69"/>
        <v>(e)</v>
      </c>
      <c r="AM19" s="121">
        <f t="shared" si="70"/>
        <v>5.9734658808599929E-6</v>
      </c>
      <c r="AN19" s="41" t="str">
        <f t="shared" si="71"/>
        <v>(a)</v>
      </c>
      <c r="AO19" s="121">
        <f t="shared" si="72"/>
        <v>1.4933664702149983E-5</v>
      </c>
      <c r="AP19" s="41" t="str">
        <f t="shared" si="73"/>
        <v>(e)</v>
      </c>
      <c r="AQ19" s="121">
        <f t="shared" si="74"/>
        <v>5.9734658808599929E-6</v>
      </c>
      <c r="AR19" s="41" t="str">
        <f t="shared" si="75"/>
        <v>(a)</v>
      </c>
      <c r="AS19" s="121">
        <f t="shared" si="76"/>
        <v>1.4933664702149983E-5</v>
      </c>
      <c r="AT19" s="41" t="str">
        <f t="shared" si="77"/>
        <v>(e)</v>
      </c>
      <c r="AU19" s="121">
        <f t="shared" si="78"/>
        <v>8.335068670967432E-6</v>
      </c>
      <c r="AV19" s="41" t="str">
        <f t="shared" si="79"/>
        <v>(a)</v>
      </c>
      <c r="AW19" s="121">
        <f t="shared" si="80"/>
        <v>2.083767167741858E-5</v>
      </c>
      <c r="AX19" s="41" t="str">
        <f t="shared" si="81"/>
        <v>(e)</v>
      </c>
      <c r="AY19" s="121">
        <f t="shared" si="82"/>
        <v>8.335068670967432E-6</v>
      </c>
      <c r="AZ19" s="41" t="str">
        <f t="shared" si="83"/>
        <v>(a)</v>
      </c>
      <c r="BA19" s="121">
        <f t="shared" si="84"/>
        <v>2.083767167741858E-5</v>
      </c>
      <c r="BB19" s="41" t="str">
        <f t="shared" si="85"/>
        <v>(e)</v>
      </c>
      <c r="BC19" s="121">
        <f t="shared" si="86"/>
        <v>8.335068670967432E-6</v>
      </c>
      <c r="BD19" s="41" t="str">
        <f t="shared" si="87"/>
        <v>(a)</v>
      </c>
      <c r="BE19" s="121">
        <f t="shared" si="88"/>
        <v>2.083767167741858E-5</v>
      </c>
      <c r="BF19" s="41" t="str">
        <f t="shared" si="89"/>
        <v>(e)</v>
      </c>
      <c r="BG19" s="121">
        <f t="shared" si="90"/>
        <v>8.335068670967432E-6</v>
      </c>
      <c r="BH19" s="41" t="str">
        <f t="shared" si="91"/>
        <v>(a)</v>
      </c>
      <c r="BI19" s="121">
        <f t="shared" si="92"/>
        <v>2.083767167741858E-5</v>
      </c>
      <c r="BJ19" s="41" t="str">
        <f t="shared" si="93"/>
        <v>(e)</v>
      </c>
      <c r="BK19" s="121">
        <f t="shared" si="94"/>
        <v>8.335068670967432E-6</v>
      </c>
      <c r="BL19" s="41" t="str">
        <f t="shared" si="95"/>
        <v>(a)</v>
      </c>
      <c r="BM19" s="121">
        <f t="shared" si="96"/>
        <v>2.083767167741858E-5</v>
      </c>
      <c r="BN19" s="41" t="str">
        <f t="shared" si="97"/>
        <v>(e)</v>
      </c>
      <c r="BO19" s="121">
        <f t="shared" si="98"/>
        <v>8.335068670967432E-6</v>
      </c>
      <c r="BP19" s="41" t="str">
        <f t="shared" si="99"/>
        <v>(a)</v>
      </c>
      <c r="BQ19" s="121">
        <f t="shared" si="100"/>
        <v>2.083767167741858E-5</v>
      </c>
      <c r="BR19" s="41" t="str">
        <f t="shared" si="101"/>
        <v>(e)</v>
      </c>
      <c r="BS19" s="121">
        <f t="shared" si="102"/>
        <v>8.335068670967432E-6</v>
      </c>
      <c r="BT19" s="41" t="str">
        <f t="shared" si="103"/>
        <v>(a)</v>
      </c>
      <c r="BU19" s="121">
        <f t="shared" si="104"/>
        <v>2.083767167741858E-5</v>
      </c>
      <c r="BV19" s="41" t="str">
        <f t="shared" si="105"/>
        <v>(e)</v>
      </c>
      <c r="BW19" s="121">
        <f t="shared" si="106"/>
        <v>8.335068670967432E-6</v>
      </c>
      <c r="BX19" s="41" t="str">
        <f t="shared" si="107"/>
        <v>(a)</v>
      </c>
      <c r="BY19" s="121">
        <f t="shared" si="108"/>
        <v>2.083767167741858E-5</v>
      </c>
      <c r="BZ19" s="41" t="str">
        <f t="shared" si="109"/>
        <v>(e)</v>
      </c>
      <c r="CA19" s="121">
        <f t="shared" si="110"/>
        <v>8.335068670967432E-6</v>
      </c>
      <c r="CB19" s="41" t="str">
        <f t="shared" si="111"/>
        <v>(a)</v>
      </c>
      <c r="CC19" s="121">
        <f t="shared" si="112"/>
        <v>2.083767167741858E-5</v>
      </c>
      <c r="CD19" s="41" t="str">
        <f t="shared" si="113"/>
        <v>(e)</v>
      </c>
      <c r="CE19" s="121">
        <f t="shared" si="114"/>
        <v>8.335068670967432E-6</v>
      </c>
      <c r="CF19" s="41" t="str">
        <f t="shared" si="115"/>
        <v>(a)</v>
      </c>
      <c r="CG19" s="121">
        <f t="shared" si="116"/>
        <v>2.083767167741858E-5</v>
      </c>
      <c r="CH19" s="41" t="str">
        <f t="shared" si="117"/>
        <v>(e)</v>
      </c>
      <c r="CI19" s="121">
        <f t="shared" si="118"/>
        <v>8.335068670967432E-6</v>
      </c>
      <c r="CJ19" s="41" t="str">
        <f t="shared" si="119"/>
        <v>(a)</v>
      </c>
      <c r="CK19" s="121">
        <f t="shared" si="120"/>
        <v>2.083767167741858E-5</v>
      </c>
      <c r="CL19" s="41" t="str">
        <f t="shared" si="121"/>
        <v>(e)</v>
      </c>
      <c r="CM19" s="121">
        <f t="shared" si="122"/>
        <v>8.335068670967432E-6</v>
      </c>
      <c r="CN19" s="41" t="str">
        <f t="shared" si="123"/>
        <v>(a)</v>
      </c>
      <c r="CO19" s="121">
        <f t="shared" si="124"/>
        <v>2.083767167741858E-5</v>
      </c>
      <c r="CP19" s="41" t="str">
        <f t="shared" si="125"/>
        <v>(e)</v>
      </c>
      <c r="CQ19" s="121">
        <f t="shared" si="126"/>
        <v>8.335068670967432E-6</v>
      </c>
      <c r="CR19" s="41" t="str">
        <f t="shared" si="127"/>
        <v>(a)</v>
      </c>
      <c r="CS19" s="121">
        <f t="shared" si="128"/>
        <v>2.083767167741858E-5</v>
      </c>
      <c r="CT19" s="41" t="str">
        <f t="shared" si="129"/>
        <v>(e)</v>
      </c>
      <c r="CU19" s="121">
        <f t="shared" si="130"/>
        <v>8.335068670967432E-6</v>
      </c>
      <c r="CV19" s="41" t="str">
        <f t="shared" si="131"/>
        <v>(a)</v>
      </c>
      <c r="CW19" s="121">
        <f t="shared" si="132"/>
        <v>2.083767167741858E-5</v>
      </c>
      <c r="CX19" s="41" t="str">
        <f t="shared" si="133"/>
        <v>(e)</v>
      </c>
      <c r="CY19" s="121">
        <f t="shared" si="134"/>
        <v>8.335068670967432E-6</v>
      </c>
      <c r="CZ19" s="41" t="str">
        <f t="shared" si="135"/>
        <v>(a)</v>
      </c>
      <c r="DA19" s="121">
        <f t="shared" si="136"/>
        <v>2.083767167741858E-5</v>
      </c>
      <c r="DB19" s="41" t="str">
        <f t="shared" si="137"/>
        <v>(e)</v>
      </c>
      <c r="DC19" s="121">
        <f t="shared" si="138"/>
        <v>8.335068670967432E-6</v>
      </c>
      <c r="DD19" s="41" t="str">
        <f t="shared" si="139"/>
        <v>(a)</v>
      </c>
      <c r="DE19" s="121">
        <f t="shared" si="140"/>
        <v>2.083767167741858E-5</v>
      </c>
      <c r="DF19" s="41" t="str">
        <f t="shared" si="141"/>
        <v>(e)</v>
      </c>
      <c r="DG19" s="121">
        <f t="shared" si="142"/>
        <v>8.335068670967432E-6</v>
      </c>
      <c r="DH19" s="41" t="str">
        <f t="shared" si="143"/>
        <v>(a)</v>
      </c>
      <c r="DI19" s="121">
        <f t="shared" si="144"/>
        <v>2.083767167741858E-5</v>
      </c>
      <c r="DJ19" s="41" t="str">
        <f t="shared" si="145"/>
        <v>(e)</v>
      </c>
      <c r="DK19" s="121">
        <f t="shared" si="146"/>
        <v>8.335068670967432E-6</v>
      </c>
      <c r="DL19" s="41" t="str">
        <f t="shared" si="147"/>
        <v>(a)</v>
      </c>
      <c r="DM19" s="121">
        <f t="shared" si="148"/>
        <v>2.083767167741858E-5</v>
      </c>
      <c r="DN19" s="41" t="str">
        <f t="shared" si="149"/>
        <v>(e)</v>
      </c>
      <c r="DO19" s="121">
        <f t="shared" si="150"/>
        <v>8.335068670967432E-6</v>
      </c>
      <c r="DP19" s="41" t="str">
        <f t="shared" si="151"/>
        <v>(a)</v>
      </c>
      <c r="DQ19" s="121">
        <f t="shared" si="152"/>
        <v>2.083767167741858E-5</v>
      </c>
      <c r="DR19" s="41" t="str">
        <f t="shared" si="153"/>
        <v>(e)</v>
      </c>
      <c r="DS19" s="121">
        <f t="shared" si="154"/>
        <v>8.335068670967432E-6</v>
      </c>
      <c r="DT19" s="41" t="str">
        <f t="shared" si="155"/>
        <v>(a)</v>
      </c>
      <c r="DU19" s="121">
        <f t="shared" si="156"/>
        <v>2.083767167741858E-5</v>
      </c>
      <c r="DV19" s="41" t="str">
        <f t="shared" si="157"/>
        <v>(e)</v>
      </c>
      <c r="DW19" s="121">
        <f t="shared" si="158"/>
        <v>8.335068670967432E-6</v>
      </c>
      <c r="DX19" s="41" t="str">
        <f t="shared" si="159"/>
        <v>(a)</v>
      </c>
      <c r="DY19" s="121">
        <f t="shared" si="160"/>
        <v>2.083767167741858E-5</v>
      </c>
      <c r="DZ19" s="41" t="str">
        <f t="shared" si="161"/>
        <v>(e)</v>
      </c>
      <c r="EA19" s="121">
        <f t="shared" si="162"/>
        <v>7.1542672759137116E-6</v>
      </c>
      <c r="EB19" s="41" t="str">
        <f t="shared" si="163"/>
        <v>(a)</v>
      </c>
      <c r="EC19" s="121">
        <f t="shared" si="164"/>
        <v>1.7885668189784277E-5</v>
      </c>
      <c r="ED19" s="41" t="str">
        <f t="shared" si="165"/>
        <v>(e)</v>
      </c>
      <c r="EE19" s="121">
        <f t="shared" si="166"/>
        <v>7.1542672759137116E-6</v>
      </c>
      <c r="EF19" s="41" t="str">
        <f t="shared" si="167"/>
        <v>(a)</v>
      </c>
      <c r="EG19" s="121">
        <f t="shared" si="168"/>
        <v>1.7885668189784277E-5</v>
      </c>
      <c r="EH19" s="41" t="str">
        <f t="shared" si="169"/>
        <v>(e)</v>
      </c>
      <c r="EI19" s="121">
        <f t="shared" si="170"/>
        <v>3.9023276050438397E-5</v>
      </c>
      <c r="EJ19" s="41" t="str">
        <f t="shared" si="171"/>
        <v>(a)</v>
      </c>
      <c r="EK19" s="121">
        <f t="shared" si="172"/>
        <v>9.7558190126095996E-5</v>
      </c>
      <c r="EL19" s="41" t="str">
        <f t="shared" si="173"/>
        <v>(e)</v>
      </c>
      <c r="EM19" s="121">
        <f t="shared" si="174"/>
        <v>3.9023276050438397E-5</v>
      </c>
      <c r="EN19" s="41" t="str">
        <f t="shared" si="175"/>
        <v>(a)</v>
      </c>
      <c r="EO19" s="121">
        <f t="shared" si="176"/>
        <v>9.7558190126095996E-5</v>
      </c>
      <c r="EP19" s="41" t="str">
        <f t="shared" si="177"/>
        <v>(e)</v>
      </c>
      <c r="EQ19" s="121">
        <f t="shared" si="178"/>
        <v>6.5165082336654417E-6</v>
      </c>
      <c r="ER19" s="41" t="str">
        <f t="shared" si="179"/>
        <v>(a)</v>
      </c>
      <c r="ES19" s="121">
        <f t="shared" si="180"/>
        <v>1.6291270584163606E-5</v>
      </c>
      <c r="ET19" s="41" t="str">
        <f t="shared" si="181"/>
        <v>(e)</v>
      </c>
      <c r="EU19" s="121">
        <f t="shared" si="182"/>
        <v>8.335068670967432E-6</v>
      </c>
      <c r="EV19" s="41" t="str">
        <f t="shared" si="183"/>
        <v>(a)</v>
      </c>
      <c r="EW19" s="121">
        <f t="shared" si="184"/>
        <v>2.083767167741858E-5</v>
      </c>
      <c r="EX19" s="41" t="str">
        <f t="shared" si="185"/>
        <v>(e)</v>
      </c>
      <c r="EY19" s="121">
        <f t="shared" si="186"/>
        <v>8.335068670967432E-6</v>
      </c>
      <c r="EZ19" s="41" t="str">
        <f t="shared" si="187"/>
        <v>(a)</v>
      </c>
      <c r="FA19" s="121">
        <f t="shared" si="188"/>
        <v>2.083767167741858E-5</v>
      </c>
      <c r="FB19" s="41" t="str">
        <f t="shared" si="189"/>
        <v>(e)</v>
      </c>
      <c r="FC19" s="121">
        <f t="shared" si="190"/>
        <v>8.335068670967432E-6</v>
      </c>
      <c r="FD19" s="41" t="str">
        <f t="shared" si="191"/>
        <v>(a)</v>
      </c>
      <c r="FE19" s="121">
        <f t="shared" si="192"/>
        <v>2.083767167741858E-5</v>
      </c>
      <c r="FF19" s="41" t="str">
        <f t="shared" si="193"/>
        <v>(e)</v>
      </c>
      <c r="FG19" s="121">
        <f t="shared" si="194"/>
        <v>8.335068670967432E-6</v>
      </c>
      <c r="FH19" s="41" t="str">
        <f t="shared" si="195"/>
        <v>(a)</v>
      </c>
      <c r="FI19" s="121">
        <f t="shared" si="196"/>
        <v>2.083767167741858E-5</v>
      </c>
      <c r="FJ19" s="41" t="str">
        <f t="shared" si="197"/>
        <v>(e)</v>
      </c>
      <c r="FK19" s="121">
        <f t="shared" si="198"/>
        <v>8.335068670967432E-6</v>
      </c>
      <c r="FL19" s="41" t="str">
        <f t="shared" si="199"/>
        <v>(a)</v>
      </c>
      <c r="FM19" s="121">
        <f t="shared" si="200"/>
        <v>2.083767167741858E-5</v>
      </c>
      <c r="FN19" s="41" t="str">
        <f t="shared" si="201"/>
        <v>(e)</v>
      </c>
      <c r="FO19" s="121">
        <f t="shared" si="202"/>
        <v>8.335068670967432E-6</v>
      </c>
      <c r="FP19" s="41" t="str">
        <f t="shared" si="203"/>
        <v>(a)</v>
      </c>
      <c r="FQ19" s="121">
        <f t="shared" si="204"/>
        <v>2.083767167741858E-5</v>
      </c>
      <c r="FR19" s="41" t="str">
        <f t="shared" si="205"/>
        <v>(e)</v>
      </c>
      <c r="FS19" s="121">
        <f t="shared" si="206"/>
        <v>8.335068670967432E-6</v>
      </c>
      <c r="FT19" s="41" t="str">
        <f t="shared" si="207"/>
        <v>(a)</v>
      </c>
      <c r="FU19" s="121">
        <f t="shared" si="208"/>
        <v>2.083767167741858E-5</v>
      </c>
      <c r="FV19" s="41" t="str">
        <f t="shared" si="209"/>
        <v>(e)</v>
      </c>
      <c r="FW19" s="121">
        <f t="shared" si="210"/>
        <v>8.335068670967432E-6</v>
      </c>
      <c r="FX19" s="41" t="str">
        <f t="shared" si="211"/>
        <v>(a)</v>
      </c>
      <c r="FY19" s="121">
        <f t="shared" si="212"/>
        <v>2.083767167741858E-5</v>
      </c>
      <c r="FZ19" s="41" t="str">
        <f t="shared" si="213"/>
        <v>(e)</v>
      </c>
    </row>
    <row r="20" spans="1:182" ht="15" customHeight="1">
      <c r="A20" s="63"/>
      <c r="B20" s="55" t="s">
        <v>125</v>
      </c>
      <c r="C20" s="64"/>
      <c r="D20" s="65" t="s">
        <v>124</v>
      </c>
      <c r="E20" s="75">
        <v>5.0213520825554141E-4</v>
      </c>
      <c r="F20" s="41"/>
      <c r="G20" s="159">
        <v>70</v>
      </c>
      <c r="H20" s="41" t="str">
        <f>$A$94</f>
        <v>(4)</v>
      </c>
      <c r="I20" s="164">
        <f>(90+99)/2</f>
        <v>94.5</v>
      </c>
      <c r="J20" s="41" t="str">
        <f>$A$99</f>
        <v>(8)</v>
      </c>
      <c r="K20" s="121">
        <f t="shared" si="42"/>
        <v>5.6891919095352886E-5</v>
      </c>
      <c r="L20" s="41" t="str">
        <f t="shared" si="43"/>
        <v>(a)</v>
      </c>
      <c r="M20" s="121">
        <f t="shared" si="44"/>
        <v>1.4222979773838223E-4</v>
      </c>
      <c r="N20" s="41" t="str">
        <f t="shared" si="45"/>
        <v>(e)</v>
      </c>
      <c r="O20" s="121">
        <f t="shared" si="46"/>
        <v>5.6891919095352886E-5</v>
      </c>
      <c r="P20" s="41" t="str">
        <f t="shared" si="47"/>
        <v>(a)</v>
      </c>
      <c r="Q20" s="121">
        <f t="shared" si="48"/>
        <v>1.4222979773838223E-4</v>
      </c>
      <c r="R20" s="41" t="str">
        <f t="shared" si="49"/>
        <v>(e)</v>
      </c>
      <c r="S20" s="121">
        <f t="shared" si="50"/>
        <v>5.6891919095352886E-5</v>
      </c>
      <c r="T20" s="41" t="str">
        <f t="shared" si="51"/>
        <v>(a)</v>
      </c>
      <c r="U20" s="121">
        <f t="shared" si="52"/>
        <v>1.4222979773838223E-4</v>
      </c>
      <c r="V20" s="41" t="str">
        <f t="shared" si="53"/>
        <v>(e)</v>
      </c>
      <c r="W20" s="121">
        <f t="shared" si="54"/>
        <v>5.6891919095352886E-5</v>
      </c>
      <c r="X20" s="41" t="str">
        <f t="shared" si="55"/>
        <v>(a)</v>
      </c>
      <c r="Y20" s="121">
        <f t="shared" si="56"/>
        <v>1.4222979773838223E-4</v>
      </c>
      <c r="Z20" s="41" t="str">
        <f t="shared" si="57"/>
        <v>(e)</v>
      </c>
      <c r="AA20" s="121">
        <f t="shared" si="58"/>
        <v>5.6891919095352886E-5</v>
      </c>
      <c r="AB20" s="41" t="str">
        <f t="shared" si="59"/>
        <v>(a)</v>
      </c>
      <c r="AC20" s="121">
        <f t="shared" si="60"/>
        <v>1.4222979773838223E-4</v>
      </c>
      <c r="AD20" s="41" t="str">
        <f t="shared" si="61"/>
        <v>(e)</v>
      </c>
      <c r="AE20" s="121">
        <f t="shared" si="62"/>
        <v>5.6891919095352886E-5</v>
      </c>
      <c r="AF20" s="41" t="str">
        <f t="shared" si="63"/>
        <v>(a)</v>
      </c>
      <c r="AG20" s="121">
        <f t="shared" si="64"/>
        <v>1.4222979773838223E-4</v>
      </c>
      <c r="AH20" s="41" t="str">
        <f t="shared" si="65"/>
        <v>(e)</v>
      </c>
      <c r="AI20" s="121">
        <f t="shared" si="66"/>
        <v>4.7501990700974265E-5</v>
      </c>
      <c r="AJ20" s="41" t="str">
        <f t="shared" si="67"/>
        <v>(a)</v>
      </c>
      <c r="AK20" s="121">
        <f t="shared" si="68"/>
        <v>1.1875497675243566E-4</v>
      </c>
      <c r="AL20" s="41" t="str">
        <f t="shared" si="69"/>
        <v>(e)</v>
      </c>
      <c r="AM20" s="121">
        <f t="shared" si="70"/>
        <v>4.7501990700974265E-5</v>
      </c>
      <c r="AN20" s="41" t="str">
        <f t="shared" si="71"/>
        <v>(a)</v>
      </c>
      <c r="AO20" s="121">
        <f t="shared" si="72"/>
        <v>1.1875497675243566E-4</v>
      </c>
      <c r="AP20" s="41" t="str">
        <f t="shared" si="73"/>
        <v>(e)</v>
      </c>
      <c r="AQ20" s="121">
        <f t="shared" si="74"/>
        <v>4.7501990700974265E-5</v>
      </c>
      <c r="AR20" s="41" t="str">
        <f t="shared" si="75"/>
        <v>(a)</v>
      </c>
      <c r="AS20" s="121">
        <f t="shared" si="76"/>
        <v>1.1875497675243566E-4</v>
      </c>
      <c r="AT20" s="41" t="str">
        <f t="shared" si="77"/>
        <v>(e)</v>
      </c>
      <c r="AU20" s="121">
        <f t="shared" si="78"/>
        <v>6.6281847489731534E-5</v>
      </c>
      <c r="AV20" s="41" t="str">
        <f t="shared" si="79"/>
        <v>(a)</v>
      </c>
      <c r="AW20" s="121">
        <f t="shared" si="80"/>
        <v>1.6570461872432882E-4</v>
      </c>
      <c r="AX20" s="41" t="str">
        <f t="shared" si="81"/>
        <v>(e)</v>
      </c>
      <c r="AY20" s="121">
        <f t="shared" si="82"/>
        <v>6.6281847489731534E-5</v>
      </c>
      <c r="AZ20" s="41" t="str">
        <f t="shared" si="83"/>
        <v>(a)</v>
      </c>
      <c r="BA20" s="121">
        <f t="shared" si="84"/>
        <v>1.6570461872432882E-4</v>
      </c>
      <c r="BB20" s="41" t="str">
        <f t="shared" si="85"/>
        <v>(e)</v>
      </c>
      <c r="BC20" s="121">
        <f t="shared" si="86"/>
        <v>6.6281847489731534E-5</v>
      </c>
      <c r="BD20" s="41" t="str">
        <f t="shared" si="87"/>
        <v>(a)</v>
      </c>
      <c r="BE20" s="121">
        <f t="shared" si="88"/>
        <v>1.6570461872432882E-4</v>
      </c>
      <c r="BF20" s="41" t="str">
        <f t="shared" si="89"/>
        <v>(e)</v>
      </c>
      <c r="BG20" s="121">
        <f t="shared" si="90"/>
        <v>6.6281847489731534E-5</v>
      </c>
      <c r="BH20" s="41" t="str">
        <f t="shared" si="91"/>
        <v>(a)</v>
      </c>
      <c r="BI20" s="121">
        <f t="shared" si="92"/>
        <v>1.6570461872432882E-4</v>
      </c>
      <c r="BJ20" s="41" t="str">
        <f t="shared" si="93"/>
        <v>(e)</v>
      </c>
      <c r="BK20" s="121">
        <f t="shared" si="94"/>
        <v>6.6281847489731534E-5</v>
      </c>
      <c r="BL20" s="41" t="str">
        <f t="shared" si="95"/>
        <v>(a)</v>
      </c>
      <c r="BM20" s="121">
        <f t="shared" si="96"/>
        <v>1.6570461872432882E-4</v>
      </c>
      <c r="BN20" s="41" t="str">
        <f t="shared" si="97"/>
        <v>(e)</v>
      </c>
      <c r="BO20" s="121">
        <f t="shared" si="98"/>
        <v>6.6281847489731534E-5</v>
      </c>
      <c r="BP20" s="41" t="str">
        <f t="shared" si="99"/>
        <v>(a)</v>
      </c>
      <c r="BQ20" s="121">
        <f t="shared" si="100"/>
        <v>1.6570461872432882E-4</v>
      </c>
      <c r="BR20" s="41" t="str">
        <f t="shared" si="101"/>
        <v>(e)</v>
      </c>
      <c r="BS20" s="121">
        <f t="shared" si="102"/>
        <v>6.6281847489731534E-5</v>
      </c>
      <c r="BT20" s="41" t="str">
        <f t="shared" si="103"/>
        <v>(a)</v>
      </c>
      <c r="BU20" s="121">
        <f t="shared" si="104"/>
        <v>1.6570461872432882E-4</v>
      </c>
      <c r="BV20" s="41" t="str">
        <f t="shared" si="105"/>
        <v>(e)</v>
      </c>
      <c r="BW20" s="121">
        <f t="shared" si="106"/>
        <v>6.6281847489731534E-5</v>
      </c>
      <c r="BX20" s="41" t="str">
        <f t="shared" si="107"/>
        <v>(a)</v>
      </c>
      <c r="BY20" s="121">
        <f t="shared" si="108"/>
        <v>1.6570461872432882E-4</v>
      </c>
      <c r="BZ20" s="41" t="str">
        <f t="shared" si="109"/>
        <v>(e)</v>
      </c>
      <c r="CA20" s="121">
        <f t="shared" si="110"/>
        <v>6.6281847489731534E-5</v>
      </c>
      <c r="CB20" s="41" t="str">
        <f t="shared" si="111"/>
        <v>(a)</v>
      </c>
      <c r="CC20" s="121">
        <f t="shared" si="112"/>
        <v>1.6570461872432882E-4</v>
      </c>
      <c r="CD20" s="41" t="str">
        <f t="shared" si="113"/>
        <v>(e)</v>
      </c>
      <c r="CE20" s="121">
        <f t="shared" si="114"/>
        <v>6.6281847489731534E-5</v>
      </c>
      <c r="CF20" s="41" t="str">
        <f t="shared" si="115"/>
        <v>(a)</v>
      </c>
      <c r="CG20" s="121">
        <f t="shared" si="116"/>
        <v>1.6570461872432882E-4</v>
      </c>
      <c r="CH20" s="41" t="str">
        <f t="shared" si="117"/>
        <v>(e)</v>
      </c>
      <c r="CI20" s="121">
        <f t="shared" si="118"/>
        <v>6.6281847489731534E-5</v>
      </c>
      <c r="CJ20" s="41" t="str">
        <f t="shared" si="119"/>
        <v>(a)</v>
      </c>
      <c r="CK20" s="121">
        <f t="shared" si="120"/>
        <v>1.6570461872432882E-4</v>
      </c>
      <c r="CL20" s="41" t="str">
        <f t="shared" si="121"/>
        <v>(e)</v>
      </c>
      <c r="CM20" s="121">
        <f t="shared" si="122"/>
        <v>6.6281847489731534E-5</v>
      </c>
      <c r="CN20" s="41" t="str">
        <f t="shared" si="123"/>
        <v>(a)</v>
      </c>
      <c r="CO20" s="121">
        <f t="shared" si="124"/>
        <v>1.6570461872432882E-4</v>
      </c>
      <c r="CP20" s="41" t="str">
        <f t="shared" si="125"/>
        <v>(e)</v>
      </c>
      <c r="CQ20" s="121">
        <f t="shared" si="126"/>
        <v>6.6281847489731534E-5</v>
      </c>
      <c r="CR20" s="41" t="str">
        <f t="shared" si="127"/>
        <v>(a)</v>
      </c>
      <c r="CS20" s="121">
        <f t="shared" si="128"/>
        <v>1.6570461872432882E-4</v>
      </c>
      <c r="CT20" s="41" t="str">
        <f t="shared" si="129"/>
        <v>(e)</v>
      </c>
      <c r="CU20" s="121">
        <f t="shared" si="130"/>
        <v>6.6281847489731534E-5</v>
      </c>
      <c r="CV20" s="41" t="str">
        <f t="shared" si="131"/>
        <v>(a)</v>
      </c>
      <c r="CW20" s="121">
        <f t="shared" si="132"/>
        <v>1.6570461872432882E-4</v>
      </c>
      <c r="CX20" s="41" t="str">
        <f t="shared" si="133"/>
        <v>(e)</v>
      </c>
      <c r="CY20" s="121">
        <f t="shared" si="134"/>
        <v>6.6281847489731534E-5</v>
      </c>
      <c r="CZ20" s="41" t="str">
        <f t="shared" si="135"/>
        <v>(a)</v>
      </c>
      <c r="DA20" s="121">
        <f t="shared" si="136"/>
        <v>1.6570461872432882E-4</v>
      </c>
      <c r="DB20" s="41" t="str">
        <f t="shared" si="137"/>
        <v>(e)</v>
      </c>
      <c r="DC20" s="121">
        <f t="shared" si="138"/>
        <v>6.6281847489731534E-5</v>
      </c>
      <c r="DD20" s="41" t="str">
        <f t="shared" si="139"/>
        <v>(a)</v>
      </c>
      <c r="DE20" s="121">
        <f t="shared" si="140"/>
        <v>1.6570461872432882E-4</v>
      </c>
      <c r="DF20" s="41" t="str">
        <f t="shared" si="141"/>
        <v>(e)</v>
      </c>
      <c r="DG20" s="121">
        <f t="shared" si="142"/>
        <v>6.6281847489731534E-5</v>
      </c>
      <c r="DH20" s="41" t="str">
        <f t="shared" si="143"/>
        <v>(a)</v>
      </c>
      <c r="DI20" s="121">
        <f t="shared" si="144"/>
        <v>1.6570461872432882E-4</v>
      </c>
      <c r="DJ20" s="41" t="str">
        <f t="shared" si="145"/>
        <v>(e)</v>
      </c>
      <c r="DK20" s="121">
        <f t="shared" si="146"/>
        <v>6.6281847489731534E-5</v>
      </c>
      <c r="DL20" s="41" t="str">
        <f t="shared" si="147"/>
        <v>(a)</v>
      </c>
      <c r="DM20" s="121">
        <f t="shared" si="148"/>
        <v>1.6570461872432882E-4</v>
      </c>
      <c r="DN20" s="41" t="str">
        <f t="shared" si="149"/>
        <v>(e)</v>
      </c>
      <c r="DO20" s="121">
        <f t="shared" si="150"/>
        <v>6.6281847489731534E-5</v>
      </c>
      <c r="DP20" s="41" t="str">
        <f t="shared" si="151"/>
        <v>(a)</v>
      </c>
      <c r="DQ20" s="121">
        <f t="shared" si="152"/>
        <v>1.6570461872432882E-4</v>
      </c>
      <c r="DR20" s="41" t="str">
        <f t="shared" si="153"/>
        <v>(e)</v>
      </c>
      <c r="DS20" s="121">
        <f t="shared" si="154"/>
        <v>6.6281847489731534E-5</v>
      </c>
      <c r="DT20" s="41" t="str">
        <f t="shared" si="155"/>
        <v>(a)</v>
      </c>
      <c r="DU20" s="121">
        <f t="shared" si="156"/>
        <v>1.6570461872432882E-4</v>
      </c>
      <c r="DV20" s="41" t="str">
        <f t="shared" si="157"/>
        <v>(e)</v>
      </c>
      <c r="DW20" s="121">
        <f t="shared" si="158"/>
        <v>6.6281847489731534E-5</v>
      </c>
      <c r="DX20" s="41" t="str">
        <f t="shared" si="159"/>
        <v>(a)</v>
      </c>
      <c r="DY20" s="121">
        <f t="shared" si="160"/>
        <v>1.6570461872432882E-4</v>
      </c>
      <c r="DZ20" s="41" t="str">
        <f t="shared" si="161"/>
        <v>(e)</v>
      </c>
      <c r="EA20" s="121">
        <f t="shared" si="162"/>
        <v>5.6891919095352886E-5</v>
      </c>
      <c r="EB20" s="41" t="str">
        <f t="shared" si="163"/>
        <v>(a)</v>
      </c>
      <c r="EC20" s="121">
        <f t="shared" si="164"/>
        <v>1.4222979773838223E-4</v>
      </c>
      <c r="ED20" s="41" t="str">
        <f t="shared" si="165"/>
        <v>(e)</v>
      </c>
      <c r="EE20" s="121">
        <f t="shared" si="166"/>
        <v>5.6891919095352886E-5</v>
      </c>
      <c r="EF20" s="41" t="str">
        <f t="shared" si="167"/>
        <v>(a)</v>
      </c>
      <c r="EG20" s="121">
        <f t="shared" si="168"/>
        <v>1.4222979773838223E-4</v>
      </c>
      <c r="EH20" s="41" t="str">
        <f t="shared" si="169"/>
        <v>(e)</v>
      </c>
      <c r="EI20" s="121">
        <f t="shared" si="170"/>
        <v>3.103195587019246E-4</v>
      </c>
      <c r="EJ20" s="41" t="str">
        <f t="shared" si="171"/>
        <v>(a)</v>
      </c>
      <c r="EK20" s="121">
        <f t="shared" si="172"/>
        <v>7.7579889675481164E-4</v>
      </c>
      <c r="EL20" s="41" t="str">
        <f t="shared" si="173"/>
        <v>(e)</v>
      </c>
      <c r="EM20" s="121">
        <f t="shared" si="174"/>
        <v>3.103195587019246E-4</v>
      </c>
      <c r="EN20" s="41" t="str">
        <f t="shared" si="175"/>
        <v>(a)</v>
      </c>
      <c r="EO20" s="121">
        <f t="shared" si="176"/>
        <v>7.7579889675481164E-4</v>
      </c>
      <c r="EP20" s="41" t="str">
        <f t="shared" si="177"/>
        <v>(e)</v>
      </c>
      <c r="EQ20" s="121">
        <f t="shared" si="178"/>
        <v>5.1820353491971882E-5</v>
      </c>
      <c r="ER20" s="41" t="str">
        <f t="shared" si="179"/>
        <v>(a)</v>
      </c>
      <c r="ES20" s="121">
        <f t="shared" si="180"/>
        <v>1.2955088372992971E-4</v>
      </c>
      <c r="ET20" s="41" t="str">
        <f t="shared" si="181"/>
        <v>(e)</v>
      </c>
      <c r="EU20" s="121">
        <f t="shared" si="182"/>
        <v>6.6281847489731534E-5</v>
      </c>
      <c r="EV20" s="41" t="str">
        <f t="shared" si="183"/>
        <v>(a)</v>
      </c>
      <c r="EW20" s="121">
        <f t="shared" si="184"/>
        <v>1.6570461872432882E-4</v>
      </c>
      <c r="EX20" s="41" t="str">
        <f t="shared" si="185"/>
        <v>(e)</v>
      </c>
      <c r="EY20" s="121">
        <f t="shared" si="186"/>
        <v>6.6281847489731534E-5</v>
      </c>
      <c r="EZ20" s="41" t="str">
        <f t="shared" si="187"/>
        <v>(a)</v>
      </c>
      <c r="FA20" s="121">
        <f t="shared" si="188"/>
        <v>1.6570461872432882E-4</v>
      </c>
      <c r="FB20" s="41" t="str">
        <f t="shared" si="189"/>
        <v>(e)</v>
      </c>
      <c r="FC20" s="121">
        <f t="shared" si="190"/>
        <v>6.6281847489731534E-5</v>
      </c>
      <c r="FD20" s="41" t="str">
        <f t="shared" si="191"/>
        <v>(a)</v>
      </c>
      <c r="FE20" s="121">
        <f t="shared" si="192"/>
        <v>1.6570461872432882E-4</v>
      </c>
      <c r="FF20" s="41" t="str">
        <f t="shared" si="193"/>
        <v>(e)</v>
      </c>
      <c r="FG20" s="121">
        <f t="shared" si="194"/>
        <v>6.6281847489731534E-5</v>
      </c>
      <c r="FH20" s="41" t="str">
        <f t="shared" si="195"/>
        <v>(a)</v>
      </c>
      <c r="FI20" s="121">
        <f t="shared" si="196"/>
        <v>1.6570461872432882E-4</v>
      </c>
      <c r="FJ20" s="41" t="str">
        <f t="shared" si="197"/>
        <v>(e)</v>
      </c>
      <c r="FK20" s="121">
        <f t="shared" si="198"/>
        <v>6.6281847489731534E-5</v>
      </c>
      <c r="FL20" s="41" t="str">
        <f t="shared" si="199"/>
        <v>(a)</v>
      </c>
      <c r="FM20" s="121">
        <f t="shared" si="200"/>
        <v>1.6570461872432882E-4</v>
      </c>
      <c r="FN20" s="41" t="str">
        <f t="shared" si="201"/>
        <v>(e)</v>
      </c>
      <c r="FO20" s="121">
        <f t="shared" si="202"/>
        <v>6.6281847489731534E-5</v>
      </c>
      <c r="FP20" s="41" t="str">
        <f t="shared" si="203"/>
        <v>(a)</v>
      </c>
      <c r="FQ20" s="121">
        <f t="shared" si="204"/>
        <v>1.6570461872432882E-4</v>
      </c>
      <c r="FR20" s="41" t="str">
        <f t="shared" si="205"/>
        <v>(e)</v>
      </c>
      <c r="FS20" s="121">
        <f t="shared" si="206"/>
        <v>6.6281847489731534E-5</v>
      </c>
      <c r="FT20" s="41" t="str">
        <f t="shared" si="207"/>
        <v>(a)</v>
      </c>
      <c r="FU20" s="121">
        <f t="shared" si="208"/>
        <v>1.6570461872432882E-4</v>
      </c>
      <c r="FV20" s="41" t="str">
        <f t="shared" si="209"/>
        <v>(e)</v>
      </c>
      <c r="FW20" s="121">
        <f t="shared" si="210"/>
        <v>6.6281847489731534E-5</v>
      </c>
      <c r="FX20" s="41" t="str">
        <f t="shared" si="211"/>
        <v>(a)</v>
      </c>
      <c r="FY20" s="121">
        <f t="shared" si="212"/>
        <v>1.6570461872432882E-4</v>
      </c>
      <c r="FZ20" s="41" t="str">
        <f t="shared" si="213"/>
        <v>(e)</v>
      </c>
    </row>
    <row r="21" spans="1:182" ht="15" customHeight="1">
      <c r="A21" s="63"/>
      <c r="B21" s="69" t="s">
        <v>128</v>
      </c>
      <c r="C21" s="68"/>
      <c r="D21" s="70" t="s">
        <v>127</v>
      </c>
      <c r="E21" s="75">
        <v>1.5751137782235815E-5</v>
      </c>
      <c r="F21" s="41"/>
      <c r="G21" s="159">
        <v>70</v>
      </c>
      <c r="H21" s="41" t="str">
        <f t="shared" ref="H21:H27" si="215">$A$93</f>
        <v>(3)</v>
      </c>
      <c r="I21" s="164">
        <v>70</v>
      </c>
      <c r="J21" s="41" t="str">
        <f>$A$94</f>
        <v>(4)</v>
      </c>
      <c r="K21" s="121">
        <f t="shared" si="42"/>
        <v>9.7342031494217354E-6</v>
      </c>
      <c r="L21" s="41" t="str">
        <f t="shared" si="43"/>
        <v>(a)</v>
      </c>
      <c r="M21" s="121">
        <f t="shared" si="44"/>
        <v>2.4335507873554335E-5</v>
      </c>
      <c r="N21" s="41" t="str">
        <f t="shared" si="45"/>
        <v>(e)</v>
      </c>
      <c r="O21" s="121">
        <f t="shared" si="46"/>
        <v>9.7342031494217354E-6</v>
      </c>
      <c r="P21" s="41" t="str">
        <f t="shared" si="47"/>
        <v>(a)</v>
      </c>
      <c r="Q21" s="121">
        <f t="shared" si="48"/>
        <v>2.4335507873554335E-5</v>
      </c>
      <c r="R21" s="41" t="str">
        <f t="shared" si="49"/>
        <v>(e)</v>
      </c>
      <c r="S21" s="121">
        <f t="shared" si="50"/>
        <v>9.7342031494217354E-6</v>
      </c>
      <c r="T21" s="41" t="str">
        <f t="shared" si="51"/>
        <v>(a)</v>
      </c>
      <c r="U21" s="121">
        <f t="shared" si="52"/>
        <v>2.4335507873554335E-5</v>
      </c>
      <c r="V21" s="41" t="str">
        <f t="shared" si="53"/>
        <v>(e)</v>
      </c>
      <c r="W21" s="121">
        <f t="shared" si="54"/>
        <v>9.7342031494217354E-6</v>
      </c>
      <c r="X21" s="41" t="str">
        <f t="shared" si="55"/>
        <v>(a)</v>
      </c>
      <c r="Y21" s="121">
        <f t="shared" si="56"/>
        <v>2.4335507873554335E-5</v>
      </c>
      <c r="Z21" s="41" t="str">
        <f t="shared" si="57"/>
        <v>(e)</v>
      </c>
      <c r="AA21" s="121">
        <f t="shared" si="58"/>
        <v>9.7342031494217354E-6</v>
      </c>
      <c r="AB21" s="41" t="str">
        <f t="shared" si="59"/>
        <v>(a)</v>
      </c>
      <c r="AC21" s="121">
        <f t="shared" si="60"/>
        <v>2.4335507873554335E-5</v>
      </c>
      <c r="AD21" s="41" t="str">
        <f t="shared" si="61"/>
        <v>(e)</v>
      </c>
      <c r="AE21" s="121">
        <f t="shared" si="62"/>
        <v>9.7342031494217354E-6</v>
      </c>
      <c r="AF21" s="41" t="str">
        <f t="shared" si="63"/>
        <v>(a)</v>
      </c>
      <c r="AG21" s="121">
        <f t="shared" si="64"/>
        <v>2.4335507873554335E-5</v>
      </c>
      <c r="AH21" s="41" t="str">
        <f t="shared" si="65"/>
        <v>(e)</v>
      </c>
      <c r="AI21" s="121">
        <f t="shared" si="66"/>
        <v>8.1275870956336817E-6</v>
      </c>
      <c r="AJ21" s="41" t="str">
        <f t="shared" si="67"/>
        <v>(a)</v>
      </c>
      <c r="AK21" s="121">
        <f t="shared" si="68"/>
        <v>2.0318967739084202E-5</v>
      </c>
      <c r="AL21" s="41" t="str">
        <f t="shared" si="69"/>
        <v>(e)</v>
      </c>
      <c r="AM21" s="121">
        <f t="shared" si="70"/>
        <v>8.1275870956336817E-6</v>
      </c>
      <c r="AN21" s="41" t="str">
        <f t="shared" si="71"/>
        <v>(a)</v>
      </c>
      <c r="AO21" s="121">
        <f t="shared" si="72"/>
        <v>2.0318967739084202E-5</v>
      </c>
      <c r="AP21" s="41" t="str">
        <f t="shared" si="73"/>
        <v>(e)</v>
      </c>
      <c r="AQ21" s="121">
        <f t="shared" si="74"/>
        <v>8.1275870956336817E-6</v>
      </c>
      <c r="AR21" s="41" t="str">
        <f t="shared" si="75"/>
        <v>(a)</v>
      </c>
      <c r="AS21" s="121">
        <f t="shared" si="76"/>
        <v>2.0318967739084202E-5</v>
      </c>
      <c r="AT21" s="41" t="str">
        <f t="shared" si="77"/>
        <v>(e)</v>
      </c>
      <c r="AU21" s="121">
        <f t="shared" si="78"/>
        <v>1.1340819203209789E-5</v>
      </c>
      <c r="AV21" s="41" t="str">
        <f t="shared" si="79"/>
        <v>(a)</v>
      </c>
      <c r="AW21" s="121">
        <f t="shared" si="80"/>
        <v>2.8352048008024475E-5</v>
      </c>
      <c r="AX21" s="41" t="str">
        <f t="shared" si="81"/>
        <v>(e)</v>
      </c>
      <c r="AY21" s="121">
        <f t="shared" si="82"/>
        <v>1.1340819203209789E-5</v>
      </c>
      <c r="AZ21" s="41" t="str">
        <f t="shared" si="83"/>
        <v>(a)</v>
      </c>
      <c r="BA21" s="121">
        <f t="shared" si="84"/>
        <v>2.8352048008024475E-5</v>
      </c>
      <c r="BB21" s="41" t="str">
        <f t="shared" si="85"/>
        <v>(e)</v>
      </c>
      <c r="BC21" s="121">
        <f t="shared" si="86"/>
        <v>1.1340819203209789E-5</v>
      </c>
      <c r="BD21" s="41" t="str">
        <f t="shared" si="87"/>
        <v>(a)</v>
      </c>
      <c r="BE21" s="121">
        <f t="shared" si="88"/>
        <v>2.8352048008024475E-5</v>
      </c>
      <c r="BF21" s="41" t="str">
        <f t="shared" si="89"/>
        <v>(e)</v>
      </c>
      <c r="BG21" s="121">
        <f t="shared" si="90"/>
        <v>1.1340819203209789E-5</v>
      </c>
      <c r="BH21" s="41" t="str">
        <f t="shared" si="91"/>
        <v>(a)</v>
      </c>
      <c r="BI21" s="121">
        <f t="shared" si="92"/>
        <v>2.8352048008024475E-5</v>
      </c>
      <c r="BJ21" s="41" t="str">
        <f t="shared" si="93"/>
        <v>(e)</v>
      </c>
      <c r="BK21" s="121">
        <f t="shared" si="94"/>
        <v>1.1340819203209789E-5</v>
      </c>
      <c r="BL21" s="41" t="str">
        <f t="shared" si="95"/>
        <v>(a)</v>
      </c>
      <c r="BM21" s="121">
        <f t="shared" si="96"/>
        <v>2.8352048008024475E-5</v>
      </c>
      <c r="BN21" s="41" t="str">
        <f t="shared" si="97"/>
        <v>(e)</v>
      </c>
      <c r="BO21" s="121">
        <f t="shared" si="98"/>
        <v>1.1340819203209789E-5</v>
      </c>
      <c r="BP21" s="41" t="str">
        <f t="shared" si="99"/>
        <v>(a)</v>
      </c>
      <c r="BQ21" s="121">
        <f t="shared" si="100"/>
        <v>2.8352048008024475E-5</v>
      </c>
      <c r="BR21" s="41" t="str">
        <f t="shared" si="101"/>
        <v>(e)</v>
      </c>
      <c r="BS21" s="121">
        <f t="shared" si="102"/>
        <v>1.1340819203209789E-5</v>
      </c>
      <c r="BT21" s="41" t="str">
        <f t="shared" si="103"/>
        <v>(a)</v>
      </c>
      <c r="BU21" s="121">
        <f t="shared" si="104"/>
        <v>2.8352048008024475E-5</v>
      </c>
      <c r="BV21" s="41" t="str">
        <f t="shared" si="105"/>
        <v>(e)</v>
      </c>
      <c r="BW21" s="121">
        <f t="shared" si="106"/>
        <v>1.1340819203209789E-5</v>
      </c>
      <c r="BX21" s="41" t="str">
        <f t="shared" si="107"/>
        <v>(a)</v>
      </c>
      <c r="BY21" s="121">
        <f t="shared" si="108"/>
        <v>2.8352048008024475E-5</v>
      </c>
      <c r="BZ21" s="41" t="str">
        <f t="shared" si="109"/>
        <v>(e)</v>
      </c>
      <c r="CA21" s="121">
        <f t="shared" si="110"/>
        <v>1.1340819203209789E-5</v>
      </c>
      <c r="CB21" s="41" t="str">
        <f t="shared" si="111"/>
        <v>(a)</v>
      </c>
      <c r="CC21" s="121">
        <f t="shared" si="112"/>
        <v>2.8352048008024475E-5</v>
      </c>
      <c r="CD21" s="41" t="str">
        <f t="shared" si="113"/>
        <v>(e)</v>
      </c>
      <c r="CE21" s="121">
        <f t="shared" si="114"/>
        <v>1.1340819203209789E-5</v>
      </c>
      <c r="CF21" s="41" t="str">
        <f t="shared" si="115"/>
        <v>(a)</v>
      </c>
      <c r="CG21" s="121">
        <f t="shared" si="116"/>
        <v>2.8352048008024475E-5</v>
      </c>
      <c r="CH21" s="41" t="str">
        <f t="shared" si="117"/>
        <v>(e)</v>
      </c>
      <c r="CI21" s="121">
        <f t="shared" si="118"/>
        <v>1.1340819203209789E-5</v>
      </c>
      <c r="CJ21" s="41" t="str">
        <f t="shared" si="119"/>
        <v>(a)</v>
      </c>
      <c r="CK21" s="121">
        <f t="shared" si="120"/>
        <v>2.8352048008024475E-5</v>
      </c>
      <c r="CL21" s="41" t="str">
        <f t="shared" si="121"/>
        <v>(e)</v>
      </c>
      <c r="CM21" s="121">
        <f t="shared" si="122"/>
        <v>1.1340819203209789E-5</v>
      </c>
      <c r="CN21" s="41" t="str">
        <f t="shared" si="123"/>
        <v>(a)</v>
      </c>
      <c r="CO21" s="121">
        <f t="shared" si="124"/>
        <v>2.8352048008024475E-5</v>
      </c>
      <c r="CP21" s="41" t="str">
        <f t="shared" si="125"/>
        <v>(e)</v>
      </c>
      <c r="CQ21" s="121">
        <f t="shared" si="126"/>
        <v>1.1340819203209789E-5</v>
      </c>
      <c r="CR21" s="41" t="str">
        <f t="shared" si="127"/>
        <v>(a)</v>
      </c>
      <c r="CS21" s="121">
        <f t="shared" si="128"/>
        <v>2.8352048008024475E-5</v>
      </c>
      <c r="CT21" s="41" t="str">
        <f t="shared" si="129"/>
        <v>(e)</v>
      </c>
      <c r="CU21" s="121">
        <f t="shared" si="130"/>
        <v>1.1340819203209789E-5</v>
      </c>
      <c r="CV21" s="41" t="str">
        <f t="shared" si="131"/>
        <v>(a)</v>
      </c>
      <c r="CW21" s="121">
        <f t="shared" si="132"/>
        <v>2.8352048008024475E-5</v>
      </c>
      <c r="CX21" s="41" t="str">
        <f t="shared" si="133"/>
        <v>(e)</v>
      </c>
      <c r="CY21" s="121">
        <f t="shared" si="134"/>
        <v>1.1340819203209789E-5</v>
      </c>
      <c r="CZ21" s="41" t="str">
        <f t="shared" si="135"/>
        <v>(a)</v>
      </c>
      <c r="DA21" s="121">
        <f t="shared" si="136"/>
        <v>2.8352048008024475E-5</v>
      </c>
      <c r="DB21" s="41" t="str">
        <f t="shared" si="137"/>
        <v>(e)</v>
      </c>
      <c r="DC21" s="121">
        <f t="shared" si="138"/>
        <v>1.1340819203209789E-5</v>
      </c>
      <c r="DD21" s="41" t="str">
        <f t="shared" si="139"/>
        <v>(a)</v>
      </c>
      <c r="DE21" s="121">
        <f t="shared" si="140"/>
        <v>2.8352048008024475E-5</v>
      </c>
      <c r="DF21" s="41" t="str">
        <f t="shared" si="141"/>
        <v>(e)</v>
      </c>
      <c r="DG21" s="121">
        <f t="shared" si="142"/>
        <v>1.1340819203209789E-5</v>
      </c>
      <c r="DH21" s="41" t="str">
        <f t="shared" si="143"/>
        <v>(a)</v>
      </c>
      <c r="DI21" s="121">
        <f t="shared" si="144"/>
        <v>2.8352048008024475E-5</v>
      </c>
      <c r="DJ21" s="41" t="str">
        <f t="shared" si="145"/>
        <v>(e)</v>
      </c>
      <c r="DK21" s="121">
        <f t="shared" si="146"/>
        <v>1.1340819203209789E-5</v>
      </c>
      <c r="DL21" s="41" t="str">
        <f t="shared" si="147"/>
        <v>(a)</v>
      </c>
      <c r="DM21" s="121">
        <f t="shared" si="148"/>
        <v>2.8352048008024475E-5</v>
      </c>
      <c r="DN21" s="41" t="str">
        <f t="shared" si="149"/>
        <v>(e)</v>
      </c>
      <c r="DO21" s="121">
        <f t="shared" si="150"/>
        <v>1.1340819203209789E-5</v>
      </c>
      <c r="DP21" s="41" t="str">
        <f t="shared" si="151"/>
        <v>(a)</v>
      </c>
      <c r="DQ21" s="121">
        <f t="shared" si="152"/>
        <v>2.8352048008024475E-5</v>
      </c>
      <c r="DR21" s="41" t="str">
        <f t="shared" si="153"/>
        <v>(e)</v>
      </c>
      <c r="DS21" s="121">
        <f t="shared" si="154"/>
        <v>1.1340819203209789E-5</v>
      </c>
      <c r="DT21" s="41" t="str">
        <f t="shared" si="155"/>
        <v>(a)</v>
      </c>
      <c r="DU21" s="121">
        <f t="shared" si="156"/>
        <v>2.8352048008024475E-5</v>
      </c>
      <c r="DV21" s="41" t="str">
        <f t="shared" si="157"/>
        <v>(e)</v>
      </c>
      <c r="DW21" s="121">
        <f t="shared" si="158"/>
        <v>1.1340819203209789E-5</v>
      </c>
      <c r="DX21" s="41" t="str">
        <f t="shared" si="159"/>
        <v>(a)</v>
      </c>
      <c r="DY21" s="121">
        <f t="shared" si="160"/>
        <v>2.8352048008024475E-5</v>
      </c>
      <c r="DZ21" s="41" t="str">
        <f t="shared" si="161"/>
        <v>(e)</v>
      </c>
      <c r="EA21" s="121">
        <f t="shared" si="162"/>
        <v>9.7342031494217354E-6</v>
      </c>
      <c r="EB21" s="41" t="str">
        <f t="shared" si="163"/>
        <v>(a)</v>
      </c>
      <c r="EC21" s="121">
        <f t="shared" si="164"/>
        <v>2.4335507873554335E-5</v>
      </c>
      <c r="ED21" s="41" t="str">
        <f t="shared" si="165"/>
        <v>(e)</v>
      </c>
      <c r="EE21" s="121">
        <f t="shared" si="166"/>
        <v>9.7342031494217354E-6</v>
      </c>
      <c r="EF21" s="41" t="str">
        <f t="shared" si="167"/>
        <v>(a)</v>
      </c>
      <c r="EG21" s="121">
        <f t="shared" si="168"/>
        <v>2.4335507873554335E-5</v>
      </c>
      <c r="EH21" s="41" t="str">
        <f t="shared" si="169"/>
        <v>(e)</v>
      </c>
      <c r="EI21" s="121">
        <f t="shared" si="170"/>
        <v>9.7342031494217354E-6</v>
      </c>
      <c r="EJ21" s="41" t="str">
        <f t="shared" si="171"/>
        <v>(a)</v>
      </c>
      <c r="EK21" s="121">
        <f t="shared" si="172"/>
        <v>2.4335507873554335E-5</v>
      </c>
      <c r="EL21" s="41" t="str">
        <f t="shared" si="173"/>
        <v>(e)</v>
      </c>
      <c r="EM21" s="121">
        <f t="shared" si="174"/>
        <v>9.7342031494217354E-6</v>
      </c>
      <c r="EN21" s="41" t="str">
        <f t="shared" si="175"/>
        <v>(a)</v>
      </c>
      <c r="EO21" s="121">
        <f t="shared" si="176"/>
        <v>2.4335507873554335E-5</v>
      </c>
      <c r="EP21" s="41" t="str">
        <f t="shared" si="177"/>
        <v>(e)</v>
      </c>
      <c r="EQ21" s="121">
        <f t="shared" si="178"/>
        <v>1.6255174191267364E-6</v>
      </c>
      <c r="ER21" s="41" t="str">
        <f t="shared" si="179"/>
        <v>(a)</v>
      </c>
      <c r="ES21" s="121">
        <f t="shared" si="180"/>
        <v>4.0637935478168408E-6</v>
      </c>
      <c r="ET21" s="41" t="str">
        <f t="shared" si="181"/>
        <v>(e)</v>
      </c>
      <c r="EU21" s="121">
        <f t="shared" si="182"/>
        <v>1.1340819203209789E-5</v>
      </c>
      <c r="EV21" s="41" t="str">
        <f t="shared" si="183"/>
        <v>(a)</v>
      </c>
      <c r="EW21" s="121">
        <f t="shared" si="184"/>
        <v>2.8352048008024475E-5</v>
      </c>
      <c r="EX21" s="41" t="str">
        <f t="shared" si="185"/>
        <v>(e)</v>
      </c>
      <c r="EY21" s="121">
        <f t="shared" si="186"/>
        <v>1.1340819203209789E-5</v>
      </c>
      <c r="EZ21" s="41" t="str">
        <f t="shared" si="187"/>
        <v>(a)</v>
      </c>
      <c r="FA21" s="121">
        <f t="shared" si="188"/>
        <v>2.8352048008024475E-5</v>
      </c>
      <c r="FB21" s="41" t="str">
        <f t="shared" si="189"/>
        <v>(e)</v>
      </c>
      <c r="FC21" s="121">
        <f t="shared" si="190"/>
        <v>1.1340819203209789E-5</v>
      </c>
      <c r="FD21" s="41" t="str">
        <f t="shared" si="191"/>
        <v>(a)</v>
      </c>
      <c r="FE21" s="121">
        <f t="shared" si="192"/>
        <v>2.8352048008024475E-5</v>
      </c>
      <c r="FF21" s="41" t="str">
        <f t="shared" si="193"/>
        <v>(e)</v>
      </c>
      <c r="FG21" s="121">
        <f t="shared" si="194"/>
        <v>1.1340819203209789E-5</v>
      </c>
      <c r="FH21" s="41" t="str">
        <f t="shared" si="195"/>
        <v>(a)</v>
      </c>
      <c r="FI21" s="121">
        <f t="shared" si="196"/>
        <v>2.8352048008024475E-5</v>
      </c>
      <c r="FJ21" s="41" t="str">
        <f t="shared" si="197"/>
        <v>(e)</v>
      </c>
      <c r="FK21" s="121">
        <f t="shared" si="198"/>
        <v>1.1340819203209789E-5</v>
      </c>
      <c r="FL21" s="41" t="str">
        <f t="shared" si="199"/>
        <v>(a)</v>
      </c>
      <c r="FM21" s="121">
        <f t="shared" si="200"/>
        <v>2.8352048008024475E-5</v>
      </c>
      <c r="FN21" s="41" t="str">
        <f t="shared" si="201"/>
        <v>(e)</v>
      </c>
      <c r="FO21" s="121">
        <f t="shared" si="202"/>
        <v>1.1340819203209789E-5</v>
      </c>
      <c r="FP21" s="41" t="str">
        <f t="shared" si="203"/>
        <v>(a)</v>
      </c>
      <c r="FQ21" s="121">
        <f t="shared" si="204"/>
        <v>2.8352048008024475E-5</v>
      </c>
      <c r="FR21" s="41" t="str">
        <f t="shared" si="205"/>
        <v>(e)</v>
      </c>
      <c r="FS21" s="121">
        <f t="shared" si="206"/>
        <v>1.1340819203209789E-5</v>
      </c>
      <c r="FT21" s="41" t="str">
        <f t="shared" si="207"/>
        <v>(a)</v>
      </c>
      <c r="FU21" s="121">
        <f t="shared" si="208"/>
        <v>2.8352048008024475E-5</v>
      </c>
      <c r="FV21" s="41" t="str">
        <f t="shared" si="209"/>
        <v>(e)</v>
      </c>
      <c r="FW21" s="121">
        <f t="shared" si="210"/>
        <v>1.1340819203209789E-5</v>
      </c>
      <c r="FX21" s="41" t="str">
        <f t="shared" si="211"/>
        <v>(a)</v>
      </c>
      <c r="FY21" s="121">
        <f t="shared" si="212"/>
        <v>2.8352048008024475E-5</v>
      </c>
      <c r="FZ21" s="41" t="str">
        <f t="shared" si="213"/>
        <v>(e)</v>
      </c>
    </row>
    <row r="22" spans="1:182" ht="15" customHeight="1">
      <c r="A22" s="63"/>
      <c r="B22" s="55" t="s">
        <v>131</v>
      </c>
      <c r="C22" s="64"/>
      <c r="D22" s="65" t="s">
        <v>130</v>
      </c>
      <c r="E22" s="75">
        <v>3.636715317945822E-4</v>
      </c>
      <c r="F22" s="41"/>
      <c r="G22" s="159">
        <v>70</v>
      </c>
      <c r="H22" s="41" t="str">
        <f t="shared" si="215"/>
        <v>(3)</v>
      </c>
      <c r="I22" s="164">
        <f>(50+90)/2</f>
        <v>70</v>
      </c>
      <c r="J22" s="41" t="str">
        <f>$A$99</f>
        <v>(8)</v>
      </c>
      <c r="K22" s="121">
        <f t="shared" si="42"/>
        <v>2.2474900664905181E-4</v>
      </c>
      <c r="L22" s="41" t="str">
        <f t="shared" si="43"/>
        <v>(a)</v>
      </c>
      <c r="M22" s="121">
        <f t="shared" si="44"/>
        <v>5.618725166226297E-4</v>
      </c>
      <c r="N22" s="41" t="str">
        <f t="shared" si="45"/>
        <v>(e)</v>
      </c>
      <c r="O22" s="121">
        <f t="shared" si="46"/>
        <v>2.2474900664905181E-4</v>
      </c>
      <c r="P22" s="41" t="str">
        <f t="shared" si="47"/>
        <v>(a)</v>
      </c>
      <c r="Q22" s="121">
        <f t="shared" si="48"/>
        <v>5.618725166226297E-4</v>
      </c>
      <c r="R22" s="41" t="str">
        <f t="shared" si="49"/>
        <v>(e)</v>
      </c>
      <c r="S22" s="121">
        <f t="shared" si="50"/>
        <v>2.2474900664905181E-4</v>
      </c>
      <c r="T22" s="41" t="str">
        <f t="shared" si="51"/>
        <v>(a)</v>
      </c>
      <c r="U22" s="121">
        <f t="shared" si="52"/>
        <v>5.618725166226297E-4</v>
      </c>
      <c r="V22" s="41" t="str">
        <f t="shared" si="53"/>
        <v>(e)</v>
      </c>
      <c r="W22" s="121">
        <f t="shared" si="54"/>
        <v>2.2474900664905181E-4</v>
      </c>
      <c r="X22" s="41" t="str">
        <f t="shared" si="55"/>
        <v>(a)</v>
      </c>
      <c r="Y22" s="121">
        <f t="shared" si="56"/>
        <v>5.618725166226297E-4</v>
      </c>
      <c r="Z22" s="41" t="str">
        <f t="shared" si="57"/>
        <v>(e)</v>
      </c>
      <c r="AA22" s="121">
        <f t="shared" si="58"/>
        <v>2.2474900664905181E-4</v>
      </c>
      <c r="AB22" s="41" t="str">
        <f t="shared" si="59"/>
        <v>(a)</v>
      </c>
      <c r="AC22" s="121">
        <f t="shared" si="60"/>
        <v>5.618725166226297E-4</v>
      </c>
      <c r="AD22" s="41" t="str">
        <f t="shared" si="61"/>
        <v>(e)</v>
      </c>
      <c r="AE22" s="121">
        <f t="shared" si="62"/>
        <v>2.2474900664905181E-4</v>
      </c>
      <c r="AF22" s="41" t="str">
        <f t="shared" si="63"/>
        <v>(a)</v>
      </c>
      <c r="AG22" s="121">
        <f t="shared" si="64"/>
        <v>5.618725166226297E-4</v>
      </c>
      <c r="AH22" s="41" t="str">
        <f t="shared" si="65"/>
        <v>(e)</v>
      </c>
      <c r="AI22" s="121">
        <f t="shared" si="66"/>
        <v>1.8765451040600442E-4</v>
      </c>
      <c r="AJ22" s="41" t="str">
        <f t="shared" si="67"/>
        <v>(a)</v>
      </c>
      <c r="AK22" s="121">
        <f t="shared" si="68"/>
        <v>4.6913627601501113E-4</v>
      </c>
      <c r="AL22" s="41" t="str">
        <f t="shared" si="69"/>
        <v>(e)</v>
      </c>
      <c r="AM22" s="121">
        <f t="shared" si="70"/>
        <v>1.8765451040600442E-4</v>
      </c>
      <c r="AN22" s="41" t="str">
        <f t="shared" si="71"/>
        <v>(a)</v>
      </c>
      <c r="AO22" s="121">
        <f t="shared" si="72"/>
        <v>4.6913627601501113E-4</v>
      </c>
      <c r="AP22" s="41" t="str">
        <f t="shared" si="73"/>
        <v>(e)</v>
      </c>
      <c r="AQ22" s="121">
        <f t="shared" si="74"/>
        <v>1.8765451040600442E-4</v>
      </c>
      <c r="AR22" s="41" t="str">
        <f t="shared" si="75"/>
        <v>(a)</v>
      </c>
      <c r="AS22" s="121">
        <f t="shared" si="76"/>
        <v>4.6913627601501113E-4</v>
      </c>
      <c r="AT22" s="41" t="str">
        <f t="shared" si="77"/>
        <v>(e)</v>
      </c>
      <c r="AU22" s="121">
        <f t="shared" si="78"/>
        <v>2.6184350289209921E-4</v>
      </c>
      <c r="AV22" s="41" t="str">
        <f t="shared" si="79"/>
        <v>(a)</v>
      </c>
      <c r="AW22" s="121">
        <f t="shared" si="80"/>
        <v>6.5460875723024801E-4</v>
      </c>
      <c r="AX22" s="41" t="str">
        <f t="shared" si="81"/>
        <v>(e)</v>
      </c>
      <c r="AY22" s="121">
        <f t="shared" si="82"/>
        <v>2.6184350289209921E-4</v>
      </c>
      <c r="AZ22" s="41" t="str">
        <f t="shared" si="83"/>
        <v>(a)</v>
      </c>
      <c r="BA22" s="121">
        <f t="shared" si="84"/>
        <v>6.5460875723024801E-4</v>
      </c>
      <c r="BB22" s="41" t="str">
        <f t="shared" si="85"/>
        <v>(e)</v>
      </c>
      <c r="BC22" s="121">
        <f t="shared" si="86"/>
        <v>2.6184350289209921E-4</v>
      </c>
      <c r="BD22" s="41" t="str">
        <f t="shared" si="87"/>
        <v>(a)</v>
      </c>
      <c r="BE22" s="121">
        <f t="shared" si="88"/>
        <v>6.5460875723024801E-4</v>
      </c>
      <c r="BF22" s="41" t="str">
        <f t="shared" si="89"/>
        <v>(e)</v>
      </c>
      <c r="BG22" s="121">
        <f t="shared" si="90"/>
        <v>2.6184350289209921E-4</v>
      </c>
      <c r="BH22" s="41" t="str">
        <f t="shared" si="91"/>
        <v>(a)</v>
      </c>
      <c r="BI22" s="121">
        <f t="shared" si="92"/>
        <v>6.5460875723024801E-4</v>
      </c>
      <c r="BJ22" s="41" t="str">
        <f t="shared" si="93"/>
        <v>(e)</v>
      </c>
      <c r="BK22" s="121">
        <f t="shared" si="94"/>
        <v>2.6184350289209921E-4</v>
      </c>
      <c r="BL22" s="41" t="str">
        <f t="shared" si="95"/>
        <v>(a)</v>
      </c>
      <c r="BM22" s="121">
        <f t="shared" si="96"/>
        <v>6.5460875723024801E-4</v>
      </c>
      <c r="BN22" s="41" t="str">
        <f t="shared" si="97"/>
        <v>(e)</v>
      </c>
      <c r="BO22" s="121">
        <f t="shared" si="98"/>
        <v>2.6184350289209921E-4</v>
      </c>
      <c r="BP22" s="41" t="str">
        <f t="shared" si="99"/>
        <v>(a)</v>
      </c>
      <c r="BQ22" s="121">
        <f t="shared" si="100"/>
        <v>6.5460875723024801E-4</v>
      </c>
      <c r="BR22" s="41" t="str">
        <f t="shared" si="101"/>
        <v>(e)</v>
      </c>
      <c r="BS22" s="121">
        <f t="shared" si="102"/>
        <v>2.6184350289209921E-4</v>
      </c>
      <c r="BT22" s="41" t="str">
        <f t="shared" si="103"/>
        <v>(a)</v>
      </c>
      <c r="BU22" s="121">
        <f t="shared" si="104"/>
        <v>6.5460875723024801E-4</v>
      </c>
      <c r="BV22" s="41" t="str">
        <f t="shared" si="105"/>
        <v>(e)</v>
      </c>
      <c r="BW22" s="121">
        <f t="shared" si="106"/>
        <v>2.6184350289209921E-4</v>
      </c>
      <c r="BX22" s="41" t="str">
        <f t="shared" si="107"/>
        <v>(a)</v>
      </c>
      <c r="BY22" s="121">
        <f t="shared" si="108"/>
        <v>6.5460875723024801E-4</v>
      </c>
      <c r="BZ22" s="41" t="str">
        <f t="shared" si="109"/>
        <v>(e)</v>
      </c>
      <c r="CA22" s="121">
        <f t="shared" si="110"/>
        <v>2.6184350289209921E-4</v>
      </c>
      <c r="CB22" s="41" t="str">
        <f t="shared" si="111"/>
        <v>(a)</v>
      </c>
      <c r="CC22" s="121">
        <f t="shared" si="112"/>
        <v>6.5460875723024801E-4</v>
      </c>
      <c r="CD22" s="41" t="str">
        <f t="shared" si="113"/>
        <v>(e)</v>
      </c>
      <c r="CE22" s="121">
        <f t="shared" si="114"/>
        <v>2.6184350289209921E-4</v>
      </c>
      <c r="CF22" s="41" t="str">
        <f t="shared" si="115"/>
        <v>(a)</v>
      </c>
      <c r="CG22" s="121">
        <f t="shared" si="116"/>
        <v>6.5460875723024801E-4</v>
      </c>
      <c r="CH22" s="41" t="str">
        <f t="shared" si="117"/>
        <v>(e)</v>
      </c>
      <c r="CI22" s="121">
        <f t="shared" si="118"/>
        <v>2.6184350289209921E-4</v>
      </c>
      <c r="CJ22" s="41" t="str">
        <f t="shared" si="119"/>
        <v>(a)</v>
      </c>
      <c r="CK22" s="121">
        <f t="shared" si="120"/>
        <v>6.5460875723024801E-4</v>
      </c>
      <c r="CL22" s="41" t="str">
        <f t="shared" si="121"/>
        <v>(e)</v>
      </c>
      <c r="CM22" s="121">
        <f t="shared" si="122"/>
        <v>2.6184350289209921E-4</v>
      </c>
      <c r="CN22" s="41" t="str">
        <f t="shared" si="123"/>
        <v>(a)</v>
      </c>
      <c r="CO22" s="121">
        <f t="shared" si="124"/>
        <v>6.5460875723024801E-4</v>
      </c>
      <c r="CP22" s="41" t="str">
        <f t="shared" si="125"/>
        <v>(e)</v>
      </c>
      <c r="CQ22" s="121">
        <f t="shared" si="126"/>
        <v>2.6184350289209921E-4</v>
      </c>
      <c r="CR22" s="41" t="str">
        <f t="shared" si="127"/>
        <v>(a)</v>
      </c>
      <c r="CS22" s="121">
        <f t="shared" si="128"/>
        <v>6.5460875723024801E-4</v>
      </c>
      <c r="CT22" s="41" t="str">
        <f t="shared" si="129"/>
        <v>(e)</v>
      </c>
      <c r="CU22" s="121">
        <f t="shared" si="130"/>
        <v>2.6184350289209921E-4</v>
      </c>
      <c r="CV22" s="41" t="str">
        <f t="shared" si="131"/>
        <v>(a)</v>
      </c>
      <c r="CW22" s="121">
        <f t="shared" si="132"/>
        <v>6.5460875723024801E-4</v>
      </c>
      <c r="CX22" s="41" t="str">
        <f t="shared" si="133"/>
        <v>(e)</v>
      </c>
      <c r="CY22" s="121">
        <f t="shared" si="134"/>
        <v>2.6184350289209921E-4</v>
      </c>
      <c r="CZ22" s="41" t="str">
        <f t="shared" si="135"/>
        <v>(a)</v>
      </c>
      <c r="DA22" s="121">
        <f t="shared" si="136"/>
        <v>6.5460875723024801E-4</v>
      </c>
      <c r="DB22" s="41" t="str">
        <f t="shared" si="137"/>
        <v>(e)</v>
      </c>
      <c r="DC22" s="121">
        <f t="shared" si="138"/>
        <v>2.6184350289209921E-4</v>
      </c>
      <c r="DD22" s="41" t="str">
        <f t="shared" si="139"/>
        <v>(a)</v>
      </c>
      <c r="DE22" s="121">
        <f t="shared" si="140"/>
        <v>6.5460875723024801E-4</v>
      </c>
      <c r="DF22" s="41" t="str">
        <f t="shared" si="141"/>
        <v>(e)</v>
      </c>
      <c r="DG22" s="121">
        <f t="shared" si="142"/>
        <v>2.6184350289209921E-4</v>
      </c>
      <c r="DH22" s="41" t="str">
        <f t="shared" si="143"/>
        <v>(a)</v>
      </c>
      <c r="DI22" s="121">
        <f t="shared" si="144"/>
        <v>6.5460875723024801E-4</v>
      </c>
      <c r="DJ22" s="41" t="str">
        <f t="shared" si="145"/>
        <v>(e)</v>
      </c>
      <c r="DK22" s="121">
        <f t="shared" si="146"/>
        <v>2.6184350289209921E-4</v>
      </c>
      <c r="DL22" s="41" t="str">
        <f t="shared" si="147"/>
        <v>(a)</v>
      </c>
      <c r="DM22" s="121">
        <f t="shared" si="148"/>
        <v>6.5460875723024801E-4</v>
      </c>
      <c r="DN22" s="41" t="str">
        <f t="shared" si="149"/>
        <v>(e)</v>
      </c>
      <c r="DO22" s="121">
        <f t="shared" si="150"/>
        <v>2.6184350289209921E-4</v>
      </c>
      <c r="DP22" s="41" t="str">
        <f t="shared" si="151"/>
        <v>(a)</v>
      </c>
      <c r="DQ22" s="121">
        <f t="shared" si="152"/>
        <v>6.5460875723024801E-4</v>
      </c>
      <c r="DR22" s="41" t="str">
        <f t="shared" si="153"/>
        <v>(e)</v>
      </c>
      <c r="DS22" s="121">
        <f t="shared" si="154"/>
        <v>2.6184350289209921E-4</v>
      </c>
      <c r="DT22" s="41" t="str">
        <f t="shared" si="155"/>
        <v>(a)</v>
      </c>
      <c r="DU22" s="121">
        <f t="shared" si="156"/>
        <v>6.5460875723024801E-4</v>
      </c>
      <c r="DV22" s="41" t="str">
        <f t="shared" si="157"/>
        <v>(e)</v>
      </c>
      <c r="DW22" s="121">
        <f t="shared" si="158"/>
        <v>2.6184350289209921E-4</v>
      </c>
      <c r="DX22" s="41" t="str">
        <f t="shared" si="159"/>
        <v>(a)</v>
      </c>
      <c r="DY22" s="121">
        <f t="shared" si="160"/>
        <v>6.5460875723024801E-4</v>
      </c>
      <c r="DZ22" s="41" t="str">
        <f t="shared" si="161"/>
        <v>(e)</v>
      </c>
      <c r="EA22" s="121">
        <f t="shared" si="162"/>
        <v>2.2474900664905181E-4</v>
      </c>
      <c r="EB22" s="41" t="str">
        <f t="shared" si="163"/>
        <v>(a)</v>
      </c>
      <c r="EC22" s="121">
        <f t="shared" si="164"/>
        <v>5.618725166226297E-4</v>
      </c>
      <c r="ED22" s="41" t="str">
        <f t="shared" si="165"/>
        <v>(e)</v>
      </c>
      <c r="EE22" s="121">
        <f t="shared" si="166"/>
        <v>2.2474900664905181E-4</v>
      </c>
      <c r="EF22" s="41" t="str">
        <f t="shared" si="167"/>
        <v>(a)</v>
      </c>
      <c r="EG22" s="121">
        <f t="shared" si="168"/>
        <v>5.618725166226297E-4</v>
      </c>
      <c r="EH22" s="41" t="str">
        <f t="shared" si="169"/>
        <v>(e)</v>
      </c>
      <c r="EI22" s="121">
        <f t="shared" si="170"/>
        <v>2.2474900664905181E-4</v>
      </c>
      <c r="EJ22" s="41" t="str">
        <f t="shared" si="171"/>
        <v>(a)</v>
      </c>
      <c r="EK22" s="121">
        <f t="shared" si="172"/>
        <v>5.618725166226297E-4</v>
      </c>
      <c r="EL22" s="41" t="str">
        <f t="shared" si="173"/>
        <v>(e)</v>
      </c>
      <c r="EM22" s="121">
        <f t="shared" si="174"/>
        <v>2.2474900664905181E-4</v>
      </c>
      <c r="EN22" s="41" t="str">
        <f t="shared" si="175"/>
        <v>(a)</v>
      </c>
      <c r="EO22" s="121">
        <f t="shared" si="176"/>
        <v>5.618725166226297E-4</v>
      </c>
      <c r="EP22" s="41" t="str">
        <f t="shared" si="177"/>
        <v>(e)</v>
      </c>
      <c r="EQ22" s="121">
        <f t="shared" si="178"/>
        <v>3.753090208120089E-5</v>
      </c>
      <c r="ER22" s="41" t="str">
        <f t="shared" si="179"/>
        <v>(a)</v>
      </c>
      <c r="ES22" s="121">
        <f t="shared" si="180"/>
        <v>9.3827255203002212E-5</v>
      </c>
      <c r="ET22" s="41" t="str">
        <f t="shared" si="181"/>
        <v>(e)</v>
      </c>
      <c r="EU22" s="121">
        <f t="shared" si="182"/>
        <v>2.6184350289209921E-4</v>
      </c>
      <c r="EV22" s="41" t="str">
        <f t="shared" si="183"/>
        <v>(a)</v>
      </c>
      <c r="EW22" s="121">
        <f t="shared" si="184"/>
        <v>6.5460875723024801E-4</v>
      </c>
      <c r="EX22" s="41" t="str">
        <f t="shared" si="185"/>
        <v>(e)</v>
      </c>
      <c r="EY22" s="121">
        <f t="shared" si="186"/>
        <v>2.6184350289209921E-4</v>
      </c>
      <c r="EZ22" s="41" t="str">
        <f t="shared" si="187"/>
        <v>(a)</v>
      </c>
      <c r="FA22" s="121">
        <f t="shared" si="188"/>
        <v>6.5460875723024801E-4</v>
      </c>
      <c r="FB22" s="41" t="str">
        <f t="shared" si="189"/>
        <v>(e)</v>
      </c>
      <c r="FC22" s="121">
        <f t="shared" si="190"/>
        <v>2.6184350289209921E-4</v>
      </c>
      <c r="FD22" s="41" t="str">
        <f t="shared" si="191"/>
        <v>(a)</v>
      </c>
      <c r="FE22" s="121">
        <f t="shared" si="192"/>
        <v>6.5460875723024801E-4</v>
      </c>
      <c r="FF22" s="41" t="str">
        <f t="shared" si="193"/>
        <v>(e)</v>
      </c>
      <c r="FG22" s="121">
        <f t="shared" si="194"/>
        <v>2.6184350289209921E-4</v>
      </c>
      <c r="FH22" s="41" t="str">
        <f t="shared" si="195"/>
        <v>(a)</v>
      </c>
      <c r="FI22" s="121">
        <f t="shared" si="196"/>
        <v>6.5460875723024801E-4</v>
      </c>
      <c r="FJ22" s="41" t="str">
        <f t="shared" si="197"/>
        <v>(e)</v>
      </c>
      <c r="FK22" s="121">
        <f t="shared" si="198"/>
        <v>2.6184350289209921E-4</v>
      </c>
      <c r="FL22" s="41" t="str">
        <f t="shared" si="199"/>
        <v>(a)</v>
      </c>
      <c r="FM22" s="121">
        <f t="shared" si="200"/>
        <v>6.5460875723024801E-4</v>
      </c>
      <c r="FN22" s="41" t="str">
        <f t="shared" si="201"/>
        <v>(e)</v>
      </c>
      <c r="FO22" s="121">
        <f t="shared" si="202"/>
        <v>2.6184350289209921E-4</v>
      </c>
      <c r="FP22" s="41" t="str">
        <f t="shared" si="203"/>
        <v>(a)</v>
      </c>
      <c r="FQ22" s="121">
        <f t="shared" si="204"/>
        <v>6.5460875723024801E-4</v>
      </c>
      <c r="FR22" s="41" t="str">
        <f t="shared" si="205"/>
        <v>(e)</v>
      </c>
      <c r="FS22" s="121">
        <f t="shared" si="206"/>
        <v>2.6184350289209921E-4</v>
      </c>
      <c r="FT22" s="41" t="str">
        <f t="shared" si="207"/>
        <v>(a)</v>
      </c>
      <c r="FU22" s="121">
        <f t="shared" si="208"/>
        <v>6.5460875723024801E-4</v>
      </c>
      <c r="FV22" s="41" t="str">
        <f t="shared" si="209"/>
        <v>(e)</v>
      </c>
      <c r="FW22" s="121">
        <f t="shared" si="210"/>
        <v>2.6184350289209921E-4</v>
      </c>
      <c r="FX22" s="41" t="str">
        <f t="shared" si="211"/>
        <v>(a)</v>
      </c>
      <c r="FY22" s="121">
        <f t="shared" si="212"/>
        <v>6.5460875723024801E-4</v>
      </c>
      <c r="FZ22" s="41" t="str">
        <f t="shared" si="213"/>
        <v>(e)</v>
      </c>
    </row>
    <row r="23" spans="1:182" ht="15" customHeight="1">
      <c r="A23" s="63"/>
      <c r="B23" s="55" t="s">
        <v>134</v>
      </c>
      <c r="C23" s="64"/>
      <c r="D23" s="65" t="s">
        <v>133</v>
      </c>
      <c r="E23" s="75">
        <v>4.1991264918956304E-4</v>
      </c>
      <c r="F23" s="41"/>
      <c r="G23" s="159">
        <v>70</v>
      </c>
      <c r="H23" s="41" t="str">
        <f t="shared" si="215"/>
        <v>(3)</v>
      </c>
      <c r="I23" s="164">
        <f>(90+99)/2</f>
        <v>94.5</v>
      </c>
      <c r="J23" s="41" t="str">
        <f>$A$99</f>
        <v>(8)</v>
      </c>
      <c r="K23" s="121">
        <f t="shared" si="42"/>
        <v>4.7576103153177535E-5</v>
      </c>
      <c r="L23" s="41" t="str">
        <f t="shared" si="43"/>
        <v>(a)</v>
      </c>
      <c r="M23" s="121">
        <f t="shared" si="44"/>
        <v>1.1894025788294382E-4</v>
      </c>
      <c r="N23" s="41" t="str">
        <f t="shared" si="45"/>
        <v>(e)</v>
      </c>
      <c r="O23" s="121">
        <f t="shared" si="46"/>
        <v>4.7576103153177535E-5</v>
      </c>
      <c r="P23" s="41" t="str">
        <f t="shared" si="47"/>
        <v>(a)</v>
      </c>
      <c r="Q23" s="121">
        <f t="shared" si="48"/>
        <v>1.1894025788294382E-4</v>
      </c>
      <c r="R23" s="41" t="str">
        <f t="shared" si="49"/>
        <v>(e)</v>
      </c>
      <c r="S23" s="121">
        <f t="shared" si="50"/>
        <v>4.7576103153177535E-5</v>
      </c>
      <c r="T23" s="41" t="str">
        <f t="shared" si="51"/>
        <v>(a)</v>
      </c>
      <c r="U23" s="121">
        <f t="shared" si="52"/>
        <v>1.1894025788294382E-4</v>
      </c>
      <c r="V23" s="41" t="str">
        <f t="shared" si="53"/>
        <v>(e)</v>
      </c>
      <c r="W23" s="121">
        <f t="shared" si="54"/>
        <v>4.7576103153177535E-5</v>
      </c>
      <c r="X23" s="41" t="str">
        <f t="shared" si="55"/>
        <v>(a)</v>
      </c>
      <c r="Y23" s="121">
        <f t="shared" si="56"/>
        <v>1.1894025788294382E-4</v>
      </c>
      <c r="Z23" s="41" t="str">
        <f t="shared" si="57"/>
        <v>(e)</v>
      </c>
      <c r="AA23" s="121">
        <f t="shared" si="58"/>
        <v>4.7576103153177535E-5</v>
      </c>
      <c r="AB23" s="41" t="str">
        <f t="shared" si="59"/>
        <v>(a)</v>
      </c>
      <c r="AC23" s="121">
        <f t="shared" si="60"/>
        <v>1.1894025788294382E-4</v>
      </c>
      <c r="AD23" s="41" t="str">
        <f t="shared" si="61"/>
        <v>(e)</v>
      </c>
      <c r="AE23" s="121">
        <f t="shared" si="62"/>
        <v>4.7576103153177535E-5</v>
      </c>
      <c r="AF23" s="41" t="str">
        <f t="shared" si="63"/>
        <v>(a)</v>
      </c>
      <c r="AG23" s="121">
        <f t="shared" si="64"/>
        <v>1.1894025788294382E-4</v>
      </c>
      <c r="AH23" s="41" t="str">
        <f t="shared" si="65"/>
        <v>(e)</v>
      </c>
      <c r="AI23" s="121">
        <f t="shared" si="66"/>
        <v>3.97237366133327E-5</v>
      </c>
      <c r="AJ23" s="41" t="str">
        <f t="shared" si="67"/>
        <v>(a)</v>
      </c>
      <c r="AK23" s="121">
        <f t="shared" si="68"/>
        <v>9.9309341533331748E-5</v>
      </c>
      <c r="AL23" s="41" t="str">
        <f t="shared" si="69"/>
        <v>(e)</v>
      </c>
      <c r="AM23" s="121">
        <f t="shared" si="70"/>
        <v>3.97237366133327E-5</v>
      </c>
      <c r="AN23" s="41" t="str">
        <f t="shared" si="71"/>
        <v>(a)</v>
      </c>
      <c r="AO23" s="121">
        <f t="shared" si="72"/>
        <v>9.9309341533331748E-5</v>
      </c>
      <c r="AP23" s="41" t="str">
        <f t="shared" si="73"/>
        <v>(e)</v>
      </c>
      <c r="AQ23" s="121">
        <f t="shared" si="74"/>
        <v>3.97237366133327E-5</v>
      </c>
      <c r="AR23" s="41" t="str">
        <f t="shared" si="75"/>
        <v>(a)</v>
      </c>
      <c r="AS23" s="121">
        <f t="shared" si="76"/>
        <v>9.9309341533331748E-5</v>
      </c>
      <c r="AT23" s="41" t="str">
        <f t="shared" si="77"/>
        <v>(e)</v>
      </c>
      <c r="AU23" s="121">
        <f t="shared" si="78"/>
        <v>5.5428469693022383E-5</v>
      </c>
      <c r="AV23" s="41" t="str">
        <f t="shared" si="79"/>
        <v>(a)</v>
      </c>
      <c r="AW23" s="121">
        <f t="shared" si="80"/>
        <v>1.3857117423255594E-4</v>
      </c>
      <c r="AX23" s="41" t="str">
        <f t="shared" si="81"/>
        <v>(e)</v>
      </c>
      <c r="AY23" s="121">
        <f t="shared" si="82"/>
        <v>5.5428469693022383E-5</v>
      </c>
      <c r="AZ23" s="41" t="str">
        <f t="shared" si="83"/>
        <v>(a)</v>
      </c>
      <c r="BA23" s="121">
        <f t="shared" si="84"/>
        <v>1.3857117423255594E-4</v>
      </c>
      <c r="BB23" s="41" t="str">
        <f t="shared" si="85"/>
        <v>(e)</v>
      </c>
      <c r="BC23" s="121">
        <f t="shared" si="86"/>
        <v>5.5428469693022383E-5</v>
      </c>
      <c r="BD23" s="41" t="str">
        <f t="shared" si="87"/>
        <v>(a)</v>
      </c>
      <c r="BE23" s="121">
        <f t="shared" si="88"/>
        <v>1.3857117423255594E-4</v>
      </c>
      <c r="BF23" s="41" t="str">
        <f t="shared" si="89"/>
        <v>(e)</v>
      </c>
      <c r="BG23" s="121">
        <f t="shared" si="90"/>
        <v>5.5428469693022383E-5</v>
      </c>
      <c r="BH23" s="41" t="str">
        <f t="shared" si="91"/>
        <v>(a)</v>
      </c>
      <c r="BI23" s="121">
        <f t="shared" si="92"/>
        <v>1.3857117423255594E-4</v>
      </c>
      <c r="BJ23" s="41" t="str">
        <f t="shared" si="93"/>
        <v>(e)</v>
      </c>
      <c r="BK23" s="121">
        <f t="shared" si="94"/>
        <v>5.5428469693022383E-5</v>
      </c>
      <c r="BL23" s="41" t="str">
        <f t="shared" si="95"/>
        <v>(a)</v>
      </c>
      <c r="BM23" s="121">
        <f t="shared" si="96"/>
        <v>1.3857117423255594E-4</v>
      </c>
      <c r="BN23" s="41" t="str">
        <f t="shared" si="97"/>
        <v>(e)</v>
      </c>
      <c r="BO23" s="121">
        <f t="shared" si="98"/>
        <v>5.5428469693022383E-5</v>
      </c>
      <c r="BP23" s="41" t="str">
        <f t="shared" si="99"/>
        <v>(a)</v>
      </c>
      <c r="BQ23" s="121">
        <f t="shared" si="100"/>
        <v>1.3857117423255594E-4</v>
      </c>
      <c r="BR23" s="41" t="str">
        <f t="shared" si="101"/>
        <v>(e)</v>
      </c>
      <c r="BS23" s="121">
        <f t="shared" si="102"/>
        <v>5.5428469693022383E-5</v>
      </c>
      <c r="BT23" s="41" t="str">
        <f t="shared" si="103"/>
        <v>(a)</v>
      </c>
      <c r="BU23" s="121">
        <f t="shared" si="104"/>
        <v>1.3857117423255594E-4</v>
      </c>
      <c r="BV23" s="41" t="str">
        <f t="shared" si="105"/>
        <v>(e)</v>
      </c>
      <c r="BW23" s="121">
        <f t="shared" si="106"/>
        <v>5.5428469693022383E-5</v>
      </c>
      <c r="BX23" s="41" t="str">
        <f t="shared" si="107"/>
        <v>(a)</v>
      </c>
      <c r="BY23" s="121">
        <f t="shared" si="108"/>
        <v>1.3857117423255594E-4</v>
      </c>
      <c r="BZ23" s="41" t="str">
        <f t="shared" si="109"/>
        <v>(e)</v>
      </c>
      <c r="CA23" s="121">
        <f t="shared" si="110"/>
        <v>5.5428469693022383E-5</v>
      </c>
      <c r="CB23" s="41" t="str">
        <f t="shared" si="111"/>
        <v>(a)</v>
      </c>
      <c r="CC23" s="121">
        <f t="shared" si="112"/>
        <v>1.3857117423255594E-4</v>
      </c>
      <c r="CD23" s="41" t="str">
        <f t="shared" si="113"/>
        <v>(e)</v>
      </c>
      <c r="CE23" s="121">
        <f t="shared" si="114"/>
        <v>5.5428469693022383E-5</v>
      </c>
      <c r="CF23" s="41" t="str">
        <f t="shared" si="115"/>
        <v>(a)</v>
      </c>
      <c r="CG23" s="121">
        <f t="shared" si="116"/>
        <v>1.3857117423255594E-4</v>
      </c>
      <c r="CH23" s="41" t="str">
        <f t="shared" si="117"/>
        <v>(e)</v>
      </c>
      <c r="CI23" s="121">
        <f t="shared" si="118"/>
        <v>5.5428469693022383E-5</v>
      </c>
      <c r="CJ23" s="41" t="str">
        <f t="shared" si="119"/>
        <v>(a)</v>
      </c>
      <c r="CK23" s="121">
        <f t="shared" si="120"/>
        <v>1.3857117423255594E-4</v>
      </c>
      <c r="CL23" s="41" t="str">
        <f t="shared" si="121"/>
        <v>(e)</v>
      </c>
      <c r="CM23" s="121">
        <f t="shared" si="122"/>
        <v>5.5428469693022383E-5</v>
      </c>
      <c r="CN23" s="41" t="str">
        <f t="shared" si="123"/>
        <v>(a)</v>
      </c>
      <c r="CO23" s="121">
        <f t="shared" si="124"/>
        <v>1.3857117423255594E-4</v>
      </c>
      <c r="CP23" s="41" t="str">
        <f t="shared" si="125"/>
        <v>(e)</v>
      </c>
      <c r="CQ23" s="121">
        <f t="shared" si="126"/>
        <v>5.5428469693022383E-5</v>
      </c>
      <c r="CR23" s="41" t="str">
        <f t="shared" si="127"/>
        <v>(a)</v>
      </c>
      <c r="CS23" s="121">
        <f t="shared" si="128"/>
        <v>1.3857117423255594E-4</v>
      </c>
      <c r="CT23" s="41" t="str">
        <f t="shared" si="129"/>
        <v>(e)</v>
      </c>
      <c r="CU23" s="121">
        <f t="shared" si="130"/>
        <v>5.5428469693022383E-5</v>
      </c>
      <c r="CV23" s="41" t="str">
        <f t="shared" si="131"/>
        <v>(a)</v>
      </c>
      <c r="CW23" s="121">
        <f t="shared" si="132"/>
        <v>1.3857117423255594E-4</v>
      </c>
      <c r="CX23" s="41" t="str">
        <f t="shared" si="133"/>
        <v>(e)</v>
      </c>
      <c r="CY23" s="121">
        <f t="shared" si="134"/>
        <v>5.5428469693022383E-5</v>
      </c>
      <c r="CZ23" s="41" t="str">
        <f t="shared" si="135"/>
        <v>(a)</v>
      </c>
      <c r="DA23" s="121">
        <f t="shared" si="136"/>
        <v>1.3857117423255594E-4</v>
      </c>
      <c r="DB23" s="41" t="str">
        <f t="shared" si="137"/>
        <v>(e)</v>
      </c>
      <c r="DC23" s="121">
        <f t="shared" si="138"/>
        <v>5.5428469693022383E-5</v>
      </c>
      <c r="DD23" s="41" t="str">
        <f t="shared" si="139"/>
        <v>(a)</v>
      </c>
      <c r="DE23" s="121">
        <f t="shared" si="140"/>
        <v>1.3857117423255594E-4</v>
      </c>
      <c r="DF23" s="41" t="str">
        <f t="shared" si="141"/>
        <v>(e)</v>
      </c>
      <c r="DG23" s="121">
        <f t="shared" si="142"/>
        <v>5.5428469693022383E-5</v>
      </c>
      <c r="DH23" s="41" t="str">
        <f t="shared" si="143"/>
        <v>(a)</v>
      </c>
      <c r="DI23" s="121">
        <f t="shared" si="144"/>
        <v>1.3857117423255594E-4</v>
      </c>
      <c r="DJ23" s="41" t="str">
        <f t="shared" si="145"/>
        <v>(e)</v>
      </c>
      <c r="DK23" s="121">
        <f t="shared" si="146"/>
        <v>5.5428469693022383E-5</v>
      </c>
      <c r="DL23" s="41" t="str">
        <f t="shared" si="147"/>
        <v>(a)</v>
      </c>
      <c r="DM23" s="121">
        <f t="shared" si="148"/>
        <v>1.3857117423255594E-4</v>
      </c>
      <c r="DN23" s="41" t="str">
        <f t="shared" si="149"/>
        <v>(e)</v>
      </c>
      <c r="DO23" s="121">
        <f t="shared" si="150"/>
        <v>5.5428469693022383E-5</v>
      </c>
      <c r="DP23" s="41" t="str">
        <f t="shared" si="151"/>
        <v>(a)</v>
      </c>
      <c r="DQ23" s="121">
        <f t="shared" si="152"/>
        <v>1.3857117423255594E-4</v>
      </c>
      <c r="DR23" s="41" t="str">
        <f t="shared" si="153"/>
        <v>(e)</v>
      </c>
      <c r="DS23" s="121">
        <f t="shared" si="154"/>
        <v>5.5428469693022383E-5</v>
      </c>
      <c r="DT23" s="41" t="str">
        <f t="shared" si="155"/>
        <v>(a)</v>
      </c>
      <c r="DU23" s="121">
        <f t="shared" si="156"/>
        <v>1.3857117423255594E-4</v>
      </c>
      <c r="DV23" s="41" t="str">
        <f t="shared" si="157"/>
        <v>(e)</v>
      </c>
      <c r="DW23" s="121">
        <f t="shared" si="158"/>
        <v>5.5428469693022383E-5</v>
      </c>
      <c r="DX23" s="41" t="str">
        <f t="shared" si="159"/>
        <v>(a)</v>
      </c>
      <c r="DY23" s="121">
        <f t="shared" si="160"/>
        <v>1.3857117423255594E-4</v>
      </c>
      <c r="DZ23" s="41" t="str">
        <f t="shared" si="161"/>
        <v>(e)</v>
      </c>
      <c r="EA23" s="121">
        <f t="shared" si="162"/>
        <v>4.7576103153177535E-5</v>
      </c>
      <c r="EB23" s="41" t="str">
        <f t="shared" si="163"/>
        <v>(a)</v>
      </c>
      <c r="EC23" s="121">
        <f t="shared" si="164"/>
        <v>1.1894025788294382E-4</v>
      </c>
      <c r="ED23" s="41" t="str">
        <f t="shared" si="165"/>
        <v>(e)</v>
      </c>
      <c r="EE23" s="121">
        <f t="shared" si="166"/>
        <v>4.7576103153177535E-5</v>
      </c>
      <c r="EF23" s="41" t="str">
        <f t="shared" si="167"/>
        <v>(a)</v>
      </c>
      <c r="EG23" s="121">
        <f t="shared" si="168"/>
        <v>1.1894025788294382E-4</v>
      </c>
      <c r="EH23" s="41" t="str">
        <f t="shared" si="169"/>
        <v>(e)</v>
      </c>
      <c r="EI23" s="121">
        <f t="shared" si="170"/>
        <v>2.5950601719915004E-4</v>
      </c>
      <c r="EJ23" s="41" t="str">
        <f t="shared" si="171"/>
        <v>(a)</v>
      </c>
      <c r="EK23" s="121">
        <f t="shared" si="172"/>
        <v>6.4876504299787494E-4</v>
      </c>
      <c r="EL23" s="41" t="str">
        <f t="shared" si="173"/>
        <v>(e)</v>
      </c>
      <c r="EM23" s="121">
        <f t="shared" si="174"/>
        <v>2.5950601719915004E-4</v>
      </c>
      <c r="EN23" s="41" t="str">
        <f t="shared" si="175"/>
        <v>(a)</v>
      </c>
      <c r="EO23" s="121">
        <f t="shared" si="176"/>
        <v>6.4876504299787494E-4</v>
      </c>
      <c r="EP23" s="41" t="str">
        <f t="shared" si="177"/>
        <v>(e)</v>
      </c>
      <c r="EQ23" s="121">
        <f t="shared" si="178"/>
        <v>4.3334985396362905E-5</v>
      </c>
      <c r="ER23" s="41" t="str">
        <f t="shared" si="179"/>
        <v>(a)</v>
      </c>
      <c r="ES23" s="121">
        <f t="shared" si="180"/>
        <v>1.0833746349090728E-4</v>
      </c>
      <c r="ET23" s="41" t="str">
        <f t="shared" si="181"/>
        <v>(e)</v>
      </c>
      <c r="EU23" s="121">
        <f t="shared" si="182"/>
        <v>5.5428469693022383E-5</v>
      </c>
      <c r="EV23" s="41" t="str">
        <f t="shared" si="183"/>
        <v>(a)</v>
      </c>
      <c r="EW23" s="121">
        <f t="shared" si="184"/>
        <v>1.3857117423255594E-4</v>
      </c>
      <c r="EX23" s="41" t="str">
        <f t="shared" si="185"/>
        <v>(e)</v>
      </c>
      <c r="EY23" s="121">
        <f t="shared" si="186"/>
        <v>5.5428469693022383E-5</v>
      </c>
      <c r="EZ23" s="41" t="str">
        <f t="shared" si="187"/>
        <v>(a)</v>
      </c>
      <c r="FA23" s="121">
        <f t="shared" si="188"/>
        <v>1.3857117423255594E-4</v>
      </c>
      <c r="FB23" s="41" t="str">
        <f t="shared" si="189"/>
        <v>(e)</v>
      </c>
      <c r="FC23" s="121">
        <f t="shared" si="190"/>
        <v>5.5428469693022383E-5</v>
      </c>
      <c r="FD23" s="41" t="str">
        <f t="shared" si="191"/>
        <v>(a)</v>
      </c>
      <c r="FE23" s="121">
        <f t="shared" si="192"/>
        <v>1.3857117423255594E-4</v>
      </c>
      <c r="FF23" s="41" t="str">
        <f t="shared" si="193"/>
        <v>(e)</v>
      </c>
      <c r="FG23" s="121">
        <f t="shared" si="194"/>
        <v>5.5428469693022383E-5</v>
      </c>
      <c r="FH23" s="41" t="str">
        <f t="shared" si="195"/>
        <v>(a)</v>
      </c>
      <c r="FI23" s="121">
        <f t="shared" si="196"/>
        <v>1.3857117423255594E-4</v>
      </c>
      <c r="FJ23" s="41" t="str">
        <f t="shared" si="197"/>
        <v>(e)</v>
      </c>
      <c r="FK23" s="121">
        <f t="shared" si="198"/>
        <v>5.5428469693022383E-5</v>
      </c>
      <c r="FL23" s="41" t="str">
        <f t="shared" si="199"/>
        <v>(a)</v>
      </c>
      <c r="FM23" s="121">
        <f t="shared" si="200"/>
        <v>1.3857117423255594E-4</v>
      </c>
      <c r="FN23" s="41" t="str">
        <f t="shared" si="201"/>
        <v>(e)</v>
      </c>
      <c r="FO23" s="121">
        <f t="shared" si="202"/>
        <v>5.5428469693022383E-5</v>
      </c>
      <c r="FP23" s="41" t="str">
        <f t="shared" si="203"/>
        <v>(a)</v>
      </c>
      <c r="FQ23" s="121">
        <f t="shared" si="204"/>
        <v>1.3857117423255594E-4</v>
      </c>
      <c r="FR23" s="41" t="str">
        <f t="shared" si="205"/>
        <v>(e)</v>
      </c>
      <c r="FS23" s="121">
        <f t="shared" si="206"/>
        <v>5.5428469693022383E-5</v>
      </c>
      <c r="FT23" s="41" t="str">
        <f t="shared" si="207"/>
        <v>(a)</v>
      </c>
      <c r="FU23" s="121">
        <f t="shared" si="208"/>
        <v>1.3857117423255594E-4</v>
      </c>
      <c r="FV23" s="41" t="str">
        <f t="shared" si="209"/>
        <v>(e)</v>
      </c>
      <c r="FW23" s="121">
        <f t="shared" si="210"/>
        <v>5.5428469693022383E-5</v>
      </c>
      <c r="FX23" s="41" t="str">
        <f t="shared" si="211"/>
        <v>(a)</v>
      </c>
      <c r="FY23" s="121">
        <f t="shared" si="212"/>
        <v>1.3857117423255594E-4</v>
      </c>
      <c r="FZ23" s="41" t="str">
        <f t="shared" si="213"/>
        <v>(e)</v>
      </c>
    </row>
    <row r="24" spans="1:182" ht="15" customHeight="1">
      <c r="A24" s="63"/>
      <c r="B24" s="55" t="s">
        <v>137</v>
      </c>
      <c r="C24" s="64"/>
      <c r="D24" s="65" t="s">
        <v>136</v>
      </c>
      <c r="E24" s="75">
        <v>1.5107336534301277E-5</v>
      </c>
      <c r="F24" s="41"/>
      <c r="G24" s="159">
        <v>70</v>
      </c>
      <c r="H24" s="41" t="str">
        <f t="shared" si="215"/>
        <v>(3)</v>
      </c>
      <c r="I24" s="164">
        <f>(30+50)/2</f>
        <v>40</v>
      </c>
      <c r="J24" s="41" t="str">
        <f>$A$99</f>
        <v>(8)</v>
      </c>
      <c r="K24" s="121">
        <f t="shared" si="42"/>
        <v>1.8672667956396378E-5</v>
      </c>
      <c r="L24" s="41" t="str">
        <f t="shared" si="43"/>
        <v>(a)</v>
      </c>
      <c r="M24" s="121">
        <f t="shared" si="44"/>
        <v>4.6681669890990941E-5</v>
      </c>
      <c r="N24" s="41" t="str">
        <f t="shared" si="45"/>
        <v>(e)</v>
      </c>
      <c r="O24" s="121">
        <f t="shared" si="46"/>
        <v>1.8672667956396378E-5</v>
      </c>
      <c r="P24" s="41" t="str">
        <f t="shared" si="47"/>
        <v>(a)</v>
      </c>
      <c r="Q24" s="121">
        <f t="shared" si="48"/>
        <v>4.6681669890990941E-5</v>
      </c>
      <c r="R24" s="41" t="str">
        <f t="shared" si="49"/>
        <v>(e)</v>
      </c>
      <c r="S24" s="121">
        <f t="shared" si="50"/>
        <v>1.8672667956396378E-5</v>
      </c>
      <c r="T24" s="41" t="str">
        <f t="shared" si="51"/>
        <v>(a)</v>
      </c>
      <c r="U24" s="121">
        <f t="shared" si="52"/>
        <v>4.6681669890990941E-5</v>
      </c>
      <c r="V24" s="41" t="str">
        <f t="shared" si="53"/>
        <v>(e)</v>
      </c>
      <c r="W24" s="121">
        <f t="shared" si="54"/>
        <v>1.8672667956396378E-5</v>
      </c>
      <c r="X24" s="41" t="str">
        <f t="shared" si="55"/>
        <v>(a)</v>
      </c>
      <c r="Y24" s="121">
        <f t="shared" si="56"/>
        <v>4.6681669890990941E-5</v>
      </c>
      <c r="Z24" s="41" t="str">
        <f t="shared" si="57"/>
        <v>(e)</v>
      </c>
      <c r="AA24" s="121">
        <f t="shared" si="58"/>
        <v>1.8672667956396378E-5</v>
      </c>
      <c r="AB24" s="41" t="str">
        <f t="shared" si="59"/>
        <v>(a)</v>
      </c>
      <c r="AC24" s="121">
        <f t="shared" si="60"/>
        <v>4.6681669890990941E-5</v>
      </c>
      <c r="AD24" s="41" t="str">
        <f t="shared" si="61"/>
        <v>(e)</v>
      </c>
      <c r="AE24" s="121">
        <f t="shared" si="62"/>
        <v>1.8672667956396378E-5</v>
      </c>
      <c r="AF24" s="41" t="str">
        <f t="shared" si="63"/>
        <v>(a)</v>
      </c>
      <c r="AG24" s="121">
        <f t="shared" si="64"/>
        <v>4.6681669890990941E-5</v>
      </c>
      <c r="AH24" s="41" t="str">
        <f t="shared" si="65"/>
        <v>(e)</v>
      </c>
      <c r="AI24" s="121">
        <f t="shared" si="66"/>
        <v>1.5590771303398915E-5</v>
      </c>
      <c r="AJ24" s="41" t="str">
        <f t="shared" si="67"/>
        <v>(a)</v>
      </c>
      <c r="AK24" s="121">
        <f t="shared" si="68"/>
        <v>3.8976928258497297E-5</v>
      </c>
      <c r="AL24" s="41" t="str">
        <f t="shared" si="69"/>
        <v>(e)</v>
      </c>
      <c r="AM24" s="121">
        <f t="shared" si="70"/>
        <v>1.5590771303398915E-5</v>
      </c>
      <c r="AN24" s="41" t="str">
        <f t="shared" si="71"/>
        <v>(a)</v>
      </c>
      <c r="AO24" s="121">
        <f t="shared" si="72"/>
        <v>3.8976928258497297E-5</v>
      </c>
      <c r="AP24" s="41" t="str">
        <f t="shared" si="73"/>
        <v>(e)</v>
      </c>
      <c r="AQ24" s="121">
        <f t="shared" si="74"/>
        <v>1.5590771303398915E-5</v>
      </c>
      <c r="AR24" s="41" t="str">
        <f t="shared" si="75"/>
        <v>(a)</v>
      </c>
      <c r="AS24" s="121">
        <f t="shared" si="76"/>
        <v>3.8976928258497297E-5</v>
      </c>
      <c r="AT24" s="41" t="str">
        <f t="shared" si="77"/>
        <v>(e)</v>
      </c>
      <c r="AU24" s="121">
        <f t="shared" si="78"/>
        <v>2.1754564609393837E-5</v>
      </c>
      <c r="AV24" s="41" t="str">
        <f t="shared" si="79"/>
        <v>(a)</v>
      </c>
      <c r="AW24" s="121">
        <f t="shared" si="80"/>
        <v>5.4386411523484598E-5</v>
      </c>
      <c r="AX24" s="41" t="str">
        <f t="shared" si="81"/>
        <v>(e)</v>
      </c>
      <c r="AY24" s="121">
        <f t="shared" si="82"/>
        <v>2.1754564609393837E-5</v>
      </c>
      <c r="AZ24" s="41" t="str">
        <f t="shared" si="83"/>
        <v>(a)</v>
      </c>
      <c r="BA24" s="121">
        <f t="shared" si="84"/>
        <v>5.4386411523484598E-5</v>
      </c>
      <c r="BB24" s="41" t="str">
        <f t="shared" si="85"/>
        <v>(e)</v>
      </c>
      <c r="BC24" s="121">
        <f t="shared" si="86"/>
        <v>2.1754564609393837E-5</v>
      </c>
      <c r="BD24" s="41" t="str">
        <f t="shared" si="87"/>
        <v>(a)</v>
      </c>
      <c r="BE24" s="121">
        <f t="shared" si="88"/>
        <v>5.4386411523484598E-5</v>
      </c>
      <c r="BF24" s="41" t="str">
        <f t="shared" si="89"/>
        <v>(e)</v>
      </c>
      <c r="BG24" s="121">
        <f t="shared" si="90"/>
        <v>2.1754564609393837E-5</v>
      </c>
      <c r="BH24" s="41" t="str">
        <f t="shared" si="91"/>
        <v>(a)</v>
      </c>
      <c r="BI24" s="121">
        <f t="shared" si="92"/>
        <v>5.4386411523484598E-5</v>
      </c>
      <c r="BJ24" s="41" t="str">
        <f t="shared" si="93"/>
        <v>(e)</v>
      </c>
      <c r="BK24" s="121">
        <f t="shared" si="94"/>
        <v>2.1754564609393837E-5</v>
      </c>
      <c r="BL24" s="41" t="str">
        <f t="shared" si="95"/>
        <v>(a)</v>
      </c>
      <c r="BM24" s="121">
        <f t="shared" si="96"/>
        <v>5.4386411523484598E-5</v>
      </c>
      <c r="BN24" s="41" t="str">
        <f t="shared" si="97"/>
        <v>(e)</v>
      </c>
      <c r="BO24" s="121">
        <f t="shared" si="98"/>
        <v>2.1754564609393837E-5</v>
      </c>
      <c r="BP24" s="41" t="str">
        <f t="shared" si="99"/>
        <v>(a)</v>
      </c>
      <c r="BQ24" s="121">
        <f t="shared" si="100"/>
        <v>5.4386411523484598E-5</v>
      </c>
      <c r="BR24" s="41" t="str">
        <f t="shared" si="101"/>
        <v>(e)</v>
      </c>
      <c r="BS24" s="121">
        <f t="shared" si="102"/>
        <v>2.1754564609393837E-5</v>
      </c>
      <c r="BT24" s="41" t="str">
        <f t="shared" si="103"/>
        <v>(a)</v>
      </c>
      <c r="BU24" s="121">
        <f t="shared" si="104"/>
        <v>5.4386411523484598E-5</v>
      </c>
      <c r="BV24" s="41" t="str">
        <f t="shared" si="105"/>
        <v>(e)</v>
      </c>
      <c r="BW24" s="121">
        <f t="shared" si="106"/>
        <v>2.1754564609393837E-5</v>
      </c>
      <c r="BX24" s="41" t="str">
        <f t="shared" si="107"/>
        <v>(a)</v>
      </c>
      <c r="BY24" s="121">
        <f t="shared" si="108"/>
        <v>5.4386411523484598E-5</v>
      </c>
      <c r="BZ24" s="41" t="str">
        <f t="shared" si="109"/>
        <v>(e)</v>
      </c>
      <c r="CA24" s="121">
        <f t="shared" si="110"/>
        <v>2.1754564609393837E-5</v>
      </c>
      <c r="CB24" s="41" t="str">
        <f t="shared" si="111"/>
        <v>(a)</v>
      </c>
      <c r="CC24" s="121">
        <f t="shared" si="112"/>
        <v>5.4386411523484598E-5</v>
      </c>
      <c r="CD24" s="41" t="str">
        <f t="shared" si="113"/>
        <v>(e)</v>
      </c>
      <c r="CE24" s="121">
        <f t="shared" si="114"/>
        <v>2.1754564609393837E-5</v>
      </c>
      <c r="CF24" s="41" t="str">
        <f t="shared" si="115"/>
        <v>(a)</v>
      </c>
      <c r="CG24" s="121">
        <f t="shared" si="116"/>
        <v>5.4386411523484598E-5</v>
      </c>
      <c r="CH24" s="41" t="str">
        <f t="shared" si="117"/>
        <v>(e)</v>
      </c>
      <c r="CI24" s="121">
        <f t="shared" si="118"/>
        <v>2.1754564609393837E-5</v>
      </c>
      <c r="CJ24" s="41" t="str">
        <f t="shared" si="119"/>
        <v>(a)</v>
      </c>
      <c r="CK24" s="121">
        <f t="shared" si="120"/>
        <v>5.4386411523484598E-5</v>
      </c>
      <c r="CL24" s="41" t="str">
        <f t="shared" si="121"/>
        <v>(e)</v>
      </c>
      <c r="CM24" s="121">
        <f t="shared" si="122"/>
        <v>2.1754564609393837E-5</v>
      </c>
      <c r="CN24" s="41" t="str">
        <f t="shared" si="123"/>
        <v>(a)</v>
      </c>
      <c r="CO24" s="121">
        <f t="shared" si="124"/>
        <v>5.4386411523484598E-5</v>
      </c>
      <c r="CP24" s="41" t="str">
        <f t="shared" si="125"/>
        <v>(e)</v>
      </c>
      <c r="CQ24" s="121">
        <f t="shared" si="126"/>
        <v>2.1754564609393837E-5</v>
      </c>
      <c r="CR24" s="41" t="str">
        <f t="shared" si="127"/>
        <v>(a)</v>
      </c>
      <c r="CS24" s="121">
        <f t="shared" si="128"/>
        <v>5.4386411523484598E-5</v>
      </c>
      <c r="CT24" s="41" t="str">
        <f t="shared" si="129"/>
        <v>(e)</v>
      </c>
      <c r="CU24" s="121">
        <f t="shared" si="130"/>
        <v>2.1754564609393837E-5</v>
      </c>
      <c r="CV24" s="41" t="str">
        <f t="shared" si="131"/>
        <v>(a)</v>
      </c>
      <c r="CW24" s="121">
        <f t="shared" si="132"/>
        <v>5.4386411523484598E-5</v>
      </c>
      <c r="CX24" s="41" t="str">
        <f t="shared" si="133"/>
        <v>(e)</v>
      </c>
      <c r="CY24" s="121">
        <f t="shared" si="134"/>
        <v>2.1754564609393837E-5</v>
      </c>
      <c r="CZ24" s="41" t="str">
        <f t="shared" si="135"/>
        <v>(a)</v>
      </c>
      <c r="DA24" s="121">
        <f t="shared" si="136"/>
        <v>5.4386411523484598E-5</v>
      </c>
      <c r="DB24" s="41" t="str">
        <f t="shared" si="137"/>
        <v>(e)</v>
      </c>
      <c r="DC24" s="121">
        <f t="shared" si="138"/>
        <v>2.1754564609393837E-5</v>
      </c>
      <c r="DD24" s="41" t="str">
        <f t="shared" si="139"/>
        <v>(a)</v>
      </c>
      <c r="DE24" s="121">
        <f t="shared" si="140"/>
        <v>5.4386411523484598E-5</v>
      </c>
      <c r="DF24" s="41" t="str">
        <f t="shared" si="141"/>
        <v>(e)</v>
      </c>
      <c r="DG24" s="121">
        <f t="shared" si="142"/>
        <v>2.1754564609393837E-5</v>
      </c>
      <c r="DH24" s="41" t="str">
        <f t="shared" si="143"/>
        <v>(a)</v>
      </c>
      <c r="DI24" s="121">
        <f t="shared" si="144"/>
        <v>5.4386411523484598E-5</v>
      </c>
      <c r="DJ24" s="41" t="str">
        <f t="shared" si="145"/>
        <v>(e)</v>
      </c>
      <c r="DK24" s="121">
        <f t="shared" si="146"/>
        <v>2.1754564609393837E-5</v>
      </c>
      <c r="DL24" s="41" t="str">
        <f t="shared" si="147"/>
        <v>(a)</v>
      </c>
      <c r="DM24" s="121">
        <f t="shared" si="148"/>
        <v>5.4386411523484598E-5</v>
      </c>
      <c r="DN24" s="41" t="str">
        <f t="shared" si="149"/>
        <v>(e)</v>
      </c>
      <c r="DO24" s="121">
        <f t="shared" si="150"/>
        <v>2.1754564609393837E-5</v>
      </c>
      <c r="DP24" s="41" t="str">
        <f t="shared" si="151"/>
        <v>(a)</v>
      </c>
      <c r="DQ24" s="121">
        <f t="shared" si="152"/>
        <v>5.4386411523484598E-5</v>
      </c>
      <c r="DR24" s="41" t="str">
        <f t="shared" si="153"/>
        <v>(e)</v>
      </c>
      <c r="DS24" s="121">
        <f t="shared" si="154"/>
        <v>2.1754564609393837E-5</v>
      </c>
      <c r="DT24" s="41" t="str">
        <f t="shared" si="155"/>
        <v>(a)</v>
      </c>
      <c r="DU24" s="121">
        <f t="shared" si="156"/>
        <v>5.4386411523484598E-5</v>
      </c>
      <c r="DV24" s="41" t="str">
        <f t="shared" si="157"/>
        <v>(e)</v>
      </c>
      <c r="DW24" s="121">
        <f t="shared" si="158"/>
        <v>2.1754564609393837E-5</v>
      </c>
      <c r="DX24" s="41" t="str">
        <f t="shared" si="159"/>
        <v>(a)</v>
      </c>
      <c r="DY24" s="121">
        <f t="shared" si="160"/>
        <v>5.4386411523484598E-5</v>
      </c>
      <c r="DZ24" s="41" t="str">
        <f t="shared" si="161"/>
        <v>(e)</v>
      </c>
      <c r="EA24" s="121">
        <f t="shared" si="162"/>
        <v>1.8672667956396378E-5</v>
      </c>
      <c r="EB24" s="41" t="str">
        <f t="shared" si="163"/>
        <v>(a)</v>
      </c>
      <c r="EC24" s="121">
        <f t="shared" si="164"/>
        <v>4.6681669890990941E-5</v>
      </c>
      <c r="ED24" s="41" t="str">
        <f t="shared" si="165"/>
        <v>(e)</v>
      </c>
      <c r="EE24" s="121">
        <f t="shared" si="166"/>
        <v>1.8672667956396378E-5</v>
      </c>
      <c r="EF24" s="41" t="str">
        <f t="shared" si="167"/>
        <v>(a)</v>
      </c>
      <c r="EG24" s="121">
        <f t="shared" si="168"/>
        <v>4.6681669890990941E-5</v>
      </c>
      <c r="EH24" s="41" t="str">
        <f t="shared" si="169"/>
        <v>(e)</v>
      </c>
      <c r="EI24" s="121">
        <f t="shared" si="170"/>
        <v>9.3363339781981906E-6</v>
      </c>
      <c r="EJ24" s="41" t="str">
        <f t="shared" si="171"/>
        <v>(a)</v>
      </c>
      <c r="EK24" s="121">
        <f t="shared" si="172"/>
        <v>2.3340834945495474E-5</v>
      </c>
      <c r="EL24" s="41" t="str">
        <f t="shared" si="173"/>
        <v>(e)</v>
      </c>
      <c r="EM24" s="121">
        <f t="shared" si="174"/>
        <v>9.3363339781981906E-6</v>
      </c>
      <c r="EN24" s="41" t="str">
        <f t="shared" si="175"/>
        <v>(a)</v>
      </c>
      <c r="EO24" s="121">
        <f t="shared" si="176"/>
        <v>2.3340834945495474E-5</v>
      </c>
      <c r="EP24" s="41" t="str">
        <f t="shared" si="177"/>
        <v>(e)</v>
      </c>
      <c r="EQ24" s="121">
        <f t="shared" si="178"/>
        <v>1.5590771303398917E-6</v>
      </c>
      <c r="ER24" s="41" t="str">
        <f t="shared" si="179"/>
        <v>(a)</v>
      </c>
      <c r="ES24" s="121">
        <f t="shared" si="180"/>
        <v>3.8976928258497296E-6</v>
      </c>
      <c r="ET24" s="41" t="str">
        <f t="shared" si="181"/>
        <v>(e)</v>
      </c>
      <c r="EU24" s="121">
        <f t="shared" si="182"/>
        <v>2.1754564609393837E-5</v>
      </c>
      <c r="EV24" s="41" t="str">
        <f t="shared" si="183"/>
        <v>(a)</v>
      </c>
      <c r="EW24" s="121">
        <f t="shared" si="184"/>
        <v>5.4386411523484598E-5</v>
      </c>
      <c r="EX24" s="41" t="str">
        <f t="shared" si="185"/>
        <v>(e)</v>
      </c>
      <c r="EY24" s="121">
        <f t="shared" si="186"/>
        <v>2.1754564609393837E-5</v>
      </c>
      <c r="EZ24" s="41" t="str">
        <f t="shared" si="187"/>
        <v>(a)</v>
      </c>
      <c r="FA24" s="121">
        <f t="shared" si="188"/>
        <v>5.4386411523484598E-5</v>
      </c>
      <c r="FB24" s="41" t="str">
        <f t="shared" si="189"/>
        <v>(e)</v>
      </c>
      <c r="FC24" s="121">
        <f t="shared" si="190"/>
        <v>2.1754564609393837E-5</v>
      </c>
      <c r="FD24" s="41" t="str">
        <f t="shared" si="191"/>
        <v>(a)</v>
      </c>
      <c r="FE24" s="121">
        <f t="shared" si="192"/>
        <v>5.4386411523484598E-5</v>
      </c>
      <c r="FF24" s="41" t="str">
        <f t="shared" si="193"/>
        <v>(e)</v>
      </c>
      <c r="FG24" s="121">
        <f t="shared" si="194"/>
        <v>2.1754564609393837E-5</v>
      </c>
      <c r="FH24" s="41" t="str">
        <f t="shared" si="195"/>
        <v>(a)</v>
      </c>
      <c r="FI24" s="121">
        <f t="shared" si="196"/>
        <v>5.4386411523484598E-5</v>
      </c>
      <c r="FJ24" s="41" t="str">
        <f t="shared" si="197"/>
        <v>(e)</v>
      </c>
      <c r="FK24" s="121">
        <f t="shared" si="198"/>
        <v>2.1754564609393837E-5</v>
      </c>
      <c r="FL24" s="41" t="str">
        <f t="shared" si="199"/>
        <v>(a)</v>
      </c>
      <c r="FM24" s="121">
        <f t="shared" si="200"/>
        <v>5.4386411523484598E-5</v>
      </c>
      <c r="FN24" s="41" t="str">
        <f t="shared" si="201"/>
        <v>(e)</v>
      </c>
      <c r="FO24" s="121">
        <f t="shared" si="202"/>
        <v>2.1754564609393837E-5</v>
      </c>
      <c r="FP24" s="41" t="str">
        <f t="shared" si="203"/>
        <v>(a)</v>
      </c>
      <c r="FQ24" s="121">
        <f t="shared" si="204"/>
        <v>5.4386411523484598E-5</v>
      </c>
      <c r="FR24" s="41" t="str">
        <f t="shared" si="205"/>
        <v>(e)</v>
      </c>
      <c r="FS24" s="121">
        <f t="shared" si="206"/>
        <v>2.1754564609393837E-5</v>
      </c>
      <c r="FT24" s="41" t="str">
        <f t="shared" si="207"/>
        <v>(a)</v>
      </c>
      <c r="FU24" s="121">
        <f t="shared" si="208"/>
        <v>5.4386411523484598E-5</v>
      </c>
      <c r="FV24" s="41" t="str">
        <f t="shared" si="209"/>
        <v>(e)</v>
      </c>
      <c r="FW24" s="121">
        <f t="shared" si="210"/>
        <v>2.1754564609393837E-5</v>
      </c>
      <c r="FX24" s="41" t="str">
        <f t="shared" si="211"/>
        <v>(a)</v>
      </c>
      <c r="FY24" s="121">
        <f t="shared" si="212"/>
        <v>5.4386411523484598E-5</v>
      </c>
      <c r="FZ24" s="41" t="str">
        <f t="shared" si="213"/>
        <v>(e)</v>
      </c>
    </row>
    <row r="25" spans="1:182" ht="15" customHeight="1">
      <c r="A25" s="63"/>
      <c r="B25" s="55" t="s">
        <v>140</v>
      </c>
      <c r="C25" s="64"/>
      <c r="D25" s="65" t="s">
        <v>139</v>
      </c>
      <c r="E25" s="75">
        <v>1.8222934133210207E-4</v>
      </c>
      <c r="F25" s="41"/>
      <c r="G25" s="159">
        <v>70</v>
      </c>
      <c r="H25" s="41" t="str">
        <f t="shared" si="215"/>
        <v>(3)</v>
      </c>
      <c r="I25" s="164">
        <f>(90+99)/2</f>
        <v>94.5</v>
      </c>
      <c r="J25" s="41" t="str">
        <f>$A$99</f>
        <v>(8)</v>
      </c>
      <c r="K25" s="121">
        <f t="shared" si="42"/>
        <v>2.0646584372927183E-5</v>
      </c>
      <c r="L25" s="41" t="str">
        <f t="shared" si="43"/>
        <v>(a)</v>
      </c>
      <c r="M25" s="121">
        <f t="shared" si="44"/>
        <v>5.1616460932317964E-5</v>
      </c>
      <c r="N25" s="41" t="str">
        <f t="shared" si="45"/>
        <v>(e)</v>
      </c>
      <c r="O25" s="121">
        <f t="shared" si="46"/>
        <v>2.0646584372927183E-5</v>
      </c>
      <c r="P25" s="41" t="str">
        <f t="shared" si="47"/>
        <v>(a)</v>
      </c>
      <c r="Q25" s="121">
        <f t="shared" si="48"/>
        <v>5.1616460932317964E-5</v>
      </c>
      <c r="R25" s="41" t="str">
        <f t="shared" si="49"/>
        <v>(e)</v>
      </c>
      <c r="S25" s="121">
        <f t="shared" si="50"/>
        <v>2.0646584372927183E-5</v>
      </c>
      <c r="T25" s="41" t="str">
        <f t="shared" si="51"/>
        <v>(a)</v>
      </c>
      <c r="U25" s="121">
        <f t="shared" si="52"/>
        <v>5.1616460932317964E-5</v>
      </c>
      <c r="V25" s="41" t="str">
        <f t="shared" si="53"/>
        <v>(e)</v>
      </c>
      <c r="W25" s="121">
        <f t="shared" si="54"/>
        <v>2.0646584372927183E-5</v>
      </c>
      <c r="X25" s="41" t="str">
        <f t="shared" si="55"/>
        <v>(a)</v>
      </c>
      <c r="Y25" s="121">
        <f t="shared" si="56"/>
        <v>5.1616460932317964E-5</v>
      </c>
      <c r="Z25" s="41" t="str">
        <f t="shared" si="57"/>
        <v>(e)</v>
      </c>
      <c r="AA25" s="121">
        <f t="shared" si="58"/>
        <v>2.0646584372927183E-5</v>
      </c>
      <c r="AB25" s="41" t="str">
        <f t="shared" si="59"/>
        <v>(a)</v>
      </c>
      <c r="AC25" s="121">
        <f t="shared" si="60"/>
        <v>5.1616460932317964E-5</v>
      </c>
      <c r="AD25" s="41" t="str">
        <f t="shared" si="61"/>
        <v>(e)</v>
      </c>
      <c r="AE25" s="121">
        <f t="shared" si="62"/>
        <v>2.0646584372927183E-5</v>
      </c>
      <c r="AF25" s="41" t="str">
        <f t="shared" si="63"/>
        <v>(a)</v>
      </c>
      <c r="AG25" s="121">
        <f t="shared" si="64"/>
        <v>5.1616460932317964E-5</v>
      </c>
      <c r="AH25" s="41" t="str">
        <f t="shared" si="65"/>
        <v>(e)</v>
      </c>
      <c r="AI25" s="121">
        <f t="shared" si="66"/>
        <v>1.7238895690016873E-5</v>
      </c>
      <c r="AJ25" s="41" t="str">
        <f t="shared" si="67"/>
        <v>(a)</v>
      </c>
      <c r="AK25" s="121">
        <f t="shared" si="68"/>
        <v>4.3097239225042178E-5</v>
      </c>
      <c r="AL25" s="41" t="str">
        <f t="shared" si="69"/>
        <v>(e)</v>
      </c>
      <c r="AM25" s="121">
        <f t="shared" si="70"/>
        <v>1.7238895690016873E-5</v>
      </c>
      <c r="AN25" s="41" t="str">
        <f t="shared" si="71"/>
        <v>(a)</v>
      </c>
      <c r="AO25" s="121">
        <f t="shared" si="72"/>
        <v>4.3097239225042178E-5</v>
      </c>
      <c r="AP25" s="41" t="str">
        <f t="shared" si="73"/>
        <v>(e)</v>
      </c>
      <c r="AQ25" s="121">
        <f t="shared" si="74"/>
        <v>1.7238895690016873E-5</v>
      </c>
      <c r="AR25" s="41" t="str">
        <f t="shared" si="75"/>
        <v>(a)</v>
      </c>
      <c r="AS25" s="121">
        <f t="shared" si="76"/>
        <v>4.3097239225042178E-5</v>
      </c>
      <c r="AT25" s="41" t="str">
        <f t="shared" si="77"/>
        <v>(e)</v>
      </c>
      <c r="AU25" s="121">
        <f t="shared" si="78"/>
        <v>2.4054273055837497E-5</v>
      </c>
      <c r="AV25" s="41" t="str">
        <f t="shared" si="79"/>
        <v>(a)</v>
      </c>
      <c r="AW25" s="121">
        <f t="shared" si="80"/>
        <v>6.0135682639593743E-5</v>
      </c>
      <c r="AX25" s="41" t="str">
        <f t="shared" si="81"/>
        <v>(e)</v>
      </c>
      <c r="AY25" s="121">
        <f t="shared" si="82"/>
        <v>2.4054273055837497E-5</v>
      </c>
      <c r="AZ25" s="41" t="str">
        <f t="shared" si="83"/>
        <v>(a)</v>
      </c>
      <c r="BA25" s="121">
        <f t="shared" si="84"/>
        <v>6.0135682639593743E-5</v>
      </c>
      <c r="BB25" s="41" t="str">
        <f t="shared" si="85"/>
        <v>(e)</v>
      </c>
      <c r="BC25" s="121">
        <f t="shared" si="86"/>
        <v>2.4054273055837497E-5</v>
      </c>
      <c r="BD25" s="41" t="str">
        <f t="shared" si="87"/>
        <v>(a)</v>
      </c>
      <c r="BE25" s="121">
        <f t="shared" si="88"/>
        <v>6.0135682639593743E-5</v>
      </c>
      <c r="BF25" s="41" t="str">
        <f t="shared" si="89"/>
        <v>(e)</v>
      </c>
      <c r="BG25" s="121">
        <f t="shared" si="90"/>
        <v>2.4054273055837497E-5</v>
      </c>
      <c r="BH25" s="41" t="str">
        <f t="shared" si="91"/>
        <v>(a)</v>
      </c>
      <c r="BI25" s="121">
        <f t="shared" si="92"/>
        <v>6.0135682639593743E-5</v>
      </c>
      <c r="BJ25" s="41" t="str">
        <f t="shared" si="93"/>
        <v>(e)</v>
      </c>
      <c r="BK25" s="121">
        <f t="shared" si="94"/>
        <v>2.4054273055837497E-5</v>
      </c>
      <c r="BL25" s="41" t="str">
        <f t="shared" si="95"/>
        <v>(a)</v>
      </c>
      <c r="BM25" s="121">
        <f t="shared" si="96"/>
        <v>6.0135682639593743E-5</v>
      </c>
      <c r="BN25" s="41" t="str">
        <f t="shared" si="97"/>
        <v>(e)</v>
      </c>
      <c r="BO25" s="121">
        <f t="shared" si="98"/>
        <v>2.4054273055837497E-5</v>
      </c>
      <c r="BP25" s="41" t="str">
        <f t="shared" si="99"/>
        <v>(a)</v>
      </c>
      <c r="BQ25" s="121">
        <f t="shared" si="100"/>
        <v>6.0135682639593743E-5</v>
      </c>
      <c r="BR25" s="41" t="str">
        <f t="shared" si="101"/>
        <v>(e)</v>
      </c>
      <c r="BS25" s="121">
        <f t="shared" si="102"/>
        <v>2.4054273055837497E-5</v>
      </c>
      <c r="BT25" s="41" t="str">
        <f t="shared" si="103"/>
        <v>(a)</v>
      </c>
      <c r="BU25" s="121">
        <f t="shared" si="104"/>
        <v>6.0135682639593743E-5</v>
      </c>
      <c r="BV25" s="41" t="str">
        <f t="shared" si="105"/>
        <v>(e)</v>
      </c>
      <c r="BW25" s="121">
        <f t="shared" si="106"/>
        <v>2.4054273055837497E-5</v>
      </c>
      <c r="BX25" s="41" t="str">
        <f t="shared" si="107"/>
        <v>(a)</v>
      </c>
      <c r="BY25" s="121">
        <f t="shared" si="108"/>
        <v>6.0135682639593743E-5</v>
      </c>
      <c r="BZ25" s="41" t="str">
        <f t="shared" si="109"/>
        <v>(e)</v>
      </c>
      <c r="CA25" s="121">
        <f t="shared" si="110"/>
        <v>2.4054273055837497E-5</v>
      </c>
      <c r="CB25" s="41" t="str">
        <f t="shared" si="111"/>
        <v>(a)</v>
      </c>
      <c r="CC25" s="121">
        <f t="shared" si="112"/>
        <v>6.0135682639593743E-5</v>
      </c>
      <c r="CD25" s="41" t="str">
        <f t="shared" si="113"/>
        <v>(e)</v>
      </c>
      <c r="CE25" s="121">
        <f t="shared" si="114"/>
        <v>2.4054273055837497E-5</v>
      </c>
      <c r="CF25" s="41" t="str">
        <f t="shared" si="115"/>
        <v>(a)</v>
      </c>
      <c r="CG25" s="121">
        <f t="shared" si="116"/>
        <v>6.0135682639593743E-5</v>
      </c>
      <c r="CH25" s="41" t="str">
        <f t="shared" si="117"/>
        <v>(e)</v>
      </c>
      <c r="CI25" s="121">
        <f t="shared" si="118"/>
        <v>2.4054273055837497E-5</v>
      </c>
      <c r="CJ25" s="41" t="str">
        <f t="shared" si="119"/>
        <v>(a)</v>
      </c>
      <c r="CK25" s="121">
        <f t="shared" si="120"/>
        <v>6.0135682639593743E-5</v>
      </c>
      <c r="CL25" s="41" t="str">
        <f t="shared" si="121"/>
        <v>(e)</v>
      </c>
      <c r="CM25" s="121">
        <f t="shared" si="122"/>
        <v>2.4054273055837497E-5</v>
      </c>
      <c r="CN25" s="41" t="str">
        <f t="shared" si="123"/>
        <v>(a)</v>
      </c>
      <c r="CO25" s="121">
        <f t="shared" si="124"/>
        <v>6.0135682639593743E-5</v>
      </c>
      <c r="CP25" s="41" t="str">
        <f t="shared" si="125"/>
        <v>(e)</v>
      </c>
      <c r="CQ25" s="121">
        <f t="shared" si="126"/>
        <v>2.4054273055837497E-5</v>
      </c>
      <c r="CR25" s="41" t="str">
        <f t="shared" si="127"/>
        <v>(a)</v>
      </c>
      <c r="CS25" s="121">
        <f t="shared" si="128"/>
        <v>6.0135682639593743E-5</v>
      </c>
      <c r="CT25" s="41" t="str">
        <f t="shared" si="129"/>
        <v>(e)</v>
      </c>
      <c r="CU25" s="121">
        <f t="shared" si="130"/>
        <v>2.4054273055837497E-5</v>
      </c>
      <c r="CV25" s="41" t="str">
        <f t="shared" si="131"/>
        <v>(a)</v>
      </c>
      <c r="CW25" s="121">
        <f t="shared" si="132"/>
        <v>6.0135682639593743E-5</v>
      </c>
      <c r="CX25" s="41" t="str">
        <f t="shared" si="133"/>
        <v>(e)</v>
      </c>
      <c r="CY25" s="121">
        <f t="shared" si="134"/>
        <v>2.4054273055837497E-5</v>
      </c>
      <c r="CZ25" s="41" t="str">
        <f t="shared" si="135"/>
        <v>(a)</v>
      </c>
      <c r="DA25" s="121">
        <f t="shared" si="136"/>
        <v>6.0135682639593743E-5</v>
      </c>
      <c r="DB25" s="41" t="str">
        <f t="shared" si="137"/>
        <v>(e)</v>
      </c>
      <c r="DC25" s="121">
        <f t="shared" si="138"/>
        <v>2.4054273055837497E-5</v>
      </c>
      <c r="DD25" s="41" t="str">
        <f t="shared" si="139"/>
        <v>(a)</v>
      </c>
      <c r="DE25" s="121">
        <f t="shared" si="140"/>
        <v>6.0135682639593743E-5</v>
      </c>
      <c r="DF25" s="41" t="str">
        <f t="shared" si="141"/>
        <v>(e)</v>
      </c>
      <c r="DG25" s="121">
        <f t="shared" si="142"/>
        <v>2.4054273055837497E-5</v>
      </c>
      <c r="DH25" s="41" t="str">
        <f t="shared" si="143"/>
        <v>(a)</v>
      </c>
      <c r="DI25" s="121">
        <f t="shared" si="144"/>
        <v>6.0135682639593743E-5</v>
      </c>
      <c r="DJ25" s="41" t="str">
        <f t="shared" si="145"/>
        <v>(e)</v>
      </c>
      <c r="DK25" s="121">
        <f t="shared" si="146"/>
        <v>2.4054273055837497E-5</v>
      </c>
      <c r="DL25" s="41" t="str">
        <f t="shared" si="147"/>
        <v>(a)</v>
      </c>
      <c r="DM25" s="121">
        <f t="shared" si="148"/>
        <v>6.0135682639593743E-5</v>
      </c>
      <c r="DN25" s="41" t="str">
        <f t="shared" si="149"/>
        <v>(e)</v>
      </c>
      <c r="DO25" s="121">
        <f t="shared" si="150"/>
        <v>2.4054273055837497E-5</v>
      </c>
      <c r="DP25" s="41" t="str">
        <f t="shared" si="151"/>
        <v>(a)</v>
      </c>
      <c r="DQ25" s="121">
        <f t="shared" si="152"/>
        <v>6.0135682639593743E-5</v>
      </c>
      <c r="DR25" s="41" t="str">
        <f t="shared" si="153"/>
        <v>(e)</v>
      </c>
      <c r="DS25" s="121">
        <f t="shared" si="154"/>
        <v>2.4054273055837497E-5</v>
      </c>
      <c r="DT25" s="41" t="str">
        <f t="shared" si="155"/>
        <v>(a)</v>
      </c>
      <c r="DU25" s="121">
        <f t="shared" si="156"/>
        <v>6.0135682639593743E-5</v>
      </c>
      <c r="DV25" s="41" t="str">
        <f t="shared" si="157"/>
        <v>(e)</v>
      </c>
      <c r="DW25" s="121">
        <f t="shared" si="158"/>
        <v>2.4054273055837497E-5</v>
      </c>
      <c r="DX25" s="41" t="str">
        <f t="shared" si="159"/>
        <v>(a)</v>
      </c>
      <c r="DY25" s="121">
        <f t="shared" si="160"/>
        <v>6.0135682639593743E-5</v>
      </c>
      <c r="DZ25" s="41" t="str">
        <f t="shared" si="161"/>
        <v>(e)</v>
      </c>
      <c r="EA25" s="121">
        <f t="shared" si="162"/>
        <v>2.0646584372927183E-5</v>
      </c>
      <c r="EB25" s="41" t="str">
        <f t="shared" si="163"/>
        <v>(a)</v>
      </c>
      <c r="EC25" s="121">
        <f t="shared" si="164"/>
        <v>5.1616460932317964E-5</v>
      </c>
      <c r="ED25" s="41" t="str">
        <f t="shared" si="165"/>
        <v>(e)</v>
      </c>
      <c r="EE25" s="121">
        <f t="shared" si="166"/>
        <v>2.0646584372927183E-5</v>
      </c>
      <c r="EF25" s="41" t="str">
        <f t="shared" si="167"/>
        <v>(a)</v>
      </c>
      <c r="EG25" s="121">
        <f t="shared" si="168"/>
        <v>5.1616460932317964E-5</v>
      </c>
      <c r="EH25" s="41" t="str">
        <f t="shared" si="169"/>
        <v>(e)</v>
      </c>
      <c r="EI25" s="121">
        <f t="shared" si="170"/>
        <v>1.126177329432391E-4</v>
      </c>
      <c r="EJ25" s="41" t="str">
        <f t="shared" si="171"/>
        <v>(a)</v>
      </c>
      <c r="EK25" s="121">
        <f t="shared" si="172"/>
        <v>2.815443323580978E-4</v>
      </c>
      <c r="EL25" s="41" t="str">
        <f t="shared" si="173"/>
        <v>(e)</v>
      </c>
      <c r="EM25" s="121">
        <f t="shared" si="174"/>
        <v>1.126177329432391E-4</v>
      </c>
      <c r="EN25" s="41" t="str">
        <f t="shared" si="175"/>
        <v>(a)</v>
      </c>
      <c r="EO25" s="121">
        <f t="shared" si="176"/>
        <v>2.815443323580978E-4</v>
      </c>
      <c r="EP25" s="41" t="str">
        <f t="shared" si="177"/>
        <v>(e)</v>
      </c>
      <c r="EQ25" s="121">
        <f t="shared" si="178"/>
        <v>1.8806068025472939E-5</v>
      </c>
      <c r="ER25" s="41" t="str">
        <f t="shared" si="179"/>
        <v>(a)</v>
      </c>
      <c r="ES25" s="121">
        <f t="shared" si="180"/>
        <v>4.7015170063682337E-5</v>
      </c>
      <c r="ET25" s="41" t="str">
        <f t="shared" si="181"/>
        <v>(e)</v>
      </c>
      <c r="EU25" s="121">
        <f t="shared" si="182"/>
        <v>2.4054273055837497E-5</v>
      </c>
      <c r="EV25" s="41" t="str">
        <f t="shared" si="183"/>
        <v>(a)</v>
      </c>
      <c r="EW25" s="121">
        <f t="shared" si="184"/>
        <v>6.0135682639593743E-5</v>
      </c>
      <c r="EX25" s="41" t="str">
        <f t="shared" si="185"/>
        <v>(e)</v>
      </c>
      <c r="EY25" s="121">
        <f t="shared" si="186"/>
        <v>2.4054273055837497E-5</v>
      </c>
      <c r="EZ25" s="41" t="str">
        <f t="shared" si="187"/>
        <v>(a)</v>
      </c>
      <c r="FA25" s="121">
        <f t="shared" si="188"/>
        <v>6.0135682639593743E-5</v>
      </c>
      <c r="FB25" s="41" t="str">
        <f t="shared" si="189"/>
        <v>(e)</v>
      </c>
      <c r="FC25" s="121">
        <f t="shared" si="190"/>
        <v>2.4054273055837497E-5</v>
      </c>
      <c r="FD25" s="41" t="str">
        <f t="shared" si="191"/>
        <v>(a)</v>
      </c>
      <c r="FE25" s="121">
        <f t="shared" si="192"/>
        <v>6.0135682639593743E-5</v>
      </c>
      <c r="FF25" s="41" t="str">
        <f t="shared" si="193"/>
        <v>(e)</v>
      </c>
      <c r="FG25" s="121">
        <f t="shared" si="194"/>
        <v>2.4054273055837497E-5</v>
      </c>
      <c r="FH25" s="41" t="str">
        <f t="shared" si="195"/>
        <v>(a)</v>
      </c>
      <c r="FI25" s="121">
        <f t="shared" si="196"/>
        <v>6.0135682639593743E-5</v>
      </c>
      <c r="FJ25" s="41" t="str">
        <f t="shared" si="197"/>
        <v>(e)</v>
      </c>
      <c r="FK25" s="121">
        <f t="shared" si="198"/>
        <v>2.4054273055837497E-5</v>
      </c>
      <c r="FL25" s="41" t="str">
        <f t="shared" si="199"/>
        <v>(a)</v>
      </c>
      <c r="FM25" s="121">
        <f t="shared" si="200"/>
        <v>6.0135682639593743E-5</v>
      </c>
      <c r="FN25" s="41" t="str">
        <f t="shared" si="201"/>
        <v>(e)</v>
      </c>
      <c r="FO25" s="121">
        <f t="shared" si="202"/>
        <v>2.4054273055837497E-5</v>
      </c>
      <c r="FP25" s="41" t="str">
        <f t="shared" si="203"/>
        <v>(a)</v>
      </c>
      <c r="FQ25" s="121">
        <f t="shared" si="204"/>
        <v>6.0135682639593743E-5</v>
      </c>
      <c r="FR25" s="41" t="str">
        <f t="shared" si="205"/>
        <v>(e)</v>
      </c>
      <c r="FS25" s="121">
        <f t="shared" si="206"/>
        <v>2.4054273055837497E-5</v>
      </c>
      <c r="FT25" s="41" t="str">
        <f t="shared" si="207"/>
        <v>(a)</v>
      </c>
      <c r="FU25" s="121">
        <f t="shared" si="208"/>
        <v>6.0135682639593743E-5</v>
      </c>
      <c r="FV25" s="41" t="str">
        <f t="shared" si="209"/>
        <v>(e)</v>
      </c>
      <c r="FW25" s="121">
        <f t="shared" si="210"/>
        <v>2.4054273055837497E-5</v>
      </c>
      <c r="FX25" s="41" t="str">
        <f t="shared" si="211"/>
        <v>(a)</v>
      </c>
      <c r="FY25" s="121">
        <f t="shared" si="212"/>
        <v>6.0135682639593743E-5</v>
      </c>
      <c r="FZ25" s="41" t="str">
        <f t="shared" si="213"/>
        <v>(e)</v>
      </c>
    </row>
    <row r="26" spans="1:182" ht="15" customHeight="1">
      <c r="A26" s="63"/>
      <c r="B26" s="55" t="s">
        <v>142</v>
      </c>
      <c r="C26" s="64"/>
      <c r="D26" s="70">
        <v>504</v>
      </c>
      <c r="E26" s="75">
        <v>8.4039857312420349E-3</v>
      </c>
      <c r="F26" s="41"/>
      <c r="G26" s="159">
        <v>70</v>
      </c>
      <c r="H26" s="41" t="str">
        <f t="shared" si="215"/>
        <v>(3)</v>
      </c>
      <c r="I26" s="164">
        <v>95</v>
      </c>
      <c r="J26" s="41" t="str">
        <f>$A$99</f>
        <v>(8)</v>
      </c>
      <c r="K26" s="121">
        <f t="shared" si="42"/>
        <v>8.6561053031793025E-4</v>
      </c>
      <c r="L26" s="41" t="str">
        <f t="shared" si="43"/>
        <v>(a)</v>
      </c>
      <c r="M26" s="121">
        <f t="shared" si="44"/>
        <v>2.1640263257948259E-3</v>
      </c>
      <c r="N26" s="41" t="str">
        <f t="shared" si="45"/>
        <v>(e)</v>
      </c>
      <c r="O26" s="121">
        <f t="shared" si="46"/>
        <v>8.6561053031793025E-4</v>
      </c>
      <c r="P26" s="41" t="str">
        <f t="shared" si="47"/>
        <v>(a)</v>
      </c>
      <c r="Q26" s="121">
        <f t="shared" si="48"/>
        <v>2.1640263257948259E-3</v>
      </c>
      <c r="R26" s="41" t="str">
        <f t="shared" si="49"/>
        <v>(e)</v>
      </c>
      <c r="S26" s="121">
        <f t="shared" si="50"/>
        <v>8.6561053031793025E-4</v>
      </c>
      <c r="T26" s="41" t="str">
        <f t="shared" si="51"/>
        <v>(a)</v>
      </c>
      <c r="U26" s="121">
        <f t="shared" si="52"/>
        <v>2.1640263257948259E-3</v>
      </c>
      <c r="V26" s="41" t="str">
        <f t="shared" si="53"/>
        <v>(e)</v>
      </c>
      <c r="W26" s="121">
        <f t="shared" si="54"/>
        <v>8.6561053031793025E-4</v>
      </c>
      <c r="X26" s="41" t="str">
        <f t="shared" si="55"/>
        <v>(a)</v>
      </c>
      <c r="Y26" s="121">
        <f t="shared" si="56"/>
        <v>2.1640263257948259E-3</v>
      </c>
      <c r="Z26" s="41" t="str">
        <f t="shared" si="57"/>
        <v>(e)</v>
      </c>
      <c r="AA26" s="121">
        <f t="shared" si="58"/>
        <v>8.6561053031793025E-4</v>
      </c>
      <c r="AB26" s="41" t="str">
        <f t="shared" si="59"/>
        <v>(a)</v>
      </c>
      <c r="AC26" s="121">
        <f t="shared" si="60"/>
        <v>2.1640263257948259E-3</v>
      </c>
      <c r="AD26" s="41" t="str">
        <f t="shared" si="61"/>
        <v>(e)</v>
      </c>
      <c r="AE26" s="121">
        <f t="shared" si="62"/>
        <v>8.6561053031793025E-4</v>
      </c>
      <c r="AF26" s="41" t="str">
        <f t="shared" si="63"/>
        <v>(a)</v>
      </c>
      <c r="AG26" s="121">
        <f t="shared" si="64"/>
        <v>2.1640263257948259E-3</v>
      </c>
      <c r="AH26" s="41" t="str">
        <f t="shared" si="65"/>
        <v>(e)</v>
      </c>
      <c r="AI26" s="121">
        <f t="shared" si="66"/>
        <v>7.227427728868157E-4</v>
      </c>
      <c r="AJ26" s="41" t="str">
        <f t="shared" si="67"/>
        <v>(a)</v>
      </c>
      <c r="AK26" s="121">
        <f t="shared" si="68"/>
        <v>1.8068569322170394E-3</v>
      </c>
      <c r="AL26" s="41" t="str">
        <f t="shared" si="69"/>
        <v>(e)</v>
      </c>
      <c r="AM26" s="121">
        <f t="shared" si="70"/>
        <v>7.227427728868157E-4</v>
      </c>
      <c r="AN26" s="41" t="str">
        <f t="shared" si="71"/>
        <v>(a)</v>
      </c>
      <c r="AO26" s="121">
        <f t="shared" si="72"/>
        <v>1.8068569322170394E-3</v>
      </c>
      <c r="AP26" s="41" t="str">
        <f t="shared" si="73"/>
        <v>(e)</v>
      </c>
      <c r="AQ26" s="121">
        <f t="shared" si="74"/>
        <v>7.227427728868157E-4</v>
      </c>
      <c r="AR26" s="41" t="str">
        <f t="shared" si="75"/>
        <v>(a)</v>
      </c>
      <c r="AS26" s="121">
        <f t="shared" si="76"/>
        <v>1.8068569322170394E-3</v>
      </c>
      <c r="AT26" s="41" t="str">
        <f t="shared" si="77"/>
        <v>(e)</v>
      </c>
      <c r="AU26" s="121">
        <f t="shared" si="78"/>
        <v>1.008478287749045E-3</v>
      </c>
      <c r="AV26" s="41" t="str">
        <f t="shared" si="79"/>
        <v>(a)</v>
      </c>
      <c r="AW26" s="121">
        <f t="shared" si="80"/>
        <v>2.5211957193726126E-3</v>
      </c>
      <c r="AX26" s="41" t="str">
        <f t="shared" si="81"/>
        <v>(e)</v>
      </c>
      <c r="AY26" s="121">
        <f t="shared" si="82"/>
        <v>1.008478287749045E-3</v>
      </c>
      <c r="AZ26" s="41" t="str">
        <f t="shared" si="83"/>
        <v>(a)</v>
      </c>
      <c r="BA26" s="121">
        <f t="shared" si="84"/>
        <v>2.5211957193726126E-3</v>
      </c>
      <c r="BB26" s="41" t="str">
        <f t="shared" si="85"/>
        <v>(e)</v>
      </c>
      <c r="BC26" s="121">
        <f t="shared" si="86"/>
        <v>1.008478287749045E-3</v>
      </c>
      <c r="BD26" s="41" t="str">
        <f t="shared" si="87"/>
        <v>(a)</v>
      </c>
      <c r="BE26" s="121">
        <f t="shared" si="88"/>
        <v>2.5211957193726126E-3</v>
      </c>
      <c r="BF26" s="41" t="str">
        <f t="shared" si="89"/>
        <v>(e)</v>
      </c>
      <c r="BG26" s="121">
        <f t="shared" si="90"/>
        <v>1.008478287749045E-3</v>
      </c>
      <c r="BH26" s="41" t="str">
        <f t="shared" si="91"/>
        <v>(a)</v>
      </c>
      <c r="BI26" s="121">
        <f t="shared" si="92"/>
        <v>2.5211957193726126E-3</v>
      </c>
      <c r="BJ26" s="41" t="str">
        <f t="shared" si="93"/>
        <v>(e)</v>
      </c>
      <c r="BK26" s="121">
        <f t="shared" si="94"/>
        <v>1.008478287749045E-3</v>
      </c>
      <c r="BL26" s="41" t="str">
        <f t="shared" si="95"/>
        <v>(a)</v>
      </c>
      <c r="BM26" s="121">
        <f t="shared" si="96"/>
        <v>2.5211957193726126E-3</v>
      </c>
      <c r="BN26" s="41" t="str">
        <f t="shared" si="97"/>
        <v>(e)</v>
      </c>
      <c r="BO26" s="121">
        <f t="shared" si="98"/>
        <v>1.008478287749045E-3</v>
      </c>
      <c r="BP26" s="41" t="str">
        <f t="shared" si="99"/>
        <v>(a)</v>
      </c>
      <c r="BQ26" s="121">
        <f t="shared" si="100"/>
        <v>2.5211957193726126E-3</v>
      </c>
      <c r="BR26" s="41" t="str">
        <f t="shared" si="101"/>
        <v>(e)</v>
      </c>
      <c r="BS26" s="121">
        <f t="shared" si="102"/>
        <v>1.008478287749045E-3</v>
      </c>
      <c r="BT26" s="41" t="str">
        <f t="shared" si="103"/>
        <v>(a)</v>
      </c>
      <c r="BU26" s="121">
        <f t="shared" si="104"/>
        <v>2.5211957193726126E-3</v>
      </c>
      <c r="BV26" s="41" t="str">
        <f t="shared" si="105"/>
        <v>(e)</v>
      </c>
      <c r="BW26" s="121">
        <f t="shared" si="106"/>
        <v>1.008478287749045E-3</v>
      </c>
      <c r="BX26" s="41" t="str">
        <f t="shared" si="107"/>
        <v>(a)</v>
      </c>
      <c r="BY26" s="121">
        <f t="shared" si="108"/>
        <v>2.5211957193726126E-3</v>
      </c>
      <c r="BZ26" s="41" t="str">
        <f t="shared" si="109"/>
        <v>(e)</v>
      </c>
      <c r="CA26" s="121">
        <f t="shared" si="110"/>
        <v>1.008478287749045E-3</v>
      </c>
      <c r="CB26" s="41" t="str">
        <f t="shared" si="111"/>
        <v>(a)</v>
      </c>
      <c r="CC26" s="121">
        <f t="shared" si="112"/>
        <v>2.5211957193726126E-3</v>
      </c>
      <c r="CD26" s="41" t="str">
        <f t="shared" si="113"/>
        <v>(e)</v>
      </c>
      <c r="CE26" s="121">
        <f t="shared" si="114"/>
        <v>1.008478287749045E-3</v>
      </c>
      <c r="CF26" s="41" t="str">
        <f t="shared" si="115"/>
        <v>(a)</v>
      </c>
      <c r="CG26" s="121">
        <f t="shared" si="116"/>
        <v>2.5211957193726126E-3</v>
      </c>
      <c r="CH26" s="41" t="str">
        <f t="shared" si="117"/>
        <v>(e)</v>
      </c>
      <c r="CI26" s="121">
        <f t="shared" si="118"/>
        <v>1.008478287749045E-3</v>
      </c>
      <c r="CJ26" s="41" t="str">
        <f t="shared" si="119"/>
        <v>(a)</v>
      </c>
      <c r="CK26" s="121">
        <f t="shared" si="120"/>
        <v>2.5211957193726126E-3</v>
      </c>
      <c r="CL26" s="41" t="str">
        <f t="shared" si="121"/>
        <v>(e)</v>
      </c>
      <c r="CM26" s="121">
        <f t="shared" si="122"/>
        <v>1.008478287749045E-3</v>
      </c>
      <c r="CN26" s="41" t="str">
        <f t="shared" si="123"/>
        <v>(a)</v>
      </c>
      <c r="CO26" s="121">
        <f t="shared" si="124"/>
        <v>2.5211957193726126E-3</v>
      </c>
      <c r="CP26" s="41" t="str">
        <f t="shared" si="125"/>
        <v>(e)</v>
      </c>
      <c r="CQ26" s="121">
        <f t="shared" si="126"/>
        <v>1.008478287749045E-3</v>
      </c>
      <c r="CR26" s="41" t="str">
        <f t="shared" si="127"/>
        <v>(a)</v>
      </c>
      <c r="CS26" s="121">
        <f t="shared" si="128"/>
        <v>2.5211957193726126E-3</v>
      </c>
      <c r="CT26" s="41" t="str">
        <f t="shared" si="129"/>
        <v>(e)</v>
      </c>
      <c r="CU26" s="121">
        <f t="shared" si="130"/>
        <v>1.008478287749045E-3</v>
      </c>
      <c r="CV26" s="41" t="str">
        <f t="shared" si="131"/>
        <v>(a)</v>
      </c>
      <c r="CW26" s="121">
        <f t="shared" si="132"/>
        <v>2.5211957193726126E-3</v>
      </c>
      <c r="CX26" s="41" t="str">
        <f t="shared" si="133"/>
        <v>(e)</v>
      </c>
      <c r="CY26" s="121">
        <f t="shared" si="134"/>
        <v>1.008478287749045E-3</v>
      </c>
      <c r="CZ26" s="41" t="str">
        <f t="shared" si="135"/>
        <v>(a)</v>
      </c>
      <c r="DA26" s="121">
        <f t="shared" si="136"/>
        <v>2.5211957193726126E-3</v>
      </c>
      <c r="DB26" s="41" t="str">
        <f t="shared" si="137"/>
        <v>(e)</v>
      </c>
      <c r="DC26" s="121">
        <f t="shared" si="138"/>
        <v>1.008478287749045E-3</v>
      </c>
      <c r="DD26" s="41" t="str">
        <f t="shared" si="139"/>
        <v>(a)</v>
      </c>
      <c r="DE26" s="121">
        <f t="shared" si="140"/>
        <v>2.5211957193726126E-3</v>
      </c>
      <c r="DF26" s="41" t="str">
        <f t="shared" si="141"/>
        <v>(e)</v>
      </c>
      <c r="DG26" s="121">
        <f t="shared" si="142"/>
        <v>1.008478287749045E-3</v>
      </c>
      <c r="DH26" s="41" t="str">
        <f t="shared" si="143"/>
        <v>(a)</v>
      </c>
      <c r="DI26" s="121">
        <f t="shared" si="144"/>
        <v>2.5211957193726126E-3</v>
      </c>
      <c r="DJ26" s="41" t="str">
        <f t="shared" si="145"/>
        <v>(e)</v>
      </c>
      <c r="DK26" s="121">
        <f t="shared" si="146"/>
        <v>1.008478287749045E-3</v>
      </c>
      <c r="DL26" s="41" t="str">
        <f t="shared" si="147"/>
        <v>(a)</v>
      </c>
      <c r="DM26" s="121">
        <f t="shared" si="148"/>
        <v>2.5211957193726126E-3</v>
      </c>
      <c r="DN26" s="41" t="str">
        <f t="shared" si="149"/>
        <v>(e)</v>
      </c>
      <c r="DO26" s="121">
        <f t="shared" si="150"/>
        <v>1.008478287749045E-3</v>
      </c>
      <c r="DP26" s="41" t="str">
        <f t="shared" si="151"/>
        <v>(a)</v>
      </c>
      <c r="DQ26" s="121">
        <f t="shared" si="152"/>
        <v>2.5211957193726126E-3</v>
      </c>
      <c r="DR26" s="41" t="str">
        <f t="shared" si="153"/>
        <v>(e)</v>
      </c>
      <c r="DS26" s="121">
        <f t="shared" si="154"/>
        <v>1.008478287749045E-3</v>
      </c>
      <c r="DT26" s="41" t="str">
        <f t="shared" si="155"/>
        <v>(a)</v>
      </c>
      <c r="DU26" s="121">
        <f t="shared" si="156"/>
        <v>2.5211957193726126E-3</v>
      </c>
      <c r="DV26" s="41" t="str">
        <f t="shared" si="157"/>
        <v>(e)</v>
      </c>
      <c r="DW26" s="121">
        <f t="shared" si="158"/>
        <v>1.008478287749045E-3</v>
      </c>
      <c r="DX26" s="41" t="str">
        <f t="shared" si="159"/>
        <v>(a)</v>
      </c>
      <c r="DY26" s="121">
        <f t="shared" si="160"/>
        <v>2.5211957193726126E-3</v>
      </c>
      <c r="DZ26" s="41" t="str">
        <f t="shared" si="161"/>
        <v>(e)</v>
      </c>
      <c r="EA26" s="121">
        <f t="shared" si="162"/>
        <v>8.6561053031793025E-4</v>
      </c>
      <c r="EB26" s="41" t="str">
        <f t="shared" si="163"/>
        <v>(a)</v>
      </c>
      <c r="EC26" s="121">
        <f t="shared" si="164"/>
        <v>2.1640263257948259E-3</v>
      </c>
      <c r="ED26" s="41" t="str">
        <f t="shared" si="165"/>
        <v>(e)</v>
      </c>
      <c r="EE26" s="121">
        <f t="shared" si="166"/>
        <v>8.6561053031793025E-4</v>
      </c>
      <c r="EF26" s="41" t="str">
        <f t="shared" si="167"/>
        <v>(a)</v>
      </c>
      <c r="EG26" s="121">
        <f t="shared" si="168"/>
        <v>2.1640263257948259E-3</v>
      </c>
      <c r="EH26" s="41" t="str">
        <f t="shared" si="169"/>
        <v>(e)</v>
      </c>
      <c r="EI26" s="121">
        <f t="shared" si="170"/>
        <v>5.1936631819075778E-3</v>
      </c>
      <c r="EJ26" s="41" t="str">
        <f t="shared" si="171"/>
        <v>(a)</v>
      </c>
      <c r="EK26" s="121">
        <f t="shared" si="172"/>
        <v>1.2984157954768946E-2</v>
      </c>
      <c r="EL26" s="41" t="str">
        <f t="shared" si="173"/>
        <v>(e)</v>
      </c>
      <c r="EM26" s="121">
        <f t="shared" si="174"/>
        <v>5.1936631819075778E-3</v>
      </c>
      <c r="EN26" s="41" t="str">
        <f t="shared" si="175"/>
        <v>(a)</v>
      </c>
      <c r="EO26" s="121">
        <f t="shared" si="176"/>
        <v>1.2984157954768946E-2</v>
      </c>
      <c r="EP26" s="41" t="str">
        <f t="shared" si="177"/>
        <v>(e)</v>
      </c>
      <c r="EQ26" s="121">
        <f t="shared" si="178"/>
        <v>8.6729132746417802E-4</v>
      </c>
      <c r="ER26" s="41" t="str">
        <f t="shared" si="179"/>
        <v>(a)</v>
      </c>
      <c r="ES26" s="121">
        <f t="shared" si="180"/>
        <v>2.1682283186604452E-3</v>
      </c>
      <c r="ET26" s="41" t="str">
        <f t="shared" si="181"/>
        <v>(e)</v>
      </c>
      <c r="EU26" s="121">
        <f t="shared" si="182"/>
        <v>1.008478287749045E-3</v>
      </c>
      <c r="EV26" s="41" t="str">
        <f t="shared" si="183"/>
        <v>(a)</v>
      </c>
      <c r="EW26" s="121">
        <f t="shared" si="184"/>
        <v>2.5211957193726126E-3</v>
      </c>
      <c r="EX26" s="41" t="str">
        <f t="shared" si="185"/>
        <v>(e)</v>
      </c>
      <c r="EY26" s="121">
        <f t="shared" si="186"/>
        <v>1.008478287749045E-3</v>
      </c>
      <c r="EZ26" s="41" t="str">
        <f t="shared" si="187"/>
        <v>(a)</v>
      </c>
      <c r="FA26" s="121">
        <f t="shared" si="188"/>
        <v>2.5211957193726126E-3</v>
      </c>
      <c r="FB26" s="41" t="str">
        <f t="shared" si="189"/>
        <v>(e)</v>
      </c>
      <c r="FC26" s="121">
        <f t="shared" si="190"/>
        <v>1.008478287749045E-3</v>
      </c>
      <c r="FD26" s="41" t="str">
        <f t="shared" si="191"/>
        <v>(a)</v>
      </c>
      <c r="FE26" s="121">
        <f t="shared" si="192"/>
        <v>2.5211957193726126E-3</v>
      </c>
      <c r="FF26" s="41" t="str">
        <f t="shared" si="193"/>
        <v>(e)</v>
      </c>
      <c r="FG26" s="121">
        <f t="shared" si="194"/>
        <v>1.008478287749045E-3</v>
      </c>
      <c r="FH26" s="41" t="str">
        <f t="shared" si="195"/>
        <v>(a)</v>
      </c>
      <c r="FI26" s="121">
        <f t="shared" si="196"/>
        <v>2.5211957193726126E-3</v>
      </c>
      <c r="FJ26" s="41" t="str">
        <f t="shared" si="197"/>
        <v>(e)</v>
      </c>
      <c r="FK26" s="121">
        <f t="shared" si="198"/>
        <v>1.008478287749045E-3</v>
      </c>
      <c r="FL26" s="41" t="str">
        <f t="shared" si="199"/>
        <v>(a)</v>
      </c>
      <c r="FM26" s="121">
        <f t="shared" si="200"/>
        <v>2.5211957193726126E-3</v>
      </c>
      <c r="FN26" s="41" t="str">
        <f t="shared" si="201"/>
        <v>(e)</v>
      </c>
      <c r="FO26" s="121">
        <f t="shared" si="202"/>
        <v>1.008478287749045E-3</v>
      </c>
      <c r="FP26" s="41" t="str">
        <f t="shared" si="203"/>
        <v>(a)</v>
      </c>
      <c r="FQ26" s="121">
        <f t="shared" si="204"/>
        <v>2.5211957193726126E-3</v>
      </c>
      <c r="FR26" s="41" t="str">
        <f t="shared" si="205"/>
        <v>(e)</v>
      </c>
      <c r="FS26" s="121">
        <f t="shared" si="206"/>
        <v>1.008478287749045E-3</v>
      </c>
      <c r="FT26" s="41" t="str">
        <f t="shared" si="207"/>
        <v>(a)</v>
      </c>
      <c r="FU26" s="121">
        <f t="shared" si="208"/>
        <v>2.5211957193726126E-3</v>
      </c>
      <c r="FV26" s="41" t="str">
        <f t="shared" si="209"/>
        <v>(e)</v>
      </c>
      <c r="FW26" s="121">
        <f t="shared" si="210"/>
        <v>1.008478287749045E-3</v>
      </c>
      <c r="FX26" s="41" t="str">
        <f t="shared" si="211"/>
        <v>(a)</v>
      </c>
      <c r="FY26" s="121">
        <f t="shared" si="212"/>
        <v>2.5211957193726126E-3</v>
      </c>
      <c r="FZ26" s="41" t="str">
        <f t="shared" si="213"/>
        <v>(e)</v>
      </c>
    </row>
    <row r="27" spans="1:182" ht="15" customHeight="1">
      <c r="A27" s="63"/>
      <c r="B27" s="55" t="s">
        <v>145</v>
      </c>
      <c r="C27" s="64"/>
      <c r="D27" s="65" t="s">
        <v>144</v>
      </c>
      <c r="E27" s="75">
        <v>3.7638267956703413E-4</v>
      </c>
      <c r="F27" s="41"/>
      <c r="G27" s="159">
        <v>70</v>
      </c>
      <c r="H27" s="41" t="str">
        <f t="shared" si="215"/>
        <v>(3)</v>
      </c>
      <c r="I27" s="164">
        <v>70</v>
      </c>
      <c r="J27" s="41" t="str">
        <f t="shared" ref="J27:J29" si="216">$A$94</f>
        <v>(4)</v>
      </c>
      <c r="K27" s="121">
        <f t="shared" si="42"/>
        <v>2.3260449597242711E-4</v>
      </c>
      <c r="L27" s="41" t="str">
        <f t="shared" si="43"/>
        <v>(a)</v>
      </c>
      <c r="M27" s="121">
        <f t="shared" si="44"/>
        <v>5.8151123993106779E-4</v>
      </c>
      <c r="N27" s="41" t="str">
        <f t="shared" si="45"/>
        <v>(e)</v>
      </c>
      <c r="O27" s="121">
        <f t="shared" si="46"/>
        <v>2.3260449597242711E-4</v>
      </c>
      <c r="P27" s="41" t="str">
        <f t="shared" si="47"/>
        <v>(a)</v>
      </c>
      <c r="Q27" s="121">
        <f t="shared" si="48"/>
        <v>5.8151123993106779E-4</v>
      </c>
      <c r="R27" s="41" t="str">
        <f t="shared" si="49"/>
        <v>(e)</v>
      </c>
      <c r="S27" s="121">
        <f t="shared" si="50"/>
        <v>2.3260449597242711E-4</v>
      </c>
      <c r="T27" s="41" t="str">
        <f t="shared" si="51"/>
        <v>(a)</v>
      </c>
      <c r="U27" s="121">
        <f t="shared" si="52"/>
        <v>5.8151123993106779E-4</v>
      </c>
      <c r="V27" s="41" t="str">
        <f t="shared" si="53"/>
        <v>(e)</v>
      </c>
      <c r="W27" s="121">
        <f t="shared" si="54"/>
        <v>2.3260449597242711E-4</v>
      </c>
      <c r="X27" s="41" t="str">
        <f t="shared" si="55"/>
        <v>(a)</v>
      </c>
      <c r="Y27" s="121">
        <f t="shared" si="56"/>
        <v>5.8151123993106779E-4</v>
      </c>
      <c r="Z27" s="41" t="str">
        <f t="shared" si="57"/>
        <v>(e)</v>
      </c>
      <c r="AA27" s="121">
        <f t="shared" si="58"/>
        <v>2.3260449597242711E-4</v>
      </c>
      <c r="AB27" s="41" t="str">
        <f t="shared" si="59"/>
        <v>(a)</v>
      </c>
      <c r="AC27" s="121">
        <f t="shared" si="60"/>
        <v>5.8151123993106779E-4</v>
      </c>
      <c r="AD27" s="41" t="str">
        <f t="shared" si="61"/>
        <v>(e)</v>
      </c>
      <c r="AE27" s="121">
        <f t="shared" si="62"/>
        <v>2.3260449597242711E-4</v>
      </c>
      <c r="AF27" s="41" t="str">
        <f t="shared" si="63"/>
        <v>(a)</v>
      </c>
      <c r="AG27" s="121">
        <f t="shared" si="64"/>
        <v>5.8151123993106779E-4</v>
      </c>
      <c r="AH27" s="41" t="str">
        <f t="shared" si="65"/>
        <v>(e)</v>
      </c>
      <c r="AI27" s="121">
        <f t="shared" si="66"/>
        <v>1.9421346265658965E-4</v>
      </c>
      <c r="AJ27" s="41" t="str">
        <f t="shared" si="67"/>
        <v>(a)</v>
      </c>
      <c r="AK27" s="121">
        <f t="shared" si="68"/>
        <v>4.8553365664147412E-4</v>
      </c>
      <c r="AL27" s="41" t="str">
        <f t="shared" si="69"/>
        <v>(e)</v>
      </c>
      <c r="AM27" s="121">
        <f t="shared" si="70"/>
        <v>1.9421346265658965E-4</v>
      </c>
      <c r="AN27" s="41" t="str">
        <f t="shared" si="71"/>
        <v>(a)</v>
      </c>
      <c r="AO27" s="121">
        <f t="shared" si="72"/>
        <v>4.8553365664147412E-4</v>
      </c>
      <c r="AP27" s="41" t="str">
        <f t="shared" si="73"/>
        <v>(e)</v>
      </c>
      <c r="AQ27" s="121">
        <f t="shared" si="74"/>
        <v>1.9421346265658965E-4</v>
      </c>
      <c r="AR27" s="41" t="str">
        <f t="shared" si="75"/>
        <v>(a)</v>
      </c>
      <c r="AS27" s="121">
        <f t="shared" si="76"/>
        <v>4.8553365664147412E-4</v>
      </c>
      <c r="AT27" s="41" t="str">
        <f t="shared" si="77"/>
        <v>(e)</v>
      </c>
      <c r="AU27" s="121">
        <f t="shared" si="78"/>
        <v>2.7099552928826464E-4</v>
      </c>
      <c r="AV27" s="41" t="str">
        <f t="shared" si="79"/>
        <v>(a)</v>
      </c>
      <c r="AW27" s="121">
        <f t="shared" si="80"/>
        <v>6.7748882322066152E-4</v>
      </c>
      <c r="AX27" s="41" t="str">
        <f t="shared" si="81"/>
        <v>(e)</v>
      </c>
      <c r="AY27" s="121">
        <f t="shared" si="82"/>
        <v>2.7099552928826464E-4</v>
      </c>
      <c r="AZ27" s="41" t="str">
        <f t="shared" si="83"/>
        <v>(a)</v>
      </c>
      <c r="BA27" s="121">
        <f t="shared" si="84"/>
        <v>6.7748882322066152E-4</v>
      </c>
      <c r="BB27" s="41" t="str">
        <f t="shared" si="85"/>
        <v>(e)</v>
      </c>
      <c r="BC27" s="121">
        <f t="shared" si="86"/>
        <v>2.7099552928826464E-4</v>
      </c>
      <c r="BD27" s="41" t="str">
        <f t="shared" si="87"/>
        <v>(a)</v>
      </c>
      <c r="BE27" s="121">
        <f t="shared" si="88"/>
        <v>6.7748882322066152E-4</v>
      </c>
      <c r="BF27" s="41" t="str">
        <f t="shared" si="89"/>
        <v>(e)</v>
      </c>
      <c r="BG27" s="121">
        <f t="shared" si="90"/>
        <v>2.7099552928826464E-4</v>
      </c>
      <c r="BH27" s="41" t="str">
        <f t="shared" si="91"/>
        <v>(a)</v>
      </c>
      <c r="BI27" s="121">
        <f t="shared" si="92"/>
        <v>6.7748882322066152E-4</v>
      </c>
      <c r="BJ27" s="41" t="str">
        <f t="shared" si="93"/>
        <v>(e)</v>
      </c>
      <c r="BK27" s="121">
        <f t="shared" si="94"/>
        <v>2.7099552928826464E-4</v>
      </c>
      <c r="BL27" s="41" t="str">
        <f t="shared" si="95"/>
        <v>(a)</v>
      </c>
      <c r="BM27" s="121">
        <f t="shared" si="96"/>
        <v>6.7748882322066152E-4</v>
      </c>
      <c r="BN27" s="41" t="str">
        <f t="shared" si="97"/>
        <v>(e)</v>
      </c>
      <c r="BO27" s="121">
        <f t="shared" si="98"/>
        <v>2.7099552928826464E-4</v>
      </c>
      <c r="BP27" s="41" t="str">
        <f t="shared" si="99"/>
        <v>(a)</v>
      </c>
      <c r="BQ27" s="121">
        <f t="shared" si="100"/>
        <v>6.7748882322066152E-4</v>
      </c>
      <c r="BR27" s="41" t="str">
        <f t="shared" si="101"/>
        <v>(e)</v>
      </c>
      <c r="BS27" s="121">
        <f t="shared" si="102"/>
        <v>2.7099552928826464E-4</v>
      </c>
      <c r="BT27" s="41" t="str">
        <f t="shared" si="103"/>
        <v>(a)</v>
      </c>
      <c r="BU27" s="121">
        <f t="shared" si="104"/>
        <v>6.7748882322066152E-4</v>
      </c>
      <c r="BV27" s="41" t="str">
        <f t="shared" si="105"/>
        <v>(e)</v>
      </c>
      <c r="BW27" s="121">
        <f t="shared" si="106"/>
        <v>2.7099552928826464E-4</v>
      </c>
      <c r="BX27" s="41" t="str">
        <f t="shared" si="107"/>
        <v>(a)</v>
      </c>
      <c r="BY27" s="121">
        <f t="shared" si="108"/>
        <v>6.7748882322066152E-4</v>
      </c>
      <c r="BZ27" s="41" t="str">
        <f t="shared" si="109"/>
        <v>(e)</v>
      </c>
      <c r="CA27" s="121">
        <f t="shared" si="110"/>
        <v>2.7099552928826464E-4</v>
      </c>
      <c r="CB27" s="41" t="str">
        <f t="shared" si="111"/>
        <v>(a)</v>
      </c>
      <c r="CC27" s="121">
        <f t="shared" si="112"/>
        <v>6.7748882322066152E-4</v>
      </c>
      <c r="CD27" s="41" t="str">
        <f t="shared" si="113"/>
        <v>(e)</v>
      </c>
      <c r="CE27" s="121">
        <f t="shared" si="114"/>
        <v>2.7099552928826464E-4</v>
      </c>
      <c r="CF27" s="41" t="str">
        <f t="shared" si="115"/>
        <v>(a)</v>
      </c>
      <c r="CG27" s="121">
        <f t="shared" si="116"/>
        <v>6.7748882322066152E-4</v>
      </c>
      <c r="CH27" s="41" t="str">
        <f t="shared" si="117"/>
        <v>(e)</v>
      </c>
      <c r="CI27" s="121">
        <f t="shared" si="118"/>
        <v>2.7099552928826464E-4</v>
      </c>
      <c r="CJ27" s="41" t="str">
        <f t="shared" si="119"/>
        <v>(a)</v>
      </c>
      <c r="CK27" s="121">
        <f t="shared" si="120"/>
        <v>6.7748882322066152E-4</v>
      </c>
      <c r="CL27" s="41" t="str">
        <f t="shared" si="121"/>
        <v>(e)</v>
      </c>
      <c r="CM27" s="121">
        <f t="shared" si="122"/>
        <v>2.7099552928826464E-4</v>
      </c>
      <c r="CN27" s="41" t="str">
        <f t="shared" si="123"/>
        <v>(a)</v>
      </c>
      <c r="CO27" s="121">
        <f t="shared" si="124"/>
        <v>6.7748882322066152E-4</v>
      </c>
      <c r="CP27" s="41" t="str">
        <f t="shared" si="125"/>
        <v>(e)</v>
      </c>
      <c r="CQ27" s="121">
        <f t="shared" si="126"/>
        <v>2.7099552928826464E-4</v>
      </c>
      <c r="CR27" s="41" t="str">
        <f t="shared" si="127"/>
        <v>(a)</v>
      </c>
      <c r="CS27" s="121">
        <f t="shared" si="128"/>
        <v>6.7748882322066152E-4</v>
      </c>
      <c r="CT27" s="41" t="str">
        <f t="shared" si="129"/>
        <v>(e)</v>
      </c>
      <c r="CU27" s="121">
        <f t="shared" si="130"/>
        <v>2.7099552928826464E-4</v>
      </c>
      <c r="CV27" s="41" t="str">
        <f t="shared" si="131"/>
        <v>(a)</v>
      </c>
      <c r="CW27" s="121">
        <f t="shared" si="132"/>
        <v>6.7748882322066152E-4</v>
      </c>
      <c r="CX27" s="41" t="str">
        <f t="shared" si="133"/>
        <v>(e)</v>
      </c>
      <c r="CY27" s="121">
        <f t="shared" si="134"/>
        <v>2.7099552928826464E-4</v>
      </c>
      <c r="CZ27" s="41" t="str">
        <f t="shared" si="135"/>
        <v>(a)</v>
      </c>
      <c r="DA27" s="121">
        <f t="shared" si="136"/>
        <v>6.7748882322066152E-4</v>
      </c>
      <c r="DB27" s="41" t="str">
        <f t="shared" si="137"/>
        <v>(e)</v>
      </c>
      <c r="DC27" s="121">
        <f t="shared" si="138"/>
        <v>2.7099552928826464E-4</v>
      </c>
      <c r="DD27" s="41" t="str">
        <f t="shared" si="139"/>
        <v>(a)</v>
      </c>
      <c r="DE27" s="121">
        <f t="shared" si="140"/>
        <v>6.7748882322066152E-4</v>
      </c>
      <c r="DF27" s="41" t="str">
        <f t="shared" si="141"/>
        <v>(e)</v>
      </c>
      <c r="DG27" s="121">
        <f t="shared" si="142"/>
        <v>2.7099552928826464E-4</v>
      </c>
      <c r="DH27" s="41" t="str">
        <f t="shared" si="143"/>
        <v>(a)</v>
      </c>
      <c r="DI27" s="121">
        <f t="shared" si="144"/>
        <v>6.7748882322066152E-4</v>
      </c>
      <c r="DJ27" s="41" t="str">
        <f t="shared" si="145"/>
        <v>(e)</v>
      </c>
      <c r="DK27" s="121">
        <f t="shared" si="146"/>
        <v>2.7099552928826464E-4</v>
      </c>
      <c r="DL27" s="41" t="str">
        <f t="shared" si="147"/>
        <v>(a)</v>
      </c>
      <c r="DM27" s="121">
        <f t="shared" si="148"/>
        <v>6.7748882322066152E-4</v>
      </c>
      <c r="DN27" s="41" t="str">
        <f t="shared" si="149"/>
        <v>(e)</v>
      </c>
      <c r="DO27" s="121">
        <f t="shared" si="150"/>
        <v>2.7099552928826464E-4</v>
      </c>
      <c r="DP27" s="41" t="str">
        <f t="shared" si="151"/>
        <v>(a)</v>
      </c>
      <c r="DQ27" s="121">
        <f t="shared" si="152"/>
        <v>6.7748882322066152E-4</v>
      </c>
      <c r="DR27" s="41" t="str">
        <f t="shared" si="153"/>
        <v>(e)</v>
      </c>
      <c r="DS27" s="121">
        <f t="shared" si="154"/>
        <v>2.7099552928826464E-4</v>
      </c>
      <c r="DT27" s="41" t="str">
        <f t="shared" si="155"/>
        <v>(a)</v>
      </c>
      <c r="DU27" s="121">
        <f t="shared" si="156"/>
        <v>6.7748882322066152E-4</v>
      </c>
      <c r="DV27" s="41" t="str">
        <f t="shared" si="157"/>
        <v>(e)</v>
      </c>
      <c r="DW27" s="121">
        <f t="shared" si="158"/>
        <v>2.7099552928826464E-4</v>
      </c>
      <c r="DX27" s="41" t="str">
        <f t="shared" si="159"/>
        <v>(a)</v>
      </c>
      <c r="DY27" s="121">
        <f t="shared" si="160"/>
        <v>6.7748882322066152E-4</v>
      </c>
      <c r="DZ27" s="41" t="str">
        <f t="shared" si="161"/>
        <v>(e)</v>
      </c>
      <c r="EA27" s="121">
        <f t="shared" si="162"/>
        <v>2.3260449597242711E-4</v>
      </c>
      <c r="EB27" s="41" t="str">
        <f t="shared" si="163"/>
        <v>(a)</v>
      </c>
      <c r="EC27" s="121">
        <f t="shared" si="164"/>
        <v>5.8151123993106779E-4</v>
      </c>
      <c r="ED27" s="41" t="str">
        <f t="shared" si="165"/>
        <v>(e)</v>
      </c>
      <c r="EE27" s="121">
        <f t="shared" si="166"/>
        <v>2.3260449597242711E-4</v>
      </c>
      <c r="EF27" s="41" t="str">
        <f t="shared" si="167"/>
        <v>(a)</v>
      </c>
      <c r="EG27" s="121">
        <f t="shared" si="168"/>
        <v>5.8151123993106779E-4</v>
      </c>
      <c r="EH27" s="41" t="str">
        <f t="shared" si="169"/>
        <v>(e)</v>
      </c>
      <c r="EI27" s="121">
        <f t="shared" si="170"/>
        <v>2.3260449597242711E-4</v>
      </c>
      <c r="EJ27" s="41" t="str">
        <f t="shared" si="171"/>
        <v>(a)</v>
      </c>
      <c r="EK27" s="121">
        <f t="shared" si="172"/>
        <v>5.8151123993106779E-4</v>
      </c>
      <c r="EL27" s="41" t="str">
        <f t="shared" si="173"/>
        <v>(e)</v>
      </c>
      <c r="EM27" s="121">
        <f t="shared" si="174"/>
        <v>2.3260449597242711E-4</v>
      </c>
      <c r="EN27" s="41" t="str">
        <f t="shared" si="175"/>
        <v>(a)</v>
      </c>
      <c r="EO27" s="121">
        <f t="shared" si="176"/>
        <v>5.8151123993106779E-4</v>
      </c>
      <c r="EP27" s="41" t="str">
        <f t="shared" si="177"/>
        <v>(e)</v>
      </c>
      <c r="EQ27" s="121">
        <f t="shared" si="178"/>
        <v>3.8842692531317928E-5</v>
      </c>
      <c r="ER27" s="41" t="str">
        <f t="shared" si="179"/>
        <v>(a)</v>
      </c>
      <c r="ES27" s="121">
        <f t="shared" si="180"/>
        <v>9.7106731328294827E-5</v>
      </c>
      <c r="ET27" s="41" t="str">
        <f t="shared" si="181"/>
        <v>(e)</v>
      </c>
      <c r="EU27" s="121">
        <f t="shared" si="182"/>
        <v>2.7099552928826464E-4</v>
      </c>
      <c r="EV27" s="41" t="str">
        <f t="shared" si="183"/>
        <v>(a)</v>
      </c>
      <c r="EW27" s="121">
        <f t="shared" si="184"/>
        <v>6.7748882322066152E-4</v>
      </c>
      <c r="EX27" s="41" t="str">
        <f t="shared" si="185"/>
        <v>(e)</v>
      </c>
      <c r="EY27" s="121">
        <f t="shared" si="186"/>
        <v>2.7099552928826464E-4</v>
      </c>
      <c r="EZ27" s="41" t="str">
        <f t="shared" si="187"/>
        <v>(a)</v>
      </c>
      <c r="FA27" s="121">
        <f t="shared" si="188"/>
        <v>6.7748882322066152E-4</v>
      </c>
      <c r="FB27" s="41" t="str">
        <f t="shared" si="189"/>
        <v>(e)</v>
      </c>
      <c r="FC27" s="121">
        <f t="shared" si="190"/>
        <v>2.7099552928826464E-4</v>
      </c>
      <c r="FD27" s="41" t="str">
        <f t="shared" si="191"/>
        <v>(a)</v>
      </c>
      <c r="FE27" s="121">
        <f t="shared" si="192"/>
        <v>6.7748882322066152E-4</v>
      </c>
      <c r="FF27" s="41" t="str">
        <f t="shared" si="193"/>
        <v>(e)</v>
      </c>
      <c r="FG27" s="121">
        <f t="shared" si="194"/>
        <v>2.7099552928826464E-4</v>
      </c>
      <c r="FH27" s="41" t="str">
        <f t="shared" si="195"/>
        <v>(a)</v>
      </c>
      <c r="FI27" s="121">
        <f t="shared" si="196"/>
        <v>6.7748882322066152E-4</v>
      </c>
      <c r="FJ27" s="41" t="str">
        <f t="shared" si="197"/>
        <v>(e)</v>
      </c>
      <c r="FK27" s="121">
        <f t="shared" si="198"/>
        <v>2.7099552928826464E-4</v>
      </c>
      <c r="FL27" s="41" t="str">
        <f t="shared" si="199"/>
        <v>(a)</v>
      </c>
      <c r="FM27" s="121">
        <f t="shared" si="200"/>
        <v>6.7748882322066152E-4</v>
      </c>
      <c r="FN27" s="41" t="str">
        <f t="shared" si="201"/>
        <v>(e)</v>
      </c>
      <c r="FO27" s="121">
        <f t="shared" si="202"/>
        <v>2.7099552928826464E-4</v>
      </c>
      <c r="FP27" s="41" t="str">
        <f t="shared" si="203"/>
        <v>(a)</v>
      </c>
      <c r="FQ27" s="121">
        <f t="shared" si="204"/>
        <v>6.7748882322066152E-4</v>
      </c>
      <c r="FR27" s="41" t="str">
        <f t="shared" si="205"/>
        <v>(e)</v>
      </c>
      <c r="FS27" s="121">
        <f t="shared" si="206"/>
        <v>2.7099552928826464E-4</v>
      </c>
      <c r="FT27" s="41" t="str">
        <f t="shared" si="207"/>
        <v>(a)</v>
      </c>
      <c r="FU27" s="121">
        <f t="shared" si="208"/>
        <v>6.7748882322066152E-4</v>
      </c>
      <c r="FV27" s="41" t="str">
        <f t="shared" si="209"/>
        <v>(e)</v>
      </c>
      <c r="FW27" s="121">
        <f t="shared" si="210"/>
        <v>2.7099552928826464E-4</v>
      </c>
      <c r="FX27" s="41" t="str">
        <f t="shared" si="211"/>
        <v>(a)</v>
      </c>
      <c r="FY27" s="121">
        <f t="shared" si="212"/>
        <v>6.7748882322066152E-4</v>
      </c>
      <c r="FZ27" s="41" t="str">
        <f t="shared" si="213"/>
        <v>(e)</v>
      </c>
    </row>
    <row r="28" spans="1:182" ht="15" customHeight="1">
      <c r="A28" s="63"/>
      <c r="B28" s="55" t="s">
        <v>148</v>
      </c>
      <c r="C28" s="64"/>
      <c r="D28" s="70" t="s">
        <v>147</v>
      </c>
      <c r="E28" s="75">
        <v>4.8013014217323475E-5</v>
      </c>
      <c r="F28" s="41"/>
      <c r="G28" s="159">
        <v>70</v>
      </c>
      <c r="H28" s="41" t="str">
        <f t="shared" ref="H28:H30" si="217">$A$94</f>
        <v>(4)</v>
      </c>
      <c r="I28" s="164">
        <v>70</v>
      </c>
      <c r="J28" s="41" t="str">
        <f t="shared" si="216"/>
        <v>(4)</v>
      </c>
      <c r="K28" s="121">
        <f t="shared" si="42"/>
        <v>2.9672042786305914E-5</v>
      </c>
      <c r="L28" s="41" t="str">
        <f t="shared" si="43"/>
        <v>(a)</v>
      </c>
      <c r="M28" s="121">
        <f t="shared" si="44"/>
        <v>7.4180106965764775E-5</v>
      </c>
      <c r="N28" s="41" t="str">
        <f t="shared" si="45"/>
        <v>(e)</v>
      </c>
      <c r="O28" s="121">
        <f t="shared" si="46"/>
        <v>2.9672042786305914E-5</v>
      </c>
      <c r="P28" s="41" t="str">
        <f t="shared" si="47"/>
        <v>(a)</v>
      </c>
      <c r="Q28" s="121">
        <f t="shared" si="48"/>
        <v>7.4180106965764775E-5</v>
      </c>
      <c r="R28" s="41" t="str">
        <f t="shared" si="49"/>
        <v>(e)</v>
      </c>
      <c r="S28" s="121">
        <f t="shared" si="50"/>
        <v>2.9672042786305914E-5</v>
      </c>
      <c r="T28" s="41" t="str">
        <f t="shared" si="51"/>
        <v>(a)</v>
      </c>
      <c r="U28" s="121">
        <f t="shared" si="52"/>
        <v>7.4180106965764775E-5</v>
      </c>
      <c r="V28" s="41" t="str">
        <f t="shared" si="53"/>
        <v>(e)</v>
      </c>
      <c r="W28" s="121">
        <f t="shared" si="54"/>
        <v>2.9672042786305914E-5</v>
      </c>
      <c r="X28" s="41" t="str">
        <f t="shared" si="55"/>
        <v>(a)</v>
      </c>
      <c r="Y28" s="121">
        <f t="shared" si="56"/>
        <v>7.4180106965764775E-5</v>
      </c>
      <c r="Z28" s="41" t="str">
        <f t="shared" si="57"/>
        <v>(e)</v>
      </c>
      <c r="AA28" s="121">
        <f t="shared" si="58"/>
        <v>2.9672042786305914E-5</v>
      </c>
      <c r="AB28" s="41" t="str">
        <f t="shared" si="59"/>
        <v>(a)</v>
      </c>
      <c r="AC28" s="121">
        <f t="shared" si="60"/>
        <v>7.4180106965764775E-5</v>
      </c>
      <c r="AD28" s="41" t="str">
        <f t="shared" si="61"/>
        <v>(e)</v>
      </c>
      <c r="AE28" s="121">
        <f t="shared" si="62"/>
        <v>2.9672042786305914E-5</v>
      </c>
      <c r="AF28" s="41" t="str">
        <f t="shared" si="63"/>
        <v>(a)</v>
      </c>
      <c r="AG28" s="121">
        <f t="shared" si="64"/>
        <v>7.4180106965764775E-5</v>
      </c>
      <c r="AH28" s="41" t="str">
        <f t="shared" si="65"/>
        <v>(e)</v>
      </c>
      <c r="AI28" s="121">
        <f t="shared" si="66"/>
        <v>2.4774715336138916E-5</v>
      </c>
      <c r="AJ28" s="41" t="str">
        <f t="shared" si="67"/>
        <v>(a)</v>
      </c>
      <c r="AK28" s="121">
        <f t="shared" si="68"/>
        <v>6.1936788340347291E-5</v>
      </c>
      <c r="AL28" s="41" t="str">
        <f t="shared" si="69"/>
        <v>(e)</v>
      </c>
      <c r="AM28" s="121">
        <f t="shared" si="70"/>
        <v>2.4774715336138916E-5</v>
      </c>
      <c r="AN28" s="41" t="str">
        <f t="shared" si="71"/>
        <v>(a)</v>
      </c>
      <c r="AO28" s="121">
        <f t="shared" si="72"/>
        <v>6.1936788340347291E-5</v>
      </c>
      <c r="AP28" s="41" t="str">
        <f t="shared" si="73"/>
        <v>(e)</v>
      </c>
      <c r="AQ28" s="121">
        <f t="shared" si="74"/>
        <v>2.4774715336138916E-5</v>
      </c>
      <c r="AR28" s="41" t="str">
        <f t="shared" si="75"/>
        <v>(a)</v>
      </c>
      <c r="AS28" s="121">
        <f t="shared" si="76"/>
        <v>6.1936788340347291E-5</v>
      </c>
      <c r="AT28" s="41" t="str">
        <f t="shared" si="77"/>
        <v>(e)</v>
      </c>
      <c r="AU28" s="121">
        <f t="shared" si="78"/>
        <v>3.4569370236472909E-5</v>
      </c>
      <c r="AV28" s="41" t="str">
        <f t="shared" si="79"/>
        <v>(a)</v>
      </c>
      <c r="AW28" s="121">
        <f t="shared" si="80"/>
        <v>8.6423425591182273E-5</v>
      </c>
      <c r="AX28" s="41" t="str">
        <f t="shared" si="81"/>
        <v>(e)</v>
      </c>
      <c r="AY28" s="121">
        <f t="shared" si="82"/>
        <v>3.4569370236472909E-5</v>
      </c>
      <c r="AZ28" s="41" t="str">
        <f t="shared" si="83"/>
        <v>(a)</v>
      </c>
      <c r="BA28" s="121">
        <f t="shared" si="84"/>
        <v>8.6423425591182273E-5</v>
      </c>
      <c r="BB28" s="41" t="str">
        <f t="shared" si="85"/>
        <v>(e)</v>
      </c>
      <c r="BC28" s="121">
        <f t="shared" si="86"/>
        <v>3.4569370236472909E-5</v>
      </c>
      <c r="BD28" s="41" t="str">
        <f t="shared" si="87"/>
        <v>(a)</v>
      </c>
      <c r="BE28" s="121">
        <f t="shared" si="88"/>
        <v>8.6423425591182273E-5</v>
      </c>
      <c r="BF28" s="41" t="str">
        <f t="shared" si="89"/>
        <v>(e)</v>
      </c>
      <c r="BG28" s="121">
        <f t="shared" si="90"/>
        <v>3.4569370236472909E-5</v>
      </c>
      <c r="BH28" s="41" t="str">
        <f t="shared" si="91"/>
        <v>(a)</v>
      </c>
      <c r="BI28" s="121">
        <f t="shared" si="92"/>
        <v>8.6423425591182273E-5</v>
      </c>
      <c r="BJ28" s="41" t="str">
        <f t="shared" si="93"/>
        <v>(e)</v>
      </c>
      <c r="BK28" s="121">
        <f t="shared" si="94"/>
        <v>3.4569370236472909E-5</v>
      </c>
      <c r="BL28" s="41" t="str">
        <f t="shared" si="95"/>
        <v>(a)</v>
      </c>
      <c r="BM28" s="121">
        <f t="shared" si="96"/>
        <v>8.6423425591182273E-5</v>
      </c>
      <c r="BN28" s="41" t="str">
        <f t="shared" si="97"/>
        <v>(e)</v>
      </c>
      <c r="BO28" s="121">
        <f t="shared" si="98"/>
        <v>3.4569370236472909E-5</v>
      </c>
      <c r="BP28" s="41" t="str">
        <f t="shared" si="99"/>
        <v>(a)</v>
      </c>
      <c r="BQ28" s="121">
        <f t="shared" si="100"/>
        <v>8.6423425591182273E-5</v>
      </c>
      <c r="BR28" s="41" t="str">
        <f t="shared" si="101"/>
        <v>(e)</v>
      </c>
      <c r="BS28" s="121">
        <f t="shared" si="102"/>
        <v>3.4569370236472909E-5</v>
      </c>
      <c r="BT28" s="41" t="str">
        <f t="shared" si="103"/>
        <v>(a)</v>
      </c>
      <c r="BU28" s="121">
        <f t="shared" si="104"/>
        <v>8.6423425591182273E-5</v>
      </c>
      <c r="BV28" s="41" t="str">
        <f t="shared" si="105"/>
        <v>(e)</v>
      </c>
      <c r="BW28" s="121">
        <f t="shared" si="106"/>
        <v>3.4569370236472909E-5</v>
      </c>
      <c r="BX28" s="41" t="str">
        <f t="shared" si="107"/>
        <v>(a)</v>
      </c>
      <c r="BY28" s="121">
        <f t="shared" si="108"/>
        <v>8.6423425591182273E-5</v>
      </c>
      <c r="BZ28" s="41" t="str">
        <f t="shared" si="109"/>
        <v>(e)</v>
      </c>
      <c r="CA28" s="121">
        <f t="shared" si="110"/>
        <v>3.4569370236472909E-5</v>
      </c>
      <c r="CB28" s="41" t="str">
        <f t="shared" si="111"/>
        <v>(a)</v>
      </c>
      <c r="CC28" s="121">
        <f t="shared" si="112"/>
        <v>8.6423425591182273E-5</v>
      </c>
      <c r="CD28" s="41" t="str">
        <f t="shared" si="113"/>
        <v>(e)</v>
      </c>
      <c r="CE28" s="121">
        <f t="shared" si="114"/>
        <v>3.4569370236472909E-5</v>
      </c>
      <c r="CF28" s="41" t="str">
        <f t="shared" si="115"/>
        <v>(a)</v>
      </c>
      <c r="CG28" s="121">
        <f t="shared" si="116"/>
        <v>8.6423425591182273E-5</v>
      </c>
      <c r="CH28" s="41" t="str">
        <f t="shared" si="117"/>
        <v>(e)</v>
      </c>
      <c r="CI28" s="121">
        <f t="shared" si="118"/>
        <v>3.4569370236472909E-5</v>
      </c>
      <c r="CJ28" s="41" t="str">
        <f t="shared" si="119"/>
        <v>(a)</v>
      </c>
      <c r="CK28" s="121">
        <f t="shared" si="120"/>
        <v>8.6423425591182273E-5</v>
      </c>
      <c r="CL28" s="41" t="str">
        <f t="shared" si="121"/>
        <v>(e)</v>
      </c>
      <c r="CM28" s="121">
        <f t="shared" si="122"/>
        <v>3.4569370236472909E-5</v>
      </c>
      <c r="CN28" s="41" t="str">
        <f t="shared" si="123"/>
        <v>(a)</v>
      </c>
      <c r="CO28" s="121">
        <f t="shared" si="124"/>
        <v>8.6423425591182273E-5</v>
      </c>
      <c r="CP28" s="41" t="str">
        <f t="shared" si="125"/>
        <v>(e)</v>
      </c>
      <c r="CQ28" s="121">
        <f t="shared" si="126"/>
        <v>3.4569370236472909E-5</v>
      </c>
      <c r="CR28" s="41" t="str">
        <f t="shared" si="127"/>
        <v>(a)</v>
      </c>
      <c r="CS28" s="121">
        <f t="shared" si="128"/>
        <v>8.6423425591182273E-5</v>
      </c>
      <c r="CT28" s="41" t="str">
        <f t="shared" si="129"/>
        <v>(e)</v>
      </c>
      <c r="CU28" s="121">
        <f t="shared" si="130"/>
        <v>3.4569370236472909E-5</v>
      </c>
      <c r="CV28" s="41" t="str">
        <f t="shared" si="131"/>
        <v>(a)</v>
      </c>
      <c r="CW28" s="121">
        <f t="shared" si="132"/>
        <v>8.6423425591182273E-5</v>
      </c>
      <c r="CX28" s="41" t="str">
        <f t="shared" si="133"/>
        <v>(e)</v>
      </c>
      <c r="CY28" s="121">
        <f t="shared" si="134"/>
        <v>3.4569370236472909E-5</v>
      </c>
      <c r="CZ28" s="41" t="str">
        <f t="shared" si="135"/>
        <v>(a)</v>
      </c>
      <c r="DA28" s="121">
        <f t="shared" si="136"/>
        <v>8.6423425591182273E-5</v>
      </c>
      <c r="DB28" s="41" t="str">
        <f t="shared" si="137"/>
        <v>(e)</v>
      </c>
      <c r="DC28" s="121">
        <f t="shared" si="138"/>
        <v>3.4569370236472909E-5</v>
      </c>
      <c r="DD28" s="41" t="str">
        <f t="shared" si="139"/>
        <v>(a)</v>
      </c>
      <c r="DE28" s="121">
        <f t="shared" si="140"/>
        <v>8.6423425591182273E-5</v>
      </c>
      <c r="DF28" s="41" t="str">
        <f t="shared" si="141"/>
        <v>(e)</v>
      </c>
      <c r="DG28" s="121">
        <f t="shared" si="142"/>
        <v>3.4569370236472909E-5</v>
      </c>
      <c r="DH28" s="41" t="str">
        <f t="shared" si="143"/>
        <v>(a)</v>
      </c>
      <c r="DI28" s="121">
        <f t="shared" si="144"/>
        <v>8.6423425591182273E-5</v>
      </c>
      <c r="DJ28" s="41" t="str">
        <f t="shared" si="145"/>
        <v>(e)</v>
      </c>
      <c r="DK28" s="121">
        <f t="shared" si="146"/>
        <v>3.4569370236472909E-5</v>
      </c>
      <c r="DL28" s="41" t="str">
        <f t="shared" si="147"/>
        <v>(a)</v>
      </c>
      <c r="DM28" s="121">
        <f t="shared" si="148"/>
        <v>8.6423425591182273E-5</v>
      </c>
      <c r="DN28" s="41" t="str">
        <f t="shared" si="149"/>
        <v>(e)</v>
      </c>
      <c r="DO28" s="121">
        <f t="shared" si="150"/>
        <v>3.4569370236472909E-5</v>
      </c>
      <c r="DP28" s="41" t="str">
        <f t="shared" si="151"/>
        <v>(a)</v>
      </c>
      <c r="DQ28" s="121">
        <f t="shared" si="152"/>
        <v>8.6423425591182273E-5</v>
      </c>
      <c r="DR28" s="41" t="str">
        <f t="shared" si="153"/>
        <v>(e)</v>
      </c>
      <c r="DS28" s="121">
        <f t="shared" si="154"/>
        <v>3.4569370236472909E-5</v>
      </c>
      <c r="DT28" s="41" t="str">
        <f t="shared" si="155"/>
        <v>(a)</v>
      </c>
      <c r="DU28" s="121">
        <f t="shared" si="156"/>
        <v>8.6423425591182273E-5</v>
      </c>
      <c r="DV28" s="41" t="str">
        <f t="shared" si="157"/>
        <v>(e)</v>
      </c>
      <c r="DW28" s="121">
        <f t="shared" si="158"/>
        <v>3.4569370236472909E-5</v>
      </c>
      <c r="DX28" s="41" t="str">
        <f t="shared" si="159"/>
        <v>(a)</v>
      </c>
      <c r="DY28" s="121">
        <f t="shared" si="160"/>
        <v>8.6423425591182273E-5</v>
      </c>
      <c r="DZ28" s="41" t="str">
        <f t="shared" si="161"/>
        <v>(e)</v>
      </c>
      <c r="EA28" s="121">
        <f t="shared" si="162"/>
        <v>2.9672042786305914E-5</v>
      </c>
      <c r="EB28" s="41" t="str">
        <f t="shared" si="163"/>
        <v>(a)</v>
      </c>
      <c r="EC28" s="121">
        <f t="shared" si="164"/>
        <v>7.4180106965764775E-5</v>
      </c>
      <c r="ED28" s="41" t="str">
        <f t="shared" si="165"/>
        <v>(e)</v>
      </c>
      <c r="EE28" s="121">
        <f t="shared" si="166"/>
        <v>2.9672042786305914E-5</v>
      </c>
      <c r="EF28" s="41" t="str">
        <f t="shared" si="167"/>
        <v>(a)</v>
      </c>
      <c r="EG28" s="121">
        <f t="shared" si="168"/>
        <v>7.4180106965764775E-5</v>
      </c>
      <c r="EH28" s="41" t="str">
        <f t="shared" si="169"/>
        <v>(e)</v>
      </c>
      <c r="EI28" s="121">
        <f t="shared" si="170"/>
        <v>2.9672042786305914E-5</v>
      </c>
      <c r="EJ28" s="41" t="str">
        <f t="shared" si="171"/>
        <v>(a)</v>
      </c>
      <c r="EK28" s="121">
        <f t="shared" si="172"/>
        <v>7.4180106965764775E-5</v>
      </c>
      <c r="EL28" s="41" t="str">
        <f t="shared" si="173"/>
        <v>(e)</v>
      </c>
      <c r="EM28" s="121">
        <f t="shared" si="174"/>
        <v>2.9672042786305914E-5</v>
      </c>
      <c r="EN28" s="41" t="str">
        <f t="shared" si="175"/>
        <v>(a)</v>
      </c>
      <c r="EO28" s="121">
        <f t="shared" si="176"/>
        <v>7.4180106965764775E-5</v>
      </c>
      <c r="EP28" s="41" t="str">
        <f t="shared" si="177"/>
        <v>(e)</v>
      </c>
      <c r="EQ28" s="121">
        <f t="shared" si="178"/>
        <v>4.9549430672277827E-6</v>
      </c>
      <c r="ER28" s="41" t="str">
        <f t="shared" si="179"/>
        <v>(a)</v>
      </c>
      <c r="ES28" s="121">
        <f t="shared" si="180"/>
        <v>1.2387357668069458E-5</v>
      </c>
      <c r="ET28" s="41" t="str">
        <f t="shared" si="181"/>
        <v>(e)</v>
      </c>
      <c r="EU28" s="121">
        <f t="shared" si="182"/>
        <v>3.4569370236472909E-5</v>
      </c>
      <c r="EV28" s="41" t="str">
        <f t="shared" si="183"/>
        <v>(a)</v>
      </c>
      <c r="EW28" s="121">
        <f t="shared" si="184"/>
        <v>8.6423425591182273E-5</v>
      </c>
      <c r="EX28" s="41" t="str">
        <f t="shared" si="185"/>
        <v>(e)</v>
      </c>
      <c r="EY28" s="121">
        <f t="shared" si="186"/>
        <v>3.4569370236472909E-5</v>
      </c>
      <c r="EZ28" s="41" t="str">
        <f t="shared" si="187"/>
        <v>(a)</v>
      </c>
      <c r="FA28" s="121">
        <f t="shared" si="188"/>
        <v>8.6423425591182273E-5</v>
      </c>
      <c r="FB28" s="41" t="str">
        <f t="shared" si="189"/>
        <v>(e)</v>
      </c>
      <c r="FC28" s="121">
        <f t="shared" si="190"/>
        <v>3.4569370236472909E-5</v>
      </c>
      <c r="FD28" s="41" t="str">
        <f t="shared" si="191"/>
        <v>(a)</v>
      </c>
      <c r="FE28" s="121">
        <f t="shared" si="192"/>
        <v>8.6423425591182273E-5</v>
      </c>
      <c r="FF28" s="41" t="str">
        <f t="shared" si="193"/>
        <v>(e)</v>
      </c>
      <c r="FG28" s="121">
        <f t="shared" si="194"/>
        <v>3.4569370236472909E-5</v>
      </c>
      <c r="FH28" s="41" t="str">
        <f t="shared" si="195"/>
        <v>(a)</v>
      </c>
      <c r="FI28" s="121">
        <f t="shared" si="196"/>
        <v>8.6423425591182273E-5</v>
      </c>
      <c r="FJ28" s="41" t="str">
        <f t="shared" si="197"/>
        <v>(e)</v>
      </c>
      <c r="FK28" s="121">
        <f t="shared" si="198"/>
        <v>3.4569370236472909E-5</v>
      </c>
      <c r="FL28" s="41" t="str">
        <f t="shared" si="199"/>
        <v>(a)</v>
      </c>
      <c r="FM28" s="121">
        <f t="shared" si="200"/>
        <v>8.6423425591182273E-5</v>
      </c>
      <c r="FN28" s="41" t="str">
        <f t="shared" si="201"/>
        <v>(e)</v>
      </c>
      <c r="FO28" s="121">
        <f t="shared" si="202"/>
        <v>3.4569370236472909E-5</v>
      </c>
      <c r="FP28" s="41" t="str">
        <f t="shared" si="203"/>
        <v>(a)</v>
      </c>
      <c r="FQ28" s="121">
        <f t="shared" si="204"/>
        <v>8.6423425591182273E-5</v>
      </c>
      <c r="FR28" s="41" t="str">
        <f t="shared" si="205"/>
        <v>(e)</v>
      </c>
      <c r="FS28" s="121">
        <f t="shared" si="206"/>
        <v>3.4569370236472909E-5</v>
      </c>
      <c r="FT28" s="41" t="str">
        <f t="shared" si="207"/>
        <v>(a)</v>
      </c>
      <c r="FU28" s="121">
        <f t="shared" si="208"/>
        <v>8.6423425591182273E-5</v>
      </c>
      <c r="FV28" s="41" t="str">
        <f t="shared" si="209"/>
        <v>(e)</v>
      </c>
      <c r="FW28" s="121">
        <f t="shared" si="210"/>
        <v>3.4569370236472909E-5</v>
      </c>
      <c r="FX28" s="41" t="str">
        <f t="shared" si="211"/>
        <v>(a)</v>
      </c>
      <c r="FY28" s="121">
        <f t="shared" si="212"/>
        <v>8.6423425591182273E-5</v>
      </c>
      <c r="FZ28" s="41" t="str">
        <f t="shared" si="213"/>
        <v>(e)</v>
      </c>
    </row>
    <row r="29" spans="1:182" ht="15" customHeight="1">
      <c r="A29" s="63"/>
      <c r="B29" s="55" t="s">
        <v>151</v>
      </c>
      <c r="C29" s="64"/>
      <c r="D29" s="70" t="s">
        <v>150</v>
      </c>
      <c r="E29" s="75">
        <v>2.4009368143584827E-4</v>
      </c>
      <c r="F29" s="41"/>
      <c r="G29" s="159">
        <v>70</v>
      </c>
      <c r="H29" s="41" t="str">
        <f t="shared" si="217"/>
        <v>(4)</v>
      </c>
      <c r="I29" s="164">
        <v>70</v>
      </c>
      <c r="J29" s="41" t="str">
        <f t="shared" si="216"/>
        <v>(4)</v>
      </c>
      <c r="K29" s="121">
        <f t="shared" si="42"/>
        <v>1.4837789512735423E-4</v>
      </c>
      <c r="L29" s="41" t="str">
        <f t="shared" si="43"/>
        <v>(a)</v>
      </c>
      <c r="M29" s="121">
        <f t="shared" si="44"/>
        <v>3.7094473781838566E-4</v>
      </c>
      <c r="N29" s="41" t="str">
        <f t="shared" si="45"/>
        <v>(e)</v>
      </c>
      <c r="O29" s="121">
        <f t="shared" si="46"/>
        <v>1.4837789512735423E-4</v>
      </c>
      <c r="P29" s="41" t="str">
        <f t="shared" si="47"/>
        <v>(a)</v>
      </c>
      <c r="Q29" s="121">
        <f t="shared" si="48"/>
        <v>3.7094473781838566E-4</v>
      </c>
      <c r="R29" s="41" t="str">
        <f t="shared" si="49"/>
        <v>(e)</v>
      </c>
      <c r="S29" s="121">
        <f t="shared" si="50"/>
        <v>1.4837789512735423E-4</v>
      </c>
      <c r="T29" s="41" t="str">
        <f t="shared" si="51"/>
        <v>(a)</v>
      </c>
      <c r="U29" s="121">
        <f t="shared" si="52"/>
        <v>3.7094473781838566E-4</v>
      </c>
      <c r="V29" s="41" t="str">
        <f t="shared" si="53"/>
        <v>(e)</v>
      </c>
      <c r="W29" s="121">
        <f t="shared" si="54"/>
        <v>1.4837789512735423E-4</v>
      </c>
      <c r="X29" s="41" t="str">
        <f t="shared" si="55"/>
        <v>(a)</v>
      </c>
      <c r="Y29" s="121">
        <f t="shared" si="56"/>
        <v>3.7094473781838566E-4</v>
      </c>
      <c r="Z29" s="41" t="str">
        <f t="shared" si="57"/>
        <v>(e)</v>
      </c>
      <c r="AA29" s="121">
        <f t="shared" si="58"/>
        <v>1.4837789512735423E-4</v>
      </c>
      <c r="AB29" s="41" t="str">
        <f t="shared" si="59"/>
        <v>(a)</v>
      </c>
      <c r="AC29" s="121">
        <f t="shared" si="60"/>
        <v>3.7094473781838566E-4</v>
      </c>
      <c r="AD29" s="41" t="str">
        <f t="shared" si="61"/>
        <v>(e)</v>
      </c>
      <c r="AE29" s="121">
        <f t="shared" si="62"/>
        <v>1.4837789512735423E-4</v>
      </c>
      <c r="AF29" s="41" t="str">
        <f t="shared" si="63"/>
        <v>(a)</v>
      </c>
      <c r="AG29" s="121">
        <f t="shared" si="64"/>
        <v>3.7094473781838566E-4</v>
      </c>
      <c r="AH29" s="41" t="str">
        <f t="shared" si="65"/>
        <v>(e)</v>
      </c>
      <c r="AI29" s="121">
        <f t="shared" si="66"/>
        <v>1.2388833962089773E-4</v>
      </c>
      <c r="AJ29" s="41" t="str">
        <f t="shared" si="67"/>
        <v>(a)</v>
      </c>
      <c r="AK29" s="121">
        <f t="shared" si="68"/>
        <v>3.0972084905224435E-4</v>
      </c>
      <c r="AL29" s="41" t="str">
        <f t="shared" si="69"/>
        <v>(e)</v>
      </c>
      <c r="AM29" s="121">
        <f t="shared" si="70"/>
        <v>1.2388833962089773E-4</v>
      </c>
      <c r="AN29" s="41" t="str">
        <f t="shared" si="71"/>
        <v>(a)</v>
      </c>
      <c r="AO29" s="121">
        <f t="shared" si="72"/>
        <v>3.0972084905224435E-4</v>
      </c>
      <c r="AP29" s="41" t="str">
        <f t="shared" si="73"/>
        <v>(e)</v>
      </c>
      <c r="AQ29" s="121">
        <f t="shared" si="74"/>
        <v>1.2388833962089773E-4</v>
      </c>
      <c r="AR29" s="41" t="str">
        <f t="shared" si="75"/>
        <v>(a)</v>
      </c>
      <c r="AS29" s="121">
        <f t="shared" si="76"/>
        <v>3.0972084905224435E-4</v>
      </c>
      <c r="AT29" s="41" t="str">
        <f t="shared" si="77"/>
        <v>(e)</v>
      </c>
      <c r="AU29" s="121">
        <f t="shared" si="78"/>
        <v>1.7286745063381078E-4</v>
      </c>
      <c r="AV29" s="41" t="str">
        <f t="shared" si="79"/>
        <v>(a)</v>
      </c>
      <c r="AW29" s="121">
        <f t="shared" si="80"/>
        <v>4.3216862658452697E-4</v>
      </c>
      <c r="AX29" s="41" t="str">
        <f t="shared" si="81"/>
        <v>(e)</v>
      </c>
      <c r="AY29" s="121">
        <f t="shared" si="82"/>
        <v>1.7286745063381078E-4</v>
      </c>
      <c r="AZ29" s="41" t="str">
        <f t="shared" si="83"/>
        <v>(a)</v>
      </c>
      <c r="BA29" s="121">
        <f t="shared" si="84"/>
        <v>4.3216862658452697E-4</v>
      </c>
      <c r="BB29" s="41" t="str">
        <f t="shared" si="85"/>
        <v>(e)</v>
      </c>
      <c r="BC29" s="121">
        <f t="shared" si="86"/>
        <v>1.7286745063381078E-4</v>
      </c>
      <c r="BD29" s="41" t="str">
        <f t="shared" si="87"/>
        <v>(a)</v>
      </c>
      <c r="BE29" s="121">
        <f t="shared" si="88"/>
        <v>4.3216862658452697E-4</v>
      </c>
      <c r="BF29" s="41" t="str">
        <f t="shared" si="89"/>
        <v>(e)</v>
      </c>
      <c r="BG29" s="121">
        <f t="shared" si="90"/>
        <v>1.7286745063381078E-4</v>
      </c>
      <c r="BH29" s="41" t="str">
        <f t="shared" si="91"/>
        <v>(a)</v>
      </c>
      <c r="BI29" s="121">
        <f t="shared" si="92"/>
        <v>4.3216862658452697E-4</v>
      </c>
      <c r="BJ29" s="41" t="str">
        <f t="shared" si="93"/>
        <v>(e)</v>
      </c>
      <c r="BK29" s="121">
        <f t="shared" si="94"/>
        <v>1.7286745063381078E-4</v>
      </c>
      <c r="BL29" s="41" t="str">
        <f t="shared" si="95"/>
        <v>(a)</v>
      </c>
      <c r="BM29" s="121">
        <f t="shared" si="96"/>
        <v>4.3216862658452697E-4</v>
      </c>
      <c r="BN29" s="41" t="str">
        <f t="shared" si="97"/>
        <v>(e)</v>
      </c>
      <c r="BO29" s="121">
        <f t="shared" si="98"/>
        <v>1.7286745063381078E-4</v>
      </c>
      <c r="BP29" s="41" t="str">
        <f t="shared" si="99"/>
        <v>(a)</v>
      </c>
      <c r="BQ29" s="121">
        <f t="shared" si="100"/>
        <v>4.3216862658452697E-4</v>
      </c>
      <c r="BR29" s="41" t="str">
        <f t="shared" si="101"/>
        <v>(e)</v>
      </c>
      <c r="BS29" s="121">
        <f t="shared" si="102"/>
        <v>1.7286745063381078E-4</v>
      </c>
      <c r="BT29" s="41" t="str">
        <f t="shared" si="103"/>
        <v>(a)</v>
      </c>
      <c r="BU29" s="121">
        <f t="shared" si="104"/>
        <v>4.3216862658452697E-4</v>
      </c>
      <c r="BV29" s="41" t="str">
        <f t="shared" si="105"/>
        <v>(e)</v>
      </c>
      <c r="BW29" s="121">
        <f t="shared" si="106"/>
        <v>1.7286745063381078E-4</v>
      </c>
      <c r="BX29" s="41" t="str">
        <f t="shared" si="107"/>
        <v>(a)</v>
      </c>
      <c r="BY29" s="121">
        <f t="shared" si="108"/>
        <v>4.3216862658452697E-4</v>
      </c>
      <c r="BZ29" s="41" t="str">
        <f t="shared" si="109"/>
        <v>(e)</v>
      </c>
      <c r="CA29" s="121">
        <f t="shared" si="110"/>
        <v>1.7286745063381078E-4</v>
      </c>
      <c r="CB29" s="41" t="str">
        <f t="shared" si="111"/>
        <v>(a)</v>
      </c>
      <c r="CC29" s="121">
        <f t="shared" si="112"/>
        <v>4.3216862658452697E-4</v>
      </c>
      <c r="CD29" s="41" t="str">
        <f t="shared" si="113"/>
        <v>(e)</v>
      </c>
      <c r="CE29" s="121">
        <f t="shared" si="114"/>
        <v>1.7286745063381078E-4</v>
      </c>
      <c r="CF29" s="41" t="str">
        <f t="shared" si="115"/>
        <v>(a)</v>
      </c>
      <c r="CG29" s="121">
        <f t="shared" si="116"/>
        <v>4.3216862658452697E-4</v>
      </c>
      <c r="CH29" s="41" t="str">
        <f t="shared" si="117"/>
        <v>(e)</v>
      </c>
      <c r="CI29" s="121">
        <f t="shared" si="118"/>
        <v>1.7286745063381078E-4</v>
      </c>
      <c r="CJ29" s="41" t="str">
        <f t="shared" si="119"/>
        <v>(a)</v>
      </c>
      <c r="CK29" s="121">
        <f t="shared" si="120"/>
        <v>4.3216862658452697E-4</v>
      </c>
      <c r="CL29" s="41" t="str">
        <f t="shared" si="121"/>
        <v>(e)</v>
      </c>
      <c r="CM29" s="121">
        <f t="shared" si="122"/>
        <v>1.7286745063381078E-4</v>
      </c>
      <c r="CN29" s="41" t="str">
        <f t="shared" si="123"/>
        <v>(a)</v>
      </c>
      <c r="CO29" s="121">
        <f t="shared" si="124"/>
        <v>4.3216862658452697E-4</v>
      </c>
      <c r="CP29" s="41" t="str">
        <f t="shared" si="125"/>
        <v>(e)</v>
      </c>
      <c r="CQ29" s="121">
        <f t="shared" si="126"/>
        <v>1.7286745063381078E-4</v>
      </c>
      <c r="CR29" s="41" t="str">
        <f t="shared" si="127"/>
        <v>(a)</v>
      </c>
      <c r="CS29" s="121">
        <f t="shared" si="128"/>
        <v>4.3216862658452697E-4</v>
      </c>
      <c r="CT29" s="41" t="str">
        <f t="shared" si="129"/>
        <v>(e)</v>
      </c>
      <c r="CU29" s="121">
        <f t="shared" si="130"/>
        <v>1.7286745063381078E-4</v>
      </c>
      <c r="CV29" s="41" t="str">
        <f t="shared" si="131"/>
        <v>(a)</v>
      </c>
      <c r="CW29" s="121">
        <f t="shared" si="132"/>
        <v>4.3216862658452697E-4</v>
      </c>
      <c r="CX29" s="41" t="str">
        <f t="shared" si="133"/>
        <v>(e)</v>
      </c>
      <c r="CY29" s="121">
        <f t="shared" si="134"/>
        <v>1.7286745063381078E-4</v>
      </c>
      <c r="CZ29" s="41" t="str">
        <f t="shared" si="135"/>
        <v>(a)</v>
      </c>
      <c r="DA29" s="121">
        <f t="shared" si="136"/>
        <v>4.3216862658452697E-4</v>
      </c>
      <c r="DB29" s="41" t="str">
        <f t="shared" si="137"/>
        <v>(e)</v>
      </c>
      <c r="DC29" s="121">
        <f t="shared" si="138"/>
        <v>1.7286745063381078E-4</v>
      </c>
      <c r="DD29" s="41" t="str">
        <f t="shared" si="139"/>
        <v>(a)</v>
      </c>
      <c r="DE29" s="121">
        <f t="shared" si="140"/>
        <v>4.3216862658452697E-4</v>
      </c>
      <c r="DF29" s="41" t="str">
        <f t="shared" si="141"/>
        <v>(e)</v>
      </c>
      <c r="DG29" s="121">
        <f t="shared" si="142"/>
        <v>1.7286745063381078E-4</v>
      </c>
      <c r="DH29" s="41" t="str">
        <f t="shared" si="143"/>
        <v>(a)</v>
      </c>
      <c r="DI29" s="121">
        <f t="shared" si="144"/>
        <v>4.3216862658452697E-4</v>
      </c>
      <c r="DJ29" s="41" t="str">
        <f t="shared" si="145"/>
        <v>(e)</v>
      </c>
      <c r="DK29" s="121">
        <f t="shared" si="146"/>
        <v>1.7286745063381078E-4</v>
      </c>
      <c r="DL29" s="41" t="str">
        <f t="shared" si="147"/>
        <v>(a)</v>
      </c>
      <c r="DM29" s="121">
        <f t="shared" si="148"/>
        <v>4.3216862658452697E-4</v>
      </c>
      <c r="DN29" s="41" t="str">
        <f t="shared" si="149"/>
        <v>(e)</v>
      </c>
      <c r="DO29" s="121">
        <f t="shared" si="150"/>
        <v>1.7286745063381078E-4</v>
      </c>
      <c r="DP29" s="41" t="str">
        <f t="shared" si="151"/>
        <v>(a)</v>
      </c>
      <c r="DQ29" s="121">
        <f t="shared" si="152"/>
        <v>4.3216862658452697E-4</v>
      </c>
      <c r="DR29" s="41" t="str">
        <f t="shared" si="153"/>
        <v>(e)</v>
      </c>
      <c r="DS29" s="121">
        <f t="shared" si="154"/>
        <v>1.7286745063381078E-4</v>
      </c>
      <c r="DT29" s="41" t="str">
        <f t="shared" si="155"/>
        <v>(a)</v>
      </c>
      <c r="DU29" s="121">
        <f t="shared" si="156"/>
        <v>4.3216862658452697E-4</v>
      </c>
      <c r="DV29" s="41" t="str">
        <f t="shared" si="157"/>
        <v>(e)</v>
      </c>
      <c r="DW29" s="121">
        <f t="shared" si="158"/>
        <v>1.7286745063381078E-4</v>
      </c>
      <c r="DX29" s="41" t="str">
        <f t="shared" si="159"/>
        <v>(a)</v>
      </c>
      <c r="DY29" s="121">
        <f t="shared" si="160"/>
        <v>4.3216862658452697E-4</v>
      </c>
      <c r="DZ29" s="41" t="str">
        <f t="shared" si="161"/>
        <v>(e)</v>
      </c>
      <c r="EA29" s="121">
        <f t="shared" si="162"/>
        <v>1.4837789512735423E-4</v>
      </c>
      <c r="EB29" s="41" t="str">
        <f t="shared" si="163"/>
        <v>(a)</v>
      </c>
      <c r="EC29" s="121">
        <f t="shared" si="164"/>
        <v>3.7094473781838566E-4</v>
      </c>
      <c r="ED29" s="41" t="str">
        <f t="shared" si="165"/>
        <v>(e)</v>
      </c>
      <c r="EE29" s="121">
        <f t="shared" si="166"/>
        <v>1.4837789512735423E-4</v>
      </c>
      <c r="EF29" s="41" t="str">
        <f t="shared" si="167"/>
        <v>(a)</v>
      </c>
      <c r="EG29" s="121">
        <f t="shared" si="168"/>
        <v>3.7094473781838566E-4</v>
      </c>
      <c r="EH29" s="41" t="str">
        <f t="shared" si="169"/>
        <v>(e)</v>
      </c>
      <c r="EI29" s="121">
        <f t="shared" si="170"/>
        <v>1.4837789512735423E-4</v>
      </c>
      <c r="EJ29" s="41" t="str">
        <f t="shared" si="171"/>
        <v>(a)</v>
      </c>
      <c r="EK29" s="121">
        <f t="shared" si="172"/>
        <v>3.7094473781838566E-4</v>
      </c>
      <c r="EL29" s="41" t="str">
        <f t="shared" si="173"/>
        <v>(e)</v>
      </c>
      <c r="EM29" s="121">
        <f t="shared" si="174"/>
        <v>1.4837789512735423E-4</v>
      </c>
      <c r="EN29" s="41" t="str">
        <f t="shared" si="175"/>
        <v>(a)</v>
      </c>
      <c r="EO29" s="121">
        <f t="shared" si="176"/>
        <v>3.7094473781838566E-4</v>
      </c>
      <c r="EP29" s="41" t="str">
        <f t="shared" si="177"/>
        <v>(e)</v>
      </c>
      <c r="EQ29" s="121">
        <f t="shared" si="178"/>
        <v>2.4777667924179541E-5</v>
      </c>
      <c r="ER29" s="41" t="str">
        <f t="shared" si="179"/>
        <v>(a)</v>
      </c>
      <c r="ES29" s="121">
        <f t="shared" si="180"/>
        <v>6.1944169810448867E-5</v>
      </c>
      <c r="ET29" s="41" t="str">
        <f t="shared" si="181"/>
        <v>(e)</v>
      </c>
      <c r="EU29" s="121">
        <f t="shared" si="182"/>
        <v>1.7286745063381078E-4</v>
      </c>
      <c r="EV29" s="41" t="str">
        <f t="shared" si="183"/>
        <v>(a)</v>
      </c>
      <c r="EW29" s="121">
        <f t="shared" si="184"/>
        <v>4.3216862658452697E-4</v>
      </c>
      <c r="EX29" s="41" t="str">
        <f t="shared" si="185"/>
        <v>(e)</v>
      </c>
      <c r="EY29" s="121">
        <f t="shared" si="186"/>
        <v>1.7286745063381078E-4</v>
      </c>
      <c r="EZ29" s="41" t="str">
        <f t="shared" si="187"/>
        <v>(a)</v>
      </c>
      <c r="FA29" s="121">
        <f t="shared" si="188"/>
        <v>4.3216862658452697E-4</v>
      </c>
      <c r="FB29" s="41" t="str">
        <f t="shared" si="189"/>
        <v>(e)</v>
      </c>
      <c r="FC29" s="121">
        <f t="shared" si="190"/>
        <v>1.7286745063381078E-4</v>
      </c>
      <c r="FD29" s="41" t="str">
        <f t="shared" si="191"/>
        <v>(a)</v>
      </c>
      <c r="FE29" s="121">
        <f t="shared" si="192"/>
        <v>4.3216862658452697E-4</v>
      </c>
      <c r="FF29" s="41" t="str">
        <f t="shared" si="193"/>
        <v>(e)</v>
      </c>
      <c r="FG29" s="121">
        <f t="shared" si="194"/>
        <v>1.7286745063381078E-4</v>
      </c>
      <c r="FH29" s="41" t="str">
        <f t="shared" si="195"/>
        <v>(a)</v>
      </c>
      <c r="FI29" s="121">
        <f t="shared" si="196"/>
        <v>4.3216862658452697E-4</v>
      </c>
      <c r="FJ29" s="41" t="str">
        <f t="shared" si="197"/>
        <v>(e)</v>
      </c>
      <c r="FK29" s="121">
        <f t="shared" si="198"/>
        <v>1.7286745063381078E-4</v>
      </c>
      <c r="FL29" s="41" t="str">
        <f t="shared" si="199"/>
        <v>(a)</v>
      </c>
      <c r="FM29" s="121">
        <f t="shared" si="200"/>
        <v>4.3216862658452697E-4</v>
      </c>
      <c r="FN29" s="41" t="str">
        <f t="shared" si="201"/>
        <v>(e)</v>
      </c>
      <c r="FO29" s="121">
        <f t="shared" si="202"/>
        <v>1.7286745063381078E-4</v>
      </c>
      <c r="FP29" s="41" t="str">
        <f t="shared" si="203"/>
        <v>(a)</v>
      </c>
      <c r="FQ29" s="121">
        <f t="shared" si="204"/>
        <v>4.3216862658452697E-4</v>
      </c>
      <c r="FR29" s="41" t="str">
        <f t="shared" si="205"/>
        <v>(e)</v>
      </c>
      <c r="FS29" s="121">
        <f t="shared" si="206"/>
        <v>1.7286745063381078E-4</v>
      </c>
      <c r="FT29" s="41" t="str">
        <f t="shared" si="207"/>
        <v>(a)</v>
      </c>
      <c r="FU29" s="121">
        <f t="shared" si="208"/>
        <v>4.3216862658452697E-4</v>
      </c>
      <c r="FV29" s="41" t="str">
        <f t="shared" si="209"/>
        <v>(e)</v>
      </c>
      <c r="FW29" s="121">
        <f t="shared" si="210"/>
        <v>1.7286745063381078E-4</v>
      </c>
      <c r="FX29" s="41" t="str">
        <f t="shared" si="211"/>
        <v>(a)</v>
      </c>
      <c r="FY29" s="121">
        <f t="shared" si="212"/>
        <v>4.3216862658452697E-4</v>
      </c>
      <c r="FZ29" s="41" t="str">
        <f t="shared" si="213"/>
        <v>(e)</v>
      </c>
    </row>
    <row r="30" spans="1:182" ht="15" customHeight="1">
      <c r="A30" s="63"/>
      <c r="B30" s="55" t="s">
        <v>154</v>
      </c>
      <c r="C30" s="64"/>
      <c r="D30" s="70" t="s">
        <v>153</v>
      </c>
      <c r="E30" s="75">
        <v>5.2261769021193245E-3</v>
      </c>
      <c r="F30" s="41"/>
      <c r="G30" s="159">
        <v>70</v>
      </c>
      <c r="H30" s="41" t="str">
        <f t="shared" si="217"/>
        <v>(4)</v>
      </c>
      <c r="I30" s="164">
        <v>70</v>
      </c>
      <c r="J30" s="41" t="str">
        <f>$A$94</f>
        <v>(4)</v>
      </c>
      <c r="K30" s="121">
        <f t="shared" si="42"/>
        <v>3.2297773255097438E-3</v>
      </c>
      <c r="L30" s="41" t="str">
        <f t="shared" si="43"/>
        <v>(a)</v>
      </c>
      <c r="M30" s="121">
        <f t="shared" si="44"/>
        <v>8.0744433137743578E-3</v>
      </c>
      <c r="N30" s="41" t="str">
        <f t="shared" si="45"/>
        <v>(e)</v>
      </c>
      <c r="O30" s="121">
        <f t="shared" si="46"/>
        <v>3.2297773255097438E-3</v>
      </c>
      <c r="P30" s="41" t="str">
        <f t="shared" si="47"/>
        <v>(a)</v>
      </c>
      <c r="Q30" s="121">
        <f t="shared" si="48"/>
        <v>8.0744433137743578E-3</v>
      </c>
      <c r="R30" s="41" t="str">
        <f t="shared" si="49"/>
        <v>(e)</v>
      </c>
      <c r="S30" s="121">
        <f t="shared" si="50"/>
        <v>3.2297773255097438E-3</v>
      </c>
      <c r="T30" s="41" t="str">
        <f t="shared" si="51"/>
        <v>(a)</v>
      </c>
      <c r="U30" s="121">
        <f t="shared" si="52"/>
        <v>8.0744433137743578E-3</v>
      </c>
      <c r="V30" s="41" t="str">
        <f t="shared" si="53"/>
        <v>(e)</v>
      </c>
      <c r="W30" s="121">
        <f t="shared" si="54"/>
        <v>3.2297773255097438E-3</v>
      </c>
      <c r="X30" s="41" t="str">
        <f t="shared" si="55"/>
        <v>(a)</v>
      </c>
      <c r="Y30" s="121">
        <f t="shared" si="56"/>
        <v>8.0744433137743578E-3</v>
      </c>
      <c r="Z30" s="41" t="str">
        <f t="shared" si="57"/>
        <v>(e)</v>
      </c>
      <c r="AA30" s="121">
        <f t="shared" si="58"/>
        <v>3.2297773255097438E-3</v>
      </c>
      <c r="AB30" s="41" t="str">
        <f t="shared" si="59"/>
        <v>(a)</v>
      </c>
      <c r="AC30" s="121">
        <f t="shared" si="60"/>
        <v>8.0744433137743578E-3</v>
      </c>
      <c r="AD30" s="41" t="str">
        <f t="shared" si="61"/>
        <v>(e)</v>
      </c>
      <c r="AE30" s="121">
        <f t="shared" si="62"/>
        <v>3.2297773255097438E-3</v>
      </c>
      <c r="AF30" s="41" t="str">
        <f t="shared" si="63"/>
        <v>(a)</v>
      </c>
      <c r="AG30" s="121">
        <f t="shared" si="64"/>
        <v>8.0744433137743578E-3</v>
      </c>
      <c r="AH30" s="41" t="str">
        <f t="shared" si="65"/>
        <v>(e)</v>
      </c>
      <c r="AI30" s="121">
        <f t="shared" si="66"/>
        <v>2.6967072814935724E-3</v>
      </c>
      <c r="AJ30" s="41" t="str">
        <f t="shared" si="67"/>
        <v>(a)</v>
      </c>
      <c r="AK30" s="121">
        <f t="shared" si="68"/>
        <v>6.7417682037339294E-3</v>
      </c>
      <c r="AL30" s="41" t="str">
        <f t="shared" si="69"/>
        <v>(e)</v>
      </c>
      <c r="AM30" s="121">
        <f t="shared" si="70"/>
        <v>2.6967072814935724E-3</v>
      </c>
      <c r="AN30" s="41" t="str">
        <f t="shared" si="71"/>
        <v>(a)</v>
      </c>
      <c r="AO30" s="121">
        <f t="shared" si="72"/>
        <v>6.7417682037339294E-3</v>
      </c>
      <c r="AP30" s="41" t="str">
        <f t="shared" si="73"/>
        <v>(e)</v>
      </c>
      <c r="AQ30" s="121">
        <f t="shared" si="74"/>
        <v>2.6967072814935724E-3</v>
      </c>
      <c r="AR30" s="41" t="str">
        <f t="shared" si="75"/>
        <v>(a)</v>
      </c>
      <c r="AS30" s="121">
        <f t="shared" si="76"/>
        <v>6.7417682037339294E-3</v>
      </c>
      <c r="AT30" s="41" t="str">
        <f t="shared" si="77"/>
        <v>(e)</v>
      </c>
      <c r="AU30" s="121">
        <f t="shared" si="78"/>
        <v>3.7628473695259144E-3</v>
      </c>
      <c r="AV30" s="41" t="str">
        <f t="shared" si="79"/>
        <v>(a)</v>
      </c>
      <c r="AW30" s="121">
        <f t="shared" si="80"/>
        <v>9.4071184238147844E-3</v>
      </c>
      <c r="AX30" s="41" t="str">
        <f t="shared" si="81"/>
        <v>(e)</v>
      </c>
      <c r="AY30" s="121">
        <f t="shared" si="82"/>
        <v>3.7628473695259144E-3</v>
      </c>
      <c r="AZ30" s="41" t="str">
        <f t="shared" si="83"/>
        <v>(a)</v>
      </c>
      <c r="BA30" s="121">
        <f t="shared" si="84"/>
        <v>9.4071184238147844E-3</v>
      </c>
      <c r="BB30" s="41" t="str">
        <f t="shared" si="85"/>
        <v>(e)</v>
      </c>
      <c r="BC30" s="121">
        <f t="shared" si="86"/>
        <v>3.7628473695259144E-3</v>
      </c>
      <c r="BD30" s="41" t="str">
        <f t="shared" si="87"/>
        <v>(a)</v>
      </c>
      <c r="BE30" s="121">
        <f t="shared" si="88"/>
        <v>9.4071184238147844E-3</v>
      </c>
      <c r="BF30" s="41" t="str">
        <f t="shared" si="89"/>
        <v>(e)</v>
      </c>
      <c r="BG30" s="121">
        <f t="shared" si="90"/>
        <v>3.7628473695259144E-3</v>
      </c>
      <c r="BH30" s="41" t="str">
        <f t="shared" si="91"/>
        <v>(a)</v>
      </c>
      <c r="BI30" s="121">
        <f t="shared" si="92"/>
        <v>9.4071184238147844E-3</v>
      </c>
      <c r="BJ30" s="41" t="str">
        <f t="shared" si="93"/>
        <v>(e)</v>
      </c>
      <c r="BK30" s="121">
        <f t="shared" si="94"/>
        <v>3.7628473695259144E-3</v>
      </c>
      <c r="BL30" s="41" t="str">
        <f t="shared" si="95"/>
        <v>(a)</v>
      </c>
      <c r="BM30" s="121">
        <f t="shared" si="96"/>
        <v>9.4071184238147844E-3</v>
      </c>
      <c r="BN30" s="41" t="str">
        <f t="shared" si="97"/>
        <v>(e)</v>
      </c>
      <c r="BO30" s="121">
        <f t="shared" si="98"/>
        <v>3.7628473695259144E-3</v>
      </c>
      <c r="BP30" s="41" t="str">
        <f t="shared" si="99"/>
        <v>(a)</v>
      </c>
      <c r="BQ30" s="121">
        <f t="shared" si="100"/>
        <v>9.4071184238147844E-3</v>
      </c>
      <c r="BR30" s="41" t="str">
        <f t="shared" si="101"/>
        <v>(e)</v>
      </c>
      <c r="BS30" s="121">
        <f t="shared" si="102"/>
        <v>3.7628473695259144E-3</v>
      </c>
      <c r="BT30" s="41" t="str">
        <f t="shared" si="103"/>
        <v>(a)</v>
      </c>
      <c r="BU30" s="121">
        <f t="shared" si="104"/>
        <v>9.4071184238147844E-3</v>
      </c>
      <c r="BV30" s="41" t="str">
        <f t="shared" si="105"/>
        <v>(e)</v>
      </c>
      <c r="BW30" s="121">
        <f t="shared" si="106"/>
        <v>3.7628473695259144E-3</v>
      </c>
      <c r="BX30" s="41" t="str">
        <f t="shared" si="107"/>
        <v>(a)</v>
      </c>
      <c r="BY30" s="121">
        <f t="shared" si="108"/>
        <v>9.4071184238147844E-3</v>
      </c>
      <c r="BZ30" s="41" t="str">
        <f t="shared" si="109"/>
        <v>(e)</v>
      </c>
      <c r="CA30" s="121">
        <f t="shared" si="110"/>
        <v>3.7628473695259144E-3</v>
      </c>
      <c r="CB30" s="41" t="str">
        <f t="shared" si="111"/>
        <v>(a)</v>
      </c>
      <c r="CC30" s="121">
        <f t="shared" si="112"/>
        <v>9.4071184238147844E-3</v>
      </c>
      <c r="CD30" s="41" t="str">
        <f t="shared" si="113"/>
        <v>(e)</v>
      </c>
      <c r="CE30" s="121">
        <f t="shared" si="114"/>
        <v>3.7628473695259144E-3</v>
      </c>
      <c r="CF30" s="41" t="str">
        <f t="shared" si="115"/>
        <v>(a)</v>
      </c>
      <c r="CG30" s="121">
        <f t="shared" si="116"/>
        <v>9.4071184238147844E-3</v>
      </c>
      <c r="CH30" s="41" t="str">
        <f t="shared" si="117"/>
        <v>(e)</v>
      </c>
      <c r="CI30" s="121">
        <f t="shared" si="118"/>
        <v>3.7628473695259144E-3</v>
      </c>
      <c r="CJ30" s="41" t="str">
        <f t="shared" si="119"/>
        <v>(a)</v>
      </c>
      <c r="CK30" s="121">
        <f t="shared" si="120"/>
        <v>9.4071184238147844E-3</v>
      </c>
      <c r="CL30" s="41" t="str">
        <f t="shared" si="121"/>
        <v>(e)</v>
      </c>
      <c r="CM30" s="121">
        <f t="shared" si="122"/>
        <v>3.7628473695259144E-3</v>
      </c>
      <c r="CN30" s="41" t="str">
        <f t="shared" si="123"/>
        <v>(a)</v>
      </c>
      <c r="CO30" s="121">
        <f t="shared" si="124"/>
        <v>9.4071184238147844E-3</v>
      </c>
      <c r="CP30" s="41" t="str">
        <f t="shared" si="125"/>
        <v>(e)</v>
      </c>
      <c r="CQ30" s="121">
        <f t="shared" si="126"/>
        <v>3.7628473695259144E-3</v>
      </c>
      <c r="CR30" s="41" t="str">
        <f t="shared" si="127"/>
        <v>(a)</v>
      </c>
      <c r="CS30" s="121">
        <f t="shared" si="128"/>
        <v>9.4071184238147844E-3</v>
      </c>
      <c r="CT30" s="41" t="str">
        <f t="shared" si="129"/>
        <v>(e)</v>
      </c>
      <c r="CU30" s="121">
        <f t="shared" si="130"/>
        <v>3.7628473695259144E-3</v>
      </c>
      <c r="CV30" s="41" t="str">
        <f t="shared" si="131"/>
        <v>(a)</v>
      </c>
      <c r="CW30" s="121">
        <f t="shared" si="132"/>
        <v>9.4071184238147844E-3</v>
      </c>
      <c r="CX30" s="41" t="str">
        <f t="shared" si="133"/>
        <v>(e)</v>
      </c>
      <c r="CY30" s="121">
        <f t="shared" si="134"/>
        <v>3.7628473695259144E-3</v>
      </c>
      <c r="CZ30" s="41" t="str">
        <f t="shared" si="135"/>
        <v>(a)</v>
      </c>
      <c r="DA30" s="121">
        <f t="shared" si="136"/>
        <v>9.4071184238147844E-3</v>
      </c>
      <c r="DB30" s="41" t="str">
        <f t="shared" si="137"/>
        <v>(e)</v>
      </c>
      <c r="DC30" s="121">
        <f t="shared" si="138"/>
        <v>3.7628473695259144E-3</v>
      </c>
      <c r="DD30" s="41" t="str">
        <f t="shared" si="139"/>
        <v>(a)</v>
      </c>
      <c r="DE30" s="121">
        <f t="shared" si="140"/>
        <v>9.4071184238147844E-3</v>
      </c>
      <c r="DF30" s="41" t="str">
        <f t="shared" si="141"/>
        <v>(e)</v>
      </c>
      <c r="DG30" s="121">
        <f t="shared" si="142"/>
        <v>3.7628473695259144E-3</v>
      </c>
      <c r="DH30" s="41" t="str">
        <f t="shared" si="143"/>
        <v>(a)</v>
      </c>
      <c r="DI30" s="121">
        <f t="shared" si="144"/>
        <v>9.4071184238147844E-3</v>
      </c>
      <c r="DJ30" s="41" t="str">
        <f t="shared" si="145"/>
        <v>(e)</v>
      </c>
      <c r="DK30" s="121">
        <f t="shared" si="146"/>
        <v>3.7628473695259144E-3</v>
      </c>
      <c r="DL30" s="41" t="str">
        <f t="shared" si="147"/>
        <v>(a)</v>
      </c>
      <c r="DM30" s="121">
        <f t="shared" si="148"/>
        <v>9.4071184238147844E-3</v>
      </c>
      <c r="DN30" s="41" t="str">
        <f t="shared" si="149"/>
        <v>(e)</v>
      </c>
      <c r="DO30" s="121">
        <f t="shared" si="150"/>
        <v>3.7628473695259144E-3</v>
      </c>
      <c r="DP30" s="41" t="str">
        <f t="shared" si="151"/>
        <v>(a)</v>
      </c>
      <c r="DQ30" s="121">
        <f t="shared" si="152"/>
        <v>9.4071184238147844E-3</v>
      </c>
      <c r="DR30" s="41" t="str">
        <f t="shared" si="153"/>
        <v>(e)</v>
      </c>
      <c r="DS30" s="121">
        <f t="shared" si="154"/>
        <v>3.7628473695259144E-3</v>
      </c>
      <c r="DT30" s="41" t="str">
        <f t="shared" si="155"/>
        <v>(a)</v>
      </c>
      <c r="DU30" s="121">
        <f t="shared" si="156"/>
        <v>9.4071184238147844E-3</v>
      </c>
      <c r="DV30" s="41" t="str">
        <f t="shared" si="157"/>
        <v>(e)</v>
      </c>
      <c r="DW30" s="121">
        <f t="shared" si="158"/>
        <v>3.7628473695259144E-3</v>
      </c>
      <c r="DX30" s="41" t="str">
        <f t="shared" si="159"/>
        <v>(a)</v>
      </c>
      <c r="DY30" s="121">
        <f t="shared" si="160"/>
        <v>9.4071184238147844E-3</v>
      </c>
      <c r="DZ30" s="41" t="str">
        <f t="shared" si="161"/>
        <v>(e)</v>
      </c>
      <c r="EA30" s="121">
        <f t="shared" si="162"/>
        <v>3.2297773255097438E-3</v>
      </c>
      <c r="EB30" s="41" t="str">
        <f t="shared" si="163"/>
        <v>(a)</v>
      </c>
      <c r="EC30" s="121">
        <f t="shared" si="164"/>
        <v>8.0744433137743578E-3</v>
      </c>
      <c r="ED30" s="41" t="str">
        <f t="shared" si="165"/>
        <v>(e)</v>
      </c>
      <c r="EE30" s="121">
        <f t="shared" si="166"/>
        <v>3.2297773255097438E-3</v>
      </c>
      <c r="EF30" s="41" t="str">
        <f t="shared" si="167"/>
        <v>(a)</v>
      </c>
      <c r="EG30" s="121">
        <f t="shared" si="168"/>
        <v>8.0744433137743578E-3</v>
      </c>
      <c r="EH30" s="41" t="str">
        <f t="shared" si="169"/>
        <v>(e)</v>
      </c>
      <c r="EI30" s="121">
        <f t="shared" si="170"/>
        <v>3.2297773255097438E-3</v>
      </c>
      <c r="EJ30" s="41" t="str">
        <f t="shared" si="171"/>
        <v>(a)</v>
      </c>
      <c r="EK30" s="121">
        <f t="shared" si="172"/>
        <v>8.0744433137743578E-3</v>
      </c>
      <c r="EL30" s="41" t="str">
        <f t="shared" si="173"/>
        <v>(e)</v>
      </c>
      <c r="EM30" s="121">
        <f t="shared" si="174"/>
        <v>3.2297773255097438E-3</v>
      </c>
      <c r="EN30" s="41" t="str">
        <f t="shared" si="175"/>
        <v>(a)</v>
      </c>
      <c r="EO30" s="121">
        <f t="shared" si="176"/>
        <v>8.0744433137743578E-3</v>
      </c>
      <c r="EP30" s="41" t="str">
        <f t="shared" si="177"/>
        <v>(e)</v>
      </c>
      <c r="EQ30" s="121">
        <f t="shared" si="178"/>
        <v>5.3934145629871435E-4</v>
      </c>
      <c r="ER30" s="41" t="str">
        <f t="shared" si="179"/>
        <v>(a)</v>
      </c>
      <c r="ES30" s="121">
        <f t="shared" si="180"/>
        <v>1.3483536407467862E-3</v>
      </c>
      <c r="ET30" s="41" t="str">
        <f t="shared" si="181"/>
        <v>(e)</v>
      </c>
      <c r="EU30" s="121">
        <f t="shared" si="182"/>
        <v>3.7628473695259144E-3</v>
      </c>
      <c r="EV30" s="41" t="str">
        <f t="shared" si="183"/>
        <v>(a)</v>
      </c>
      <c r="EW30" s="121">
        <f t="shared" si="184"/>
        <v>9.4071184238147844E-3</v>
      </c>
      <c r="EX30" s="41" t="str">
        <f t="shared" si="185"/>
        <v>(e)</v>
      </c>
      <c r="EY30" s="121">
        <f t="shared" si="186"/>
        <v>3.7628473695259144E-3</v>
      </c>
      <c r="EZ30" s="41" t="str">
        <f t="shared" si="187"/>
        <v>(a)</v>
      </c>
      <c r="FA30" s="121">
        <f t="shared" si="188"/>
        <v>9.4071184238147844E-3</v>
      </c>
      <c r="FB30" s="41" t="str">
        <f t="shared" si="189"/>
        <v>(e)</v>
      </c>
      <c r="FC30" s="121">
        <f t="shared" si="190"/>
        <v>3.7628473695259144E-3</v>
      </c>
      <c r="FD30" s="41" t="str">
        <f t="shared" si="191"/>
        <v>(a)</v>
      </c>
      <c r="FE30" s="121">
        <f t="shared" si="192"/>
        <v>9.4071184238147844E-3</v>
      </c>
      <c r="FF30" s="41" t="str">
        <f t="shared" si="193"/>
        <v>(e)</v>
      </c>
      <c r="FG30" s="121">
        <f t="shared" si="194"/>
        <v>3.7628473695259144E-3</v>
      </c>
      <c r="FH30" s="41" t="str">
        <f t="shared" si="195"/>
        <v>(a)</v>
      </c>
      <c r="FI30" s="121">
        <f t="shared" si="196"/>
        <v>9.4071184238147844E-3</v>
      </c>
      <c r="FJ30" s="41" t="str">
        <f t="shared" si="197"/>
        <v>(e)</v>
      </c>
      <c r="FK30" s="121">
        <f t="shared" si="198"/>
        <v>3.7628473695259144E-3</v>
      </c>
      <c r="FL30" s="41" t="str">
        <f t="shared" si="199"/>
        <v>(a)</v>
      </c>
      <c r="FM30" s="121">
        <f t="shared" si="200"/>
        <v>9.4071184238147844E-3</v>
      </c>
      <c r="FN30" s="41" t="str">
        <f t="shared" si="201"/>
        <v>(e)</v>
      </c>
      <c r="FO30" s="121">
        <f t="shared" si="202"/>
        <v>3.7628473695259144E-3</v>
      </c>
      <c r="FP30" s="41" t="str">
        <f t="shared" si="203"/>
        <v>(a)</v>
      </c>
      <c r="FQ30" s="121">
        <f t="shared" si="204"/>
        <v>9.4071184238147844E-3</v>
      </c>
      <c r="FR30" s="41" t="str">
        <f t="shared" si="205"/>
        <v>(e)</v>
      </c>
      <c r="FS30" s="121">
        <f t="shared" si="206"/>
        <v>3.7628473695259144E-3</v>
      </c>
      <c r="FT30" s="41" t="str">
        <f t="shared" si="207"/>
        <v>(a)</v>
      </c>
      <c r="FU30" s="121">
        <f t="shared" si="208"/>
        <v>9.4071184238147844E-3</v>
      </c>
      <c r="FV30" s="41" t="str">
        <f t="shared" si="209"/>
        <v>(e)</v>
      </c>
      <c r="FW30" s="121">
        <f t="shared" si="210"/>
        <v>3.7628473695259144E-3</v>
      </c>
      <c r="FX30" s="41" t="str">
        <f t="shared" si="211"/>
        <v>(a)</v>
      </c>
      <c r="FY30" s="121">
        <f t="shared" si="212"/>
        <v>9.4071184238147844E-3</v>
      </c>
      <c r="FZ30" s="41" t="str">
        <f t="shared" si="213"/>
        <v>(e)</v>
      </c>
    </row>
    <row r="31" spans="1:182" ht="15" customHeight="1">
      <c r="A31" s="20" t="s">
        <v>349</v>
      </c>
      <c r="B31" s="24"/>
      <c r="C31" s="55"/>
      <c r="D31" s="61"/>
      <c r="E31" s="94"/>
      <c r="F31" s="94"/>
      <c r="G31" s="61"/>
      <c r="H31" s="61"/>
      <c r="I31" s="61"/>
      <c r="J31" s="61"/>
      <c r="K31" s="72"/>
      <c r="L31" s="61"/>
      <c r="M31" s="72"/>
      <c r="N31" s="61"/>
      <c r="O31" s="72"/>
      <c r="P31" s="61"/>
      <c r="Q31" s="72"/>
      <c r="R31" s="61"/>
      <c r="S31" s="72"/>
      <c r="T31" s="61"/>
      <c r="U31" s="72"/>
      <c r="V31" s="61"/>
      <c r="W31" s="72"/>
      <c r="X31" s="61"/>
      <c r="Y31" s="72"/>
      <c r="Z31" s="61"/>
      <c r="AA31" s="72"/>
      <c r="AB31" s="61"/>
      <c r="AC31" s="72"/>
      <c r="AD31" s="61"/>
      <c r="AE31" s="72"/>
      <c r="AF31" s="61"/>
      <c r="AG31" s="72"/>
      <c r="AH31" s="61"/>
      <c r="AI31" s="72"/>
      <c r="AJ31" s="61"/>
      <c r="AK31" s="72"/>
      <c r="AL31" s="61"/>
      <c r="AM31" s="72"/>
      <c r="AN31" s="61"/>
      <c r="AO31" s="72"/>
      <c r="AP31" s="61"/>
      <c r="AQ31" s="72"/>
      <c r="AR31" s="61"/>
      <c r="AS31" s="72"/>
      <c r="AT31" s="61"/>
      <c r="AU31" s="72"/>
      <c r="AV31" s="61"/>
      <c r="AW31" s="72"/>
      <c r="AX31" s="61"/>
      <c r="AY31" s="72"/>
      <c r="AZ31" s="61"/>
      <c r="BA31" s="72"/>
      <c r="BB31" s="61"/>
      <c r="BC31" s="72"/>
      <c r="BD31" s="61"/>
      <c r="BE31" s="72"/>
      <c r="BF31" s="61"/>
      <c r="BG31" s="72"/>
      <c r="BH31" s="61"/>
      <c r="BI31" s="72"/>
      <c r="BJ31" s="61"/>
      <c r="BK31" s="72"/>
      <c r="BL31" s="61"/>
      <c r="BM31" s="72"/>
      <c r="BN31" s="61"/>
      <c r="BO31" s="72"/>
      <c r="BP31" s="61"/>
      <c r="BQ31" s="72"/>
      <c r="BR31" s="61"/>
      <c r="BS31" s="72"/>
      <c r="BT31" s="61"/>
      <c r="BU31" s="72"/>
      <c r="BV31" s="61"/>
      <c r="BW31" s="72"/>
      <c r="BX31" s="61"/>
      <c r="BY31" s="72"/>
      <c r="BZ31" s="61"/>
      <c r="CA31" s="72"/>
      <c r="CB31" s="61"/>
      <c r="CC31" s="72"/>
      <c r="CD31" s="61"/>
      <c r="CE31" s="72"/>
      <c r="CF31" s="61"/>
      <c r="CG31" s="72"/>
      <c r="CH31" s="61"/>
      <c r="CI31" s="72"/>
      <c r="CJ31" s="61"/>
      <c r="CK31" s="72"/>
      <c r="CL31" s="61"/>
      <c r="CM31" s="72"/>
      <c r="CN31" s="61"/>
      <c r="CO31" s="72"/>
      <c r="CP31" s="61"/>
      <c r="CQ31" s="72"/>
      <c r="CR31" s="61"/>
      <c r="CS31" s="72"/>
      <c r="CT31" s="61"/>
      <c r="CU31" s="72"/>
      <c r="CV31" s="61"/>
      <c r="CW31" s="72"/>
      <c r="CX31" s="61"/>
      <c r="CY31" s="72"/>
      <c r="CZ31" s="61"/>
      <c r="DA31" s="72"/>
      <c r="DB31" s="61"/>
      <c r="DC31" s="72"/>
      <c r="DD31" s="61"/>
      <c r="DE31" s="72"/>
      <c r="DF31" s="61"/>
      <c r="DG31" s="72"/>
      <c r="DH31" s="61"/>
      <c r="DI31" s="72"/>
      <c r="DJ31" s="61"/>
      <c r="DK31" s="72"/>
      <c r="DL31" s="61"/>
      <c r="DM31" s="72"/>
      <c r="DN31" s="61"/>
      <c r="DO31" s="72"/>
      <c r="DP31" s="61"/>
      <c r="DQ31" s="72"/>
      <c r="DR31" s="61"/>
      <c r="DS31" s="72"/>
      <c r="DT31" s="61"/>
      <c r="DU31" s="72"/>
      <c r="DV31" s="61"/>
      <c r="DW31" s="72"/>
      <c r="DX31" s="61"/>
      <c r="DY31" s="72"/>
      <c r="DZ31" s="61"/>
      <c r="EA31" s="72"/>
      <c r="EB31" s="61"/>
      <c r="EC31" s="72"/>
      <c r="ED31" s="61"/>
      <c r="EE31" s="72"/>
      <c r="EF31" s="61"/>
      <c r="EG31" s="72"/>
      <c r="EH31" s="61"/>
      <c r="EI31" s="72"/>
      <c r="EJ31" s="61"/>
      <c r="EK31" s="72"/>
      <c r="EL31" s="61"/>
      <c r="EM31" s="72"/>
      <c r="EN31" s="61"/>
      <c r="EO31" s="72"/>
      <c r="EP31" s="61"/>
      <c r="EQ31" s="72"/>
      <c r="ER31" s="61"/>
      <c r="ES31" s="72"/>
      <c r="ET31" s="61"/>
      <c r="EU31" s="72"/>
      <c r="EV31" s="61"/>
      <c r="EW31" s="72"/>
      <c r="EX31" s="61"/>
      <c r="EY31" s="72"/>
      <c r="EZ31" s="61"/>
      <c r="FA31" s="72"/>
      <c r="FB31" s="61"/>
      <c r="FC31" s="72"/>
      <c r="FD31" s="61"/>
      <c r="FE31" s="72"/>
      <c r="FF31" s="61"/>
      <c r="FG31" s="72"/>
      <c r="FH31" s="61"/>
      <c r="FI31" s="72"/>
      <c r="FJ31" s="61"/>
      <c r="FK31" s="72"/>
      <c r="FL31" s="61"/>
      <c r="FM31" s="72"/>
      <c r="FN31" s="61"/>
      <c r="FO31" s="72"/>
      <c r="FP31" s="61"/>
      <c r="FQ31" s="72"/>
      <c r="FR31" s="61"/>
      <c r="FS31" s="72"/>
      <c r="FT31" s="61"/>
      <c r="FU31" s="72"/>
      <c r="FV31" s="61"/>
      <c r="FW31" s="72"/>
      <c r="FX31" s="61"/>
      <c r="FY31" s="72"/>
      <c r="FZ31" s="61"/>
    </row>
    <row r="32" spans="1:182" ht="15" customHeight="1">
      <c r="A32" s="63"/>
      <c r="B32" s="55" t="s">
        <v>157</v>
      </c>
      <c r="C32" s="64"/>
      <c r="D32" s="65" t="s">
        <v>156</v>
      </c>
      <c r="E32" s="66">
        <v>0.21740000000000001</v>
      </c>
      <c r="F32" s="41"/>
      <c r="G32" s="66">
        <v>68</v>
      </c>
      <c r="H32" s="41" t="str">
        <f t="shared" ref="H32:H39" si="218">$A$93</f>
        <v>(3)</v>
      </c>
      <c r="I32" s="169">
        <v>70</v>
      </c>
      <c r="J32" s="41" t="str">
        <f>$A$100</f>
        <v>(9)</v>
      </c>
      <c r="K32" s="121">
        <f t="shared" ref="K32:K46" si="219">($E32*$K$6*$K$7/1000+($E32*$E$75*$K$6/60/1000)*$E$77-($E32*$K$6/1000/60)*$E$77)*(1-$I32/100)</f>
        <v>0.13509214260000005</v>
      </c>
      <c r="L32" s="41" t="str">
        <f>$A$72</f>
        <v>(b)</v>
      </c>
      <c r="M32" s="121">
        <f t="shared" ref="M32:M46" si="220">($E32*$K$6*$K$8/1000+($E32*$E$85*$K$6/60/1000)*$E$87-($E32*$K$6/1000/60)*$E$87)*(1-$I32/100)</f>
        <v>0.34475031120000016</v>
      </c>
      <c r="N32" s="41" t="str">
        <f>$A$82</f>
        <v>(f)</v>
      </c>
      <c r="O32" s="121">
        <f t="shared" ref="O32:O46" si="221">($E32*O$6*O$7/1000+($E32*$E$75*O$6/60/1000)*$E$77-($E32*O$6/1000/60)*$E$77)*(1-$I32/100)</f>
        <v>0.13509214260000005</v>
      </c>
      <c r="P32" s="41" t="str">
        <f>$A$72</f>
        <v>(b)</v>
      </c>
      <c r="Q32" s="121">
        <f t="shared" ref="Q32:Q46" si="222">($E32*O$6*O$8/1000+($E32*$E$85*O$6/60/1000)*$E$87-($E32*O$6/1000/60)*$E$87)*(1-$I32/100)</f>
        <v>0.34475031120000016</v>
      </c>
      <c r="R32" s="41" t="str">
        <f>$A$82</f>
        <v>(f)</v>
      </c>
      <c r="S32" s="121">
        <f t="shared" ref="S32:S46" si="223">($E32*S$6*S$7/1000+($E32*$E$75*S$6/60/1000)*$E$77-($E32*S$6/1000/60)*$E$77)*(1-$I32/100)</f>
        <v>0.13509214260000005</v>
      </c>
      <c r="T32" s="41" t="str">
        <f>$A$72</f>
        <v>(b)</v>
      </c>
      <c r="U32" s="121">
        <f t="shared" ref="U32:U41" si="224">($E32*S$6*S$8/1000+($E32*$E$85*S$6/60/1000)*$E$87-($E32*S$6/1000/60)*$E$87)*(1-$I32/100)</f>
        <v>0.34475031120000016</v>
      </c>
      <c r="V32" s="41" t="str">
        <f>$A$82</f>
        <v>(f)</v>
      </c>
      <c r="W32" s="121">
        <f t="shared" ref="W32:W46" si="225">($E32*W$6*W$7/1000+($E32*$E$75*W$6/60/1000)*$E$77-($E32*W$6/1000/60)*$E$77)*(1-$I32/100)</f>
        <v>0.13509214260000005</v>
      </c>
      <c r="X32" s="41" t="str">
        <f>$A$72</f>
        <v>(b)</v>
      </c>
      <c r="Y32" s="121">
        <f t="shared" ref="Y32:Y41" si="226">($E32*W$6*W$8/1000+($E32*$E$85*W$6/60/1000)*$E$87-($E32*W$6/1000/60)*$E$87)*(1-$I32/100)</f>
        <v>0.34475031120000016</v>
      </c>
      <c r="Z32" s="41" t="str">
        <f>$A$82</f>
        <v>(f)</v>
      </c>
      <c r="AA32" s="121">
        <f t="shared" ref="AA32:AA46" si="227">($E32*AA$6*AA$7/1000+($E32*$E$75*AA$6/60/1000)*$E$77-($E32*AA$6/1000/60)*$E$77)*(1-$I32/100)</f>
        <v>0.13509214260000005</v>
      </c>
      <c r="AB32" s="41" t="str">
        <f>$A$72</f>
        <v>(b)</v>
      </c>
      <c r="AC32" s="121">
        <f t="shared" ref="AC32:AC41" si="228">($E32*AA$6*AA$8/1000+($E32*$E$85*AA$6/60/1000)*$E$87-($E32*AA$6/1000/60)*$E$87)*(1-$I32/100)</f>
        <v>0.34475031120000016</v>
      </c>
      <c r="AD32" s="41" t="str">
        <f>$A$82</f>
        <v>(f)</v>
      </c>
      <c r="AE32" s="121">
        <f t="shared" ref="AE32:AE46" si="229">($E32*AE$6*AE$7/1000+($E32*$E$75*AE$6/60/1000)*$E$77-($E32*AE$6/1000/60)*$E$77)*(1-$I32/100)</f>
        <v>0.13509214260000005</v>
      </c>
      <c r="AF32" s="41" t="str">
        <f>$A$72</f>
        <v>(b)</v>
      </c>
      <c r="AG32" s="121">
        <f t="shared" ref="AG32:AG41" si="230">($E32*AE$6*AE$8/1000+($E32*$E$85*AE$6/60/1000)*$E$87-($E32*AE$6/1000/60)*$E$87)*(1-$I32/100)</f>
        <v>0.34475031120000016</v>
      </c>
      <c r="AH32" s="41" t="str">
        <f>$A$82</f>
        <v>(f)</v>
      </c>
      <c r="AI32" s="121">
        <f t="shared" ref="AI32:AI46" si="231">($E32*AI$6*AI$7/1000+($E32*$E$75*AI$6/60/1000)*$E$77-($E32*AI$6/1000/60)*$E$77)*(1-$I32/100)</f>
        <v>0.11279538120000002</v>
      </c>
      <c r="AJ32" s="41" t="str">
        <f>$A$72</f>
        <v>(b)</v>
      </c>
      <c r="AK32" s="121">
        <f t="shared" ref="AK32:AK41" si="232">($E32*AI$6*AI$8/1000+($E32*$E$85*AI$6/60/1000)*$E$87-($E32*AI$6/1000/60)*$E$87)*(1-$I32/100)</f>
        <v>0.28784977440000009</v>
      </c>
      <c r="AL32" s="41" t="str">
        <f>$A$82</f>
        <v>(f)</v>
      </c>
      <c r="AM32" s="121">
        <f t="shared" ref="AM32:AM46" si="233">($E32*AM$6*AM$7/1000+($E32*$E$75*AM$6/60/1000)*$E$77-($E32*AM$6/1000/60)*$E$77)*(1-$I32/100)</f>
        <v>0.11279538120000002</v>
      </c>
      <c r="AN32" s="41" t="str">
        <f>$A$72</f>
        <v>(b)</v>
      </c>
      <c r="AO32" s="121">
        <f t="shared" ref="AO32:AO41" si="234">($E32*AM$6*AM$8/1000+($E32*$E$85*AM$6/60/1000)*$E$87-($E32*AM$6/1000/60)*$E$87)*(1-$I32/100)</f>
        <v>0.28784977440000009</v>
      </c>
      <c r="AP32" s="41" t="str">
        <f>$A$82</f>
        <v>(f)</v>
      </c>
      <c r="AQ32" s="121">
        <f t="shared" ref="AQ32:AQ46" si="235">($E32*AQ$6*AQ$7/1000+($E32*$E$75*AQ$6/60/1000)*$E$77-($E32*AQ$6/1000/60)*$E$77)*(1-$I32/100)</f>
        <v>0.11279538120000002</v>
      </c>
      <c r="AR32" s="41" t="str">
        <f>$A$72</f>
        <v>(b)</v>
      </c>
      <c r="AS32" s="121">
        <f t="shared" ref="AS32:AS41" si="236">($E32*AQ$6*AQ$8/1000+($E32*$E$85*AQ$6/60/1000)*$E$87-($E32*AQ$6/1000/60)*$E$87)*(1-$I32/100)</f>
        <v>0.28784977440000009</v>
      </c>
      <c r="AT32" s="41" t="str">
        <f>$A$82</f>
        <v>(f)</v>
      </c>
      <c r="AU32" s="121">
        <f t="shared" ref="AU32:AU46" si="237">($E32*AU$6*AU$7/1000+($E32*$E$75*AU$6/60/1000)*$E$77-($E32*AU$6/1000/60)*$E$77)*(1-$I32/100)</f>
        <v>0.15738890400000002</v>
      </c>
      <c r="AV32" s="41" t="str">
        <f>$A$72</f>
        <v>(b)</v>
      </c>
      <c r="AW32" s="121">
        <f t="shared" ref="AW32:AW41" si="238">($E32*AU$6*AU$8/1000+($E32*$E$85*AU$6/60/1000)*$E$87-($E32*AU$6/1000/60)*$E$87)*(1-$I32/100)</f>
        <v>0.401650848</v>
      </c>
      <c r="AX32" s="41" t="str">
        <f>$A$82</f>
        <v>(f)</v>
      </c>
      <c r="AY32" s="121">
        <f t="shared" ref="AY32:AY46" si="239">($E32*AY$6*AY$7/1000+($E32*$E$75*AY$6/60/1000)*$E$77-($E32*AY$6/1000/60)*$E$77)*(1-$I32/100)</f>
        <v>0.15738890400000002</v>
      </c>
      <c r="AZ32" s="41" t="str">
        <f>$A$72</f>
        <v>(b)</v>
      </c>
      <c r="BA32" s="121">
        <f t="shared" ref="BA32:BA41" si="240">($E32*AY$6*AY$8/1000+($E32*$E$85*AY$6/60/1000)*$E$87-($E32*AY$6/1000/60)*$E$87)*(1-$I32/100)</f>
        <v>0.401650848</v>
      </c>
      <c r="BB32" s="41" t="str">
        <f>$A$82</f>
        <v>(f)</v>
      </c>
      <c r="BC32" s="121">
        <f t="shared" ref="BC32:BC46" si="241">($E32*BC$6*BC$7/1000+($E32*$E$75*BC$6/60/1000)*$E$77-($E32*BC$6/1000/60)*$E$77)*(1-$I32/100)</f>
        <v>0.15738890400000002</v>
      </c>
      <c r="BD32" s="41" t="str">
        <f>$A$72</f>
        <v>(b)</v>
      </c>
      <c r="BE32" s="121">
        <f t="shared" ref="BE32:BE41" si="242">($E32*BC$6*BC$8/1000+($E32*$E$85*BC$6/60/1000)*$E$87-($E32*BC$6/1000/60)*$E$87)*(1-$I32/100)</f>
        <v>0.401650848</v>
      </c>
      <c r="BF32" s="41" t="str">
        <f>$A$82</f>
        <v>(f)</v>
      </c>
      <c r="BG32" s="121">
        <f t="shared" ref="BG32:BG46" si="243">($E32*BG$6*BG$7/1000+($E32*$E$75*BG$6/60/1000)*$E$77-($E32*BG$6/1000/60)*$E$77)*(1-$I32/100)</f>
        <v>0.15738890400000002</v>
      </c>
      <c r="BH32" s="41" t="str">
        <f>$A$72</f>
        <v>(b)</v>
      </c>
      <c r="BI32" s="121">
        <f t="shared" ref="BI32:BI41" si="244">($E32*BG$6*BG$8/1000+($E32*$E$85*BG$6/60/1000)*$E$87-($E32*BG$6/1000/60)*$E$87)*(1-$I32/100)</f>
        <v>0.401650848</v>
      </c>
      <c r="BJ32" s="41" t="str">
        <f>$A$82</f>
        <v>(f)</v>
      </c>
      <c r="BK32" s="121">
        <f t="shared" ref="BK32:BK46" si="245">($E32*BK$6*BK$7/1000+($E32*$E$75*BK$6/60/1000)*$E$77-($E32*BK$6/1000/60)*$E$77)*(1-$I32/100)</f>
        <v>0.15738890400000002</v>
      </c>
      <c r="BL32" s="41" t="str">
        <f>$A$72</f>
        <v>(b)</v>
      </c>
      <c r="BM32" s="121">
        <f t="shared" ref="BM32:BM41" si="246">($E32*BK$6*BK$8/1000+($E32*$E$85*BK$6/60/1000)*$E$87-($E32*BK$6/1000/60)*$E$87)*(1-$I32/100)</f>
        <v>0.401650848</v>
      </c>
      <c r="BN32" s="41" t="str">
        <f>$A$82</f>
        <v>(f)</v>
      </c>
      <c r="BO32" s="121">
        <f t="shared" ref="BO32:BO46" si="247">($E32*BO$6*BO$7/1000+($E32*$E$75*BO$6/60/1000)*$E$77-($E32*BO$6/1000/60)*$E$77)*(1-$I32/100)</f>
        <v>0.15738890400000002</v>
      </c>
      <c r="BP32" s="41" t="str">
        <f>$A$72</f>
        <v>(b)</v>
      </c>
      <c r="BQ32" s="121">
        <f t="shared" ref="BQ32:BQ41" si="248">($E32*BO$6*BO$8/1000+($E32*$E$85*BO$6/60/1000)*$E$87-($E32*BO$6/1000/60)*$E$87)*(1-$I32/100)</f>
        <v>0.401650848</v>
      </c>
      <c r="BR32" s="41" t="str">
        <f>$A$82</f>
        <v>(f)</v>
      </c>
      <c r="BS32" s="121">
        <f t="shared" ref="BS32:BS46" si="249">($E32*BS$6*BS$7/1000+($E32*$E$75*BS$6/60/1000)*$E$77-($E32*BS$6/1000/60)*$E$77)*(1-$I32/100)</f>
        <v>0.15738890400000002</v>
      </c>
      <c r="BT32" s="41" t="str">
        <f>$A$72</f>
        <v>(b)</v>
      </c>
      <c r="BU32" s="121">
        <f t="shared" ref="BU32:BU41" si="250">($E32*BS$6*BS$8/1000+($E32*$E$85*BS$6/60/1000)*$E$87-($E32*BS$6/1000/60)*$E$87)*(1-$I32/100)</f>
        <v>0.401650848</v>
      </c>
      <c r="BV32" s="41" t="str">
        <f>$A$82</f>
        <v>(f)</v>
      </c>
      <c r="BW32" s="121">
        <f t="shared" ref="BW32:BW46" si="251">($E32*BW$6*BW$7/1000+($E32*$E$75*BW$6/60/1000)*$E$77-($E32*BW$6/1000/60)*$E$77)*(1-$I32/100)</f>
        <v>0.15738890400000002</v>
      </c>
      <c r="BX32" s="41" t="str">
        <f>$A$72</f>
        <v>(b)</v>
      </c>
      <c r="BY32" s="121">
        <f t="shared" ref="BY32:BY41" si="252">($E32*BW$6*BW$8/1000+($E32*$E$85*BW$6/60/1000)*$E$87-($E32*BW$6/1000/60)*$E$87)*(1-$I32/100)</f>
        <v>0.401650848</v>
      </c>
      <c r="BZ32" s="41" t="str">
        <f>$A$82</f>
        <v>(f)</v>
      </c>
      <c r="CA32" s="121">
        <f t="shared" ref="CA32:CA46" si="253">($E32*CA$6*CA$7/1000+($E32*$E$75*CA$6/60/1000)*$E$77-($E32*CA$6/1000/60)*$E$77)*(1-$I32/100)</f>
        <v>0.15738890400000002</v>
      </c>
      <c r="CB32" s="41" t="str">
        <f>$A$72</f>
        <v>(b)</v>
      </c>
      <c r="CC32" s="121">
        <f t="shared" ref="CC32:CC41" si="254">($E32*CA$6*CA$8/1000+($E32*$E$85*CA$6/60/1000)*$E$87-($E32*CA$6/1000/60)*$E$87)*(1-$I32/100)</f>
        <v>0.401650848</v>
      </c>
      <c r="CD32" s="41" t="str">
        <f>$A$82</f>
        <v>(f)</v>
      </c>
      <c r="CE32" s="121">
        <f t="shared" ref="CE32:CE46" si="255">($E32*CE$6*CE$7/1000+($E32*$E$75*CE$6/60/1000)*$E$77-($E32*CE$6/1000/60)*$E$77)*(1-$I32/100)</f>
        <v>0.15738890400000002</v>
      </c>
      <c r="CF32" s="41" t="str">
        <f>$A$72</f>
        <v>(b)</v>
      </c>
      <c r="CG32" s="121">
        <f t="shared" ref="CG32:CG41" si="256">($E32*CE$6*CE$8/1000+($E32*$E$85*CE$6/60/1000)*$E$87-($E32*CE$6/1000/60)*$E$87)*(1-$I32/100)</f>
        <v>0.401650848</v>
      </c>
      <c r="CH32" s="41" t="str">
        <f>$A$82</f>
        <v>(f)</v>
      </c>
      <c r="CI32" s="121">
        <f t="shared" ref="CI32:CI46" si="257">($E32*CI$6*CI$7/1000+($E32*$E$75*CI$6/60/1000)*$E$77-($E32*CI$6/1000/60)*$E$77)*(1-$I32/100)</f>
        <v>0.15738890400000002</v>
      </c>
      <c r="CJ32" s="41" t="str">
        <f>$A$72</f>
        <v>(b)</v>
      </c>
      <c r="CK32" s="121">
        <f t="shared" ref="CK32:CK41" si="258">($E32*CI$6*CI$8/1000+($E32*$E$85*CI$6/60/1000)*$E$87-($E32*CI$6/1000/60)*$E$87)*(1-$I32/100)</f>
        <v>0.401650848</v>
      </c>
      <c r="CL32" s="41" t="str">
        <f>$A$82</f>
        <v>(f)</v>
      </c>
      <c r="CM32" s="121">
        <f t="shared" ref="CM32:CM46" si="259">($E32*CM$6*CM$7/1000+($E32*$E$75*CM$6/60/1000)*$E$77-($E32*CM$6/1000/60)*$E$77)*(1-$I32/100)</f>
        <v>0.15738890400000002</v>
      </c>
      <c r="CN32" s="41" t="str">
        <f>$A$72</f>
        <v>(b)</v>
      </c>
      <c r="CO32" s="121">
        <f t="shared" ref="CO32:CO41" si="260">($E32*CM$6*CM$8/1000+($E32*$E$85*CM$6/60/1000)*$E$87-($E32*CM$6/1000/60)*$E$87)*(1-$I32/100)</f>
        <v>0.401650848</v>
      </c>
      <c r="CP32" s="41" t="str">
        <f>$A$82</f>
        <v>(f)</v>
      </c>
      <c r="CQ32" s="121">
        <f t="shared" ref="CQ32:CQ46" si="261">($E32*CQ$6*CQ$7/1000+($E32*$E$75*CQ$6/60/1000)*$E$77-($E32*CQ$6/1000/60)*$E$77)*(1-$I32/100)</f>
        <v>0.15738890400000002</v>
      </c>
      <c r="CR32" s="41" t="str">
        <f>$A$72</f>
        <v>(b)</v>
      </c>
      <c r="CS32" s="121">
        <f t="shared" ref="CS32:CS41" si="262">($E32*CQ$6*CQ$8/1000+($E32*$E$85*CQ$6/60/1000)*$E$87-($E32*CQ$6/1000/60)*$E$87)*(1-$I32/100)</f>
        <v>0.401650848</v>
      </c>
      <c r="CT32" s="41" t="str">
        <f>$A$82</f>
        <v>(f)</v>
      </c>
      <c r="CU32" s="121">
        <f t="shared" ref="CU32:CU46" si="263">($E32*CU$6*CU$7/1000+($E32*$E$75*CU$6/60/1000)*$E$77-($E32*CU$6/1000/60)*$E$77)*(1-$I32/100)</f>
        <v>0.15738890400000002</v>
      </c>
      <c r="CV32" s="41" t="str">
        <f>$A$72</f>
        <v>(b)</v>
      </c>
      <c r="CW32" s="121">
        <f t="shared" ref="CW32:CW41" si="264">($E32*CU$6*CU$8/1000+($E32*$E$85*CU$6/60/1000)*$E$87-($E32*CU$6/1000/60)*$E$87)*(1-$I32/100)</f>
        <v>0.401650848</v>
      </c>
      <c r="CX32" s="41" t="str">
        <f>$A$82</f>
        <v>(f)</v>
      </c>
      <c r="CY32" s="121">
        <f t="shared" ref="CY32:CY46" si="265">($E32*CY$6*CY$7/1000+($E32*$E$75*CY$6/60/1000)*$E$77-($E32*CY$6/1000/60)*$E$77)*(1-$I32/100)</f>
        <v>0.15738890400000002</v>
      </c>
      <c r="CZ32" s="41" t="str">
        <f>$A$72</f>
        <v>(b)</v>
      </c>
      <c r="DA32" s="121">
        <f t="shared" ref="DA32:DA41" si="266">($E32*CY$6*CY$8/1000+($E32*$E$85*CY$6/60/1000)*$E$87-($E32*CY$6/1000/60)*$E$87)*(1-$I32/100)</f>
        <v>0.401650848</v>
      </c>
      <c r="DB32" s="41" t="str">
        <f>$A$82</f>
        <v>(f)</v>
      </c>
      <c r="DC32" s="121">
        <f t="shared" ref="DC32:DC46" si="267">($E32*DC$6*DC$7/1000+($E32*$E$75*DC$6/60/1000)*$E$77-($E32*DC$6/1000/60)*$E$77)*(1-$I32/100)</f>
        <v>0.15738890400000002</v>
      </c>
      <c r="DD32" s="41" t="str">
        <f>$A$72</f>
        <v>(b)</v>
      </c>
      <c r="DE32" s="121">
        <f t="shared" ref="DE32:DE41" si="268">($E32*DC$6*DC$8/1000+($E32*$E$85*DC$6/60/1000)*$E$87-($E32*DC$6/1000/60)*$E$87)*(1-$I32/100)</f>
        <v>0.401650848</v>
      </c>
      <c r="DF32" s="41" t="str">
        <f>$A$82</f>
        <v>(f)</v>
      </c>
      <c r="DG32" s="121">
        <f t="shared" ref="DG32:DG46" si="269">($E32*DG$6*DG$7/1000+($E32*$E$75*DG$6/60/1000)*$E$77-($E32*DG$6/1000/60)*$E$77)*(1-$I32/100)</f>
        <v>0.15738890400000002</v>
      </c>
      <c r="DH32" s="41" t="str">
        <f>$A$72</f>
        <v>(b)</v>
      </c>
      <c r="DI32" s="121">
        <f t="shared" ref="DI32:DI41" si="270">($E32*DG$6*DG$8/1000+($E32*$E$85*DG$6/60/1000)*$E$87-($E32*DG$6/1000/60)*$E$87)*(1-$I32/100)</f>
        <v>0.401650848</v>
      </c>
      <c r="DJ32" s="41" t="str">
        <f>$A$82</f>
        <v>(f)</v>
      </c>
      <c r="DK32" s="121">
        <f t="shared" ref="DK32:DK46" si="271">($E32*DK$6*DK$7/1000+($E32*$E$75*DK$6/60/1000)*$E$77-($E32*DK$6/1000/60)*$E$77)*(1-$I32/100)</f>
        <v>0.15738890400000002</v>
      </c>
      <c r="DL32" s="41" t="str">
        <f>$A$72</f>
        <v>(b)</v>
      </c>
      <c r="DM32" s="121">
        <f t="shared" ref="DM32:DM41" si="272">($E32*DK$6*DK$8/1000+($E32*$E$85*DK$6/60/1000)*$E$87-($E32*DK$6/1000/60)*$E$87)*(1-$I32/100)</f>
        <v>0.401650848</v>
      </c>
      <c r="DN32" s="41" t="str">
        <f>$A$82</f>
        <v>(f)</v>
      </c>
      <c r="DO32" s="121">
        <f t="shared" ref="DO32:DO46" si="273">($E32*DO$6*DO$7/1000+($E32*$E$75*DO$6/60/1000)*$E$77-($E32*DO$6/1000/60)*$E$77)*(1-$I32/100)</f>
        <v>0.15738890400000002</v>
      </c>
      <c r="DP32" s="41" t="str">
        <f>$A$72</f>
        <v>(b)</v>
      </c>
      <c r="DQ32" s="121">
        <f t="shared" ref="DQ32:DQ41" si="274">($E32*DO$6*DO$8/1000+($E32*$E$85*DO$6/60/1000)*$E$87-($E32*DO$6/1000/60)*$E$87)*(1-$I32/100)</f>
        <v>0.401650848</v>
      </c>
      <c r="DR32" s="41" t="str">
        <f>$A$82</f>
        <v>(f)</v>
      </c>
      <c r="DS32" s="121">
        <f t="shared" ref="DS32:DS46" si="275">($E32*DS$6*DS$7/1000+($E32*$E$75*DS$6/60/1000)*$E$77-($E32*DS$6/1000/60)*$E$77)*(1-$I32/100)</f>
        <v>0.15738890400000002</v>
      </c>
      <c r="DT32" s="41" t="str">
        <f>$A$72</f>
        <v>(b)</v>
      </c>
      <c r="DU32" s="121">
        <f t="shared" ref="DU32:DU41" si="276">($E32*DS$6*DS$8/1000+($E32*$E$85*DS$6/60/1000)*$E$87-($E32*DS$6/1000/60)*$E$87)*(1-$I32/100)</f>
        <v>0.401650848</v>
      </c>
      <c r="DV32" s="41" t="str">
        <f>$A$82</f>
        <v>(f)</v>
      </c>
      <c r="DW32" s="121">
        <f t="shared" ref="DW32:DW46" si="277">($E32*DW$6*DW$7/1000+($E32*$E$75*DW$6/60/1000)*$E$77-($E32*DW$6/1000/60)*$E$77)*(1-$I32/100)</f>
        <v>0.15738890400000002</v>
      </c>
      <c r="DX32" s="41" t="str">
        <f>$A$72</f>
        <v>(b)</v>
      </c>
      <c r="DY32" s="121">
        <f t="shared" ref="DY32:DY41" si="278">($E32*DW$6*DW$8/1000+($E32*$E$85*DW$6/60/1000)*$E$87-($E32*DW$6/1000/60)*$E$87)*(1-$I32/100)</f>
        <v>0.401650848</v>
      </c>
      <c r="DZ32" s="41" t="str">
        <f>$A$82</f>
        <v>(f)</v>
      </c>
      <c r="EA32" s="121">
        <f t="shared" ref="EA32:EA46" si="279">($E32*EA$6*EA$7/1000+($E32*$E$75*EA$6/60/1000)*$E$77-($E32*EA$6/1000/60)*$E$77)*(1-$I32/100)</f>
        <v>0.13509214260000005</v>
      </c>
      <c r="EB32" s="41" t="str">
        <f>$A$72</f>
        <v>(b)</v>
      </c>
      <c r="EC32" s="121">
        <f t="shared" ref="EC32:EC41" si="280">($E32*EA$6*EA$8/1000+($E32*$E$85*EA$6/60/1000)*$E$87-($E32*EA$6/1000/60)*$E$87)*(1-$I32/100)</f>
        <v>0.34475031120000016</v>
      </c>
      <c r="ED32" s="41" t="str">
        <f>$A$82</f>
        <v>(f)</v>
      </c>
      <c r="EE32" s="121">
        <f t="shared" ref="EE32:EE46" si="281">($E32*EE$6*EE$7/1000+($E32*$E$75*EE$6/60/1000)*$E$77-($E32*EE$6/1000/60)*$E$77)*(1-$I32/100)</f>
        <v>0.13509214260000005</v>
      </c>
      <c r="EF32" s="41" t="str">
        <f>$A$72</f>
        <v>(b)</v>
      </c>
      <c r="EG32" s="121">
        <f t="shared" ref="EG32:EG41" si="282">($E32*EE$6*EE$8/1000+($E32*$E$85*EE$6/60/1000)*$E$87-($E32*EE$6/1000/60)*$E$87)*(1-$I32/100)</f>
        <v>0.34475031120000016</v>
      </c>
      <c r="EH32" s="41" t="str">
        <f>$A$82</f>
        <v>(f)</v>
      </c>
      <c r="EI32" s="121">
        <f t="shared" ref="EI32:EI46" si="283">($E32*EI$6*EI$7/1000+($E32*$E$75*EI$6/60/1000)*$E$77-($E32*EI$6/1000/60)*$E$77)*(1-$G32/100)</f>
        <v>0.14409828544</v>
      </c>
      <c r="EJ32" s="41" t="str">
        <f>$A$72</f>
        <v>(b)</v>
      </c>
      <c r="EK32" s="121">
        <f t="shared" ref="EK32:EK46" si="284">($E32*EI$6*EI$8/1000+($E32*$E$85*EI$6/60/1000)*$E$87-($E32*EI$6/1000/60)*$E$87)*(1-$G32/100)</f>
        <v>0.36773366528000007</v>
      </c>
      <c r="EL32" s="41" t="str">
        <f>$A$82</f>
        <v>(f)</v>
      </c>
      <c r="EM32" s="121">
        <f t="shared" ref="EM32:EM46" si="285">($E32*EM$6*EM$7/1000+($E32*$E$75*EM$6/60/1000)*$E$77-($E32*EM$6/1000/60)*$E$77)*(1-$G32/100)</f>
        <v>0.14409828544</v>
      </c>
      <c r="EN32" s="41" t="str">
        <f>$A$72</f>
        <v>(b)</v>
      </c>
      <c r="EO32" s="121">
        <f t="shared" ref="EO32:EO41" si="286">($E32*EM$6*EM$8/1000+($E32*$E$85*EM$6/60/1000)*$E$87-($E32*EM$6/1000/60)*$E$87)*(1-$G32/100)</f>
        <v>0.36773366528000007</v>
      </c>
      <c r="EP32" s="41" t="str">
        <f>$A$82</f>
        <v>(f)</v>
      </c>
      <c r="EQ32" s="121">
        <f t="shared" ref="EQ32:EQ46" si="287">($E32*EQ$6*EQ$7/1000+($E32*$E$75*EQ$6/60/1000)*$E$77-($E32*EQ$6/1000/60)*$E$77)*(1-$G32/100)</f>
        <v>2.4063014656000001E-2</v>
      </c>
      <c r="ER32" s="41" t="str">
        <f>$A$72</f>
        <v>(b)</v>
      </c>
      <c r="ES32" s="121">
        <f t="shared" ref="ES32:ES41" si="288">($E32*EQ$6*EQ$8/1000+($E32*$E$85*EQ$6/60/1000)*$E$87-($E32*EQ$6/1000/60)*$E$87)*(1-$G32/100)</f>
        <v>6.1407951871999981E-2</v>
      </c>
      <c r="ET32" s="41" t="str">
        <f>$A$82</f>
        <v>(f)</v>
      </c>
      <c r="EU32" s="121">
        <f t="shared" ref="EU32:EU46" si="289">($E32*EU$6*EU$7/1000+($E32*$E$75*EU$6/60/1000)*$E$77-($E32*EU$6/1000/60)*$E$77)*(1-$I32/100)</f>
        <v>0.15738890400000002</v>
      </c>
      <c r="EV32" s="41" t="str">
        <f>$A$72</f>
        <v>(b)</v>
      </c>
      <c r="EW32" s="121">
        <f t="shared" ref="EW32:EW41" si="290">($E32*EU$6*EU$8/1000+($E32*$E$85*EU$6/60/1000)*$E$87-($E32*EU$6/1000/60)*$E$87)*(1-$I32/100)</f>
        <v>0.401650848</v>
      </c>
      <c r="EX32" s="41" t="str">
        <f>$A$82</f>
        <v>(f)</v>
      </c>
      <c r="EY32" s="121">
        <f t="shared" ref="EY32:EY46" si="291">($E32*EY$6*EY$7/1000+($E32*$E$75*EY$6/60/1000)*$E$77-($E32*EY$6/1000/60)*$E$77)*(1-$I32/100)</f>
        <v>0.15738890400000002</v>
      </c>
      <c r="EZ32" s="41" t="str">
        <f>$A$72</f>
        <v>(b)</v>
      </c>
      <c r="FA32" s="121">
        <f t="shared" ref="FA32:FA41" si="292">($E32*EY$6*EY$8/1000+($E32*$E$85*EY$6/60/1000)*$E$87-($E32*EY$6/1000/60)*$E$87)*(1-$I32/100)</f>
        <v>0.401650848</v>
      </c>
      <c r="FB32" s="41" t="str">
        <f>$A$82</f>
        <v>(f)</v>
      </c>
      <c r="FC32" s="121">
        <f t="shared" ref="FC32:FC46" si="293">($E32*FC$6*FC$7/1000+($E32*$E$75*FC$6/60/1000)*$E$77-($E32*FC$6/1000/60)*$E$77)*(1-$I32/100)</f>
        <v>0.15738890400000002</v>
      </c>
      <c r="FD32" s="41" t="str">
        <f>$A$72</f>
        <v>(b)</v>
      </c>
      <c r="FE32" s="121">
        <f t="shared" ref="FE32:FE41" si="294">($E32*FC$6*FC$8/1000+($E32*$E$85*FC$6/60/1000)*$E$87-($E32*FC$6/1000/60)*$E$87)*(1-$I32/100)</f>
        <v>0.401650848</v>
      </c>
      <c r="FF32" s="41" t="str">
        <f>$A$82</f>
        <v>(f)</v>
      </c>
      <c r="FG32" s="121">
        <f t="shared" ref="FG32:FG46" si="295">($E32*FG$6*FG$7/1000+($E32*$E$75*FG$6/60/1000)*$E$77-($E32*FG$6/1000/60)*$E$77)*(1-$I32/100)</f>
        <v>0.15738890400000002</v>
      </c>
      <c r="FH32" s="41" t="str">
        <f>$A$72</f>
        <v>(b)</v>
      </c>
      <c r="FI32" s="121">
        <f t="shared" ref="FI32:FI41" si="296">($E32*FG$6*FG$8/1000+($E32*$E$85*FG$6/60/1000)*$E$87-($E32*FG$6/1000/60)*$E$87)*(1-$I32/100)</f>
        <v>0.401650848</v>
      </c>
      <c r="FJ32" s="41" t="str">
        <f>$A$82</f>
        <v>(f)</v>
      </c>
      <c r="FK32" s="121">
        <f t="shared" ref="FK32:FK46" si="297">($E32*FK$6*FK$7/1000+($E32*$E$75*FK$6/60/1000)*$E$77-($E32*FK$6/1000/60)*$E$77)*(1-$I32/100)</f>
        <v>0.15738890400000002</v>
      </c>
      <c r="FL32" s="41" t="str">
        <f>$A$72</f>
        <v>(b)</v>
      </c>
      <c r="FM32" s="121">
        <f t="shared" ref="FM32:FM41" si="298">($E32*FK$6*FK$8/1000+($E32*$E$85*FK$6/60/1000)*$E$87-($E32*FK$6/1000/60)*$E$87)*(1-$I32/100)</f>
        <v>0.401650848</v>
      </c>
      <c r="FN32" s="41" t="str">
        <f>$A$82</f>
        <v>(f)</v>
      </c>
      <c r="FO32" s="121">
        <f t="shared" ref="FO32:FO46" si="299">($E32*FO$6*FO$7/1000+($E32*$E$75*FO$6/60/1000)*$E$77-($E32*FO$6/1000/60)*$E$77)*(1-$I32/100)</f>
        <v>0.15738890400000002</v>
      </c>
      <c r="FP32" s="41" t="str">
        <f>$A$72</f>
        <v>(b)</v>
      </c>
      <c r="FQ32" s="121">
        <f t="shared" ref="FQ32:FQ41" si="300">($E32*FO$6*FO$8/1000+($E32*$E$85*FO$6/60/1000)*$E$87-($E32*FO$6/1000/60)*$E$87)*(1-$I32/100)</f>
        <v>0.401650848</v>
      </c>
      <c r="FR32" s="41" t="str">
        <f>$A$82</f>
        <v>(f)</v>
      </c>
      <c r="FS32" s="121">
        <f t="shared" ref="FS32:FS46" si="301">($E32*FS$6*FS$7/1000+($E32*$E$75*FS$6/60/1000)*$E$77-($E32*FS$6/1000/60)*$E$77)*(1-$I32/100)</f>
        <v>0.15738890400000002</v>
      </c>
      <c r="FT32" s="41" t="str">
        <f>$A$72</f>
        <v>(b)</v>
      </c>
      <c r="FU32" s="121">
        <f t="shared" ref="FU32:FU41" si="302">($E32*FS$6*FS$8/1000+($E32*$E$85*FS$6/60/1000)*$E$87-($E32*FS$6/1000/60)*$E$87)*(1-$I32/100)</f>
        <v>0.401650848</v>
      </c>
      <c r="FV32" s="41" t="str">
        <f>$A$82</f>
        <v>(f)</v>
      </c>
      <c r="FW32" s="121">
        <f t="shared" ref="FW32:FW46" si="303">($E32*FW$6*FW$7/1000+($E32*$E$75*FW$6/60/1000)*$E$77-($E32*FW$6/1000/60)*$E$77)*(1-$I32/100)</f>
        <v>0.15738890400000002</v>
      </c>
      <c r="FX32" s="41" t="str">
        <f>$A$72</f>
        <v>(b)</v>
      </c>
      <c r="FY32" s="121">
        <f t="shared" ref="FY32:FY41" si="304">($E32*FW$6*FW$8/1000+($E32*$E$85*FW$6/60/1000)*$E$87-($E32*FW$6/1000/60)*$E$87)*(1-$I32/100)</f>
        <v>0.401650848</v>
      </c>
      <c r="FZ32" s="41" t="str">
        <f>$A$82</f>
        <v>(f)</v>
      </c>
    </row>
    <row r="33" spans="1:182" ht="15" customHeight="1">
      <c r="A33" s="63"/>
      <c r="B33" s="55" t="s">
        <v>263</v>
      </c>
      <c r="C33" s="64"/>
      <c r="D33" s="70" t="s">
        <v>262</v>
      </c>
      <c r="E33" s="75">
        <v>1.2297907414592798E-2</v>
      </c>
      <c r="F33" s="41"/>
      <c r="G33" s="66">
        <v>63</v>
      </c>
      <c r="H33" s="41" t="str">
        <f t="shared" si="218"/>
        <v>(3)</v>
      </c>
      <c r="I33" s="169">
        <v>65</v>
      </c>
      <c r="J33" s="41" t="str">
        <f t="shared" ref="J33:J46" si="305">$A$99</f>
        <v>(8)</v>
      </c>
      <c r="K33" s="121">
        <f t="shared" si="219"/>
        <v>8.9155585977739749E-3</v>
      </c>
      <c r="L33" s="41" t="str">
        <f t="shared" ref="L33:L46" si="306">$A$72</f>
        <v>(b)</v>
      </c>
      <c r="M33" s="121">
        <f t="shared" si="220"/>
        <v>2.2752186337034332E-2</v>
      </c>
      <c r="N33" s="41" t="str">
        <f t="shared" ref="N33:N46" si="307">$A$82</f>
        <v>(f)</v>
      </c>
      <c r="O33" s="121">
        <f t="shared" si="221"/>
        <v>8.9155585977739749E-3</v>
      </c>
      <c r="P33" s="41" t="str">
        <f t="shared" ref="P33:P46" si="308">$A$72</f>
        <v>(b)</v>
      </c>
      <c r="Q33" s="121">
        <f t="shared" si="222"/>
        <v>2.2752186337034332E-2</v>
      </c>
      <c r="R33" s="41" t="str">
        <f t="shared" ref="R33:R46" si="309">$A$82</f>
        <v>(f)</v>
      </c>
      <c r="S33" s="121">
        <f t="shared" si="223"/>
        <v>8.9155585977739749E-3</v>
      </c>
      <c r="T33" s="41" t="str">
        <f t="shared" ref="T33:T46" si="310">$A$72</f>
        <v>(b)</v>
      </c>
      <c r="U33" s="121">
        <f t="shared" si="224"/>
        <v>2.2752186337034332E-2</v>
      </c>
      <c r="V33" s="41" t="str">
        <f t="shared" ref="V33:V46" si="311">$A$82</f>
        <v>(f)</v>
      </c>
      <c r="W33" s="121">
        <f t="shared" si="225"/>
        <v>8.9155585977739749E-3</v>
      </c>
      <c r="X33" s="41" t="str">
        <f t="shared" ref="X33:X46" si="312">$A$72</f>
        <v>(b)</v>
      </c>
      <c r="Y33" s="121">
        <f t="shared" si="226"/>
        <v>2.2752186337034332E-2</v>
      </c>
      <c r="Z33" s="41" t="str">
        <f t="shared" ref="Z33:Z46" si="313">$A$82</f>
        <v>(f)</v>
      </c>
      <c r="AA33" s="121">
        <f t="shared" si="227"/>
        <v>8.9155585977739749E-3</v>
      </c>
      <c r="AB33" s="41" t="str">
        <f t="shared" ref="AB33:AB46" si="314">$A$72</f>
        <v>(b)</v>
      </c>
      <c r="AC33" s="121">
        <f t="shared" si="228"/>
        <v>2.2752186337034332E-2</v>
      </c>
      <c r="AD33" s="41" t="str">
        <f t="shared" ref="AD33:AD46" si="315">$A$82</f>
        <v>(f)</v>
      </c>
      <c r="AE33" s="121">
        <f t="shared" si="229"/>
        <v>8.9155585977739749E-3</v>
      </c>
      <c r="AF33" s="41" t="str">
        <f t="shared" ref="AF33:AF46" si="316">$A$72</f>
        <v>(b)</v>
      </c>
      <c r="AG33" s="121">
        <f t="shared" si="230"/>
        <v>2.2752186337034332E-2</v>
      </c>
      <c r="AH33" s="41" t="str">
        <f t="shared" ref="AH33:AH46" si="317">$A$82</f>
        <v>(f)</v>
      </c>
      <c r="AI33" s="121">
        <f t="shared" si="231"/>
        <v>7.4440586350345813E-3</v>
      </c>
      <c r="AJ33" s="41" t="str">
        <f t="shared" ref="AJ33:AJ46" si="318">$A$72</f>
        <v>(b)</v>
      </c>
      <c r="AK33" s="121">
        <f t="shared" si="232"/>
        <v>1.8996971116358761E-2</v>
      </c>
      <c r="AL33" s="41" t="str">
        <f t="shared" ref="AL33:AL46" si="319">$A$82</f>
        <v>(f)</v>
      </c>
      <c r="AM33" s="121">
        <f t="shared" si="233"/>
        <v>7.4440586350345813E-3</v>
      </c>
      <c r="AN33" s="41" t="str">
        <f t="shared" ref="AN33:AN46" si="320">$A$72</f>
        <v>(b)</v>
      </c>
      <c r="AO33" s="121">
        <f t="shared" si="234"/>
        <v>1.8996971116358761E-2</v>
      </c>
      <c r="AP33" s="41" t="str">
        <f t="shared" ref="AP33:AP46" si="321">$A$82</f>
        <v>(f)</v>
      </c>
      <c r="AQ33" s="121">
        <f t="shared" si="235"/>
        <v>7.4440586350345813E-3</v>
      </c>
      <c r="AR33" s="41" t="str">
        <f t="shared" ref="AR33:AR46" si="322">$A$72</f>
        <v>(b)</v>
      </c>
      <c r="AS33" s="121">
        <f t="shared" si="236"/>
        <v>1.8996971116358761E-2</v>
      </c>
      <c r="AT33" s="41" t="str">
        <f t="shared" ref="AT33:AT46" si="323">$A$82</f>
        <v>(f)</v>
      </c>
      <c r="AU33" s="121">
        <f t="shared" si="237"/>
        <v>1.0387058560513369E-2</v>
      </c>
      <c r="AV33" s="41" t="str">
        <f t="shared" ref="AV33:AV46" si="324">$A$72</f>
        <v>(b)</v>
      </c>
      <c r="AW33" s="121">
        <f t="shared" si="238"/>
        <v>2.6507401557709899E-2</v>
      </c>
      <c r="AX33" s="41" t="str">
        <f t="shared" ref="AX33:AX46" si="325">$A$82</f>
        <v>(f)</v>
      </c>
      <c r="AY33" s="121">
        <f t="shared" si="239"/>
        <v>1.0387058560513369E-2</v>
      </c>
      <c r="AZ33" s="41" t="str">
        <f t="shared" ref="AZ33:AZ46" si="326">$A$72</f>
        <v>(b)</v>
      </c>
      <c r="BA33" s="121">
        <f t="shared" si="240"/>
        <v>2.6507401557709899E-2</v>
      </c>
      <c r="BB33" s="41" t="str">
        <f t="shared" ref="BB33:BB46" si="327">$A$82</f>
        <v>(f)</v>
      </c>
      <c r="BC33" s="121">
        <f t="shared" si="241"/>
        <v>1.0387058560513369E-2</v>
      </c>
      <c r="BD33" s="41" t="str">
        <f t="shared" ref="BD33:BD46" si="328">$A$72</f>
        <v>(b)</v>
      </c>
      <c r="BE33" s="121">
        <f t="shared" si="242"/>
        <v>2.6507401557709899E-2</v>
      </c>
      <c r="BF33" s="41" t="str">
        <f t="shared" ref="BF33:BF46" si="329">$A$82</f>
        <v>(f)</v>
      </c>
      <c r="BG33" s="121">
        <f t="shared" si="243"/>
        <v>1.0387058560513369E-2</v>
      </c>
      <c r="BH33" s="41" t="str">
        <f t="shared" ref="BH33:BH46" si="330">$A$72</f>
        <v>(b)</v>
      </c>
      <c r="BI33" s="121">
        <f t="shared" si="244"/>
        <v>2.6507401557709899E-2</v>
      </c>
      <c r="BJ33" s="41" t="str">
        <f t="shared" ref="BJ33:BJ46" si="331">$A$82</f>
        <v>(f)</v>
      </c>
      <c r="BK33" s="121">
        <f t="shared" si="245"/>
        <v>1.0387058560513369E-2</v>
      </c>
      <c r="BL33" s="41" t="str">
        <f t="shared" ref="BL33:BL46" si="332">$A$72</f>
        <v>(b)</v>
      </c>
      <c r="BM33" s="121">
        <f t="shared" si="246"/>
        <v>2.6507401557709899E-2</v>
      </c>
      <c r="BN33" s="41" t="str">
        <f t="shared" ref="BN33:BN46" si="333">$A$82</f>
        <v>(f)</v>
      </c>
      <c r="BO33" s="121">
        <f t="shared" si="247"/>
        <v>1.0387058560513369E-2</v>
      </c>
      <c r="BP33" s="41" t="str">
        <f t="shared" ref="BP33:BP46" si="334">$A$72</f>
        <v>(b)</v>
      </c>
      <c r="BQ33" s="121">
        <f t="shared" si="248"/>
        <v>2.6507401557709899E-2</v>
      </c>
      <c r="BR33" s="41" t="str">
        <f t="shared" ref="BR33:BR46" si="335">$A$82</f>
        <v>(f)</v>
      </c>
      <c r="BS33" s="121">
        <f t="shared" si="249"/>
        <v>1.0387058560513369E-2</v>
      </c>
      <c r="BT33" s="41" t="str">
        <f t="shared" ref="BT33:BT46" si="336">$A$72</f>
        <v>(b)</v>
      </c>
      <c r="BU33" s="121">
        <f t="shared" si="250"/>
        <v>2.6507401557709899E-2</v>
      </c>
      <c r="BV33" s="41" t="str">
        <f t="shared" ref="BV33:BV46" si="337">$A$82</f>
        <v>(f)</v>
      </c>
      <c r="BW33" s="121">
        <f t="shared" si="251"/>
        <v>1.0387058560513369E-2</v>
      </c>
      <c r="BX33" s="41" t="str">
        <f t="shared" ref="BX33:BX46" si="338">$A$72</f>
        <v>(b)</v>
      </c>
      <c r="BY33" s="121">
        <f t="shared" si="252"/>
        <v>2.6507401557709899E-2</v>
      </c>
      <c r="BZ33" s="41" t="str">
        <f t="shared" ref="BZ33:BZ46" si="339">$A$82</f>
        <v>(f)</v>
      </c>
      <c r="CA33" s="121">
        <f t="shared" si="253"/>
        <v>1.0387058560513369E-2</v>
      </c>
      <c r="CB33" s="41" t="str">
        <f t="shared" ref="CB33:CB46" si="340">$A$72</f>
        <v>(b)</v>
      </c>
      <c r="CC33" s="121">
        <f t="shared" si="254"/>
        <v>2.6507401557709899E-2</v>
      </c>
      <c r="CD33" s="41" t="str">
        <f t="shared" ref="CD33:CD46" si="341">$A$82</f>
        <v>(f)</v>
      </c>
      <c r="CE33" s="121">
        <f t="shared" si="255"/>
        <v>1.0387058560513369E-2</v>
      </c>
      <c r="CF33" s="41" t="str">
        <f t="shared" ref="CF33:CF46" si="342">$A$72</f>
        <v>(b)</v>
      </c>
      <c r="CG33" s="121">
        <f t="shared" si="256"/>
        <v>2.6507401557709899E-2</v>
      </c>
      <c r="CH33" s="41" t="str">
        <f t="shared" ref="CH33:CH46" si="343">$A$82</f>
        <v>(f)</v>
      </c>
      <c r="CI33" s="121">
        <f t="shared" si="257"/>
        <v>1.0387058560513369E-2</v>
      </c>
      <c r="CJ33" s="41" t="str">
        <f t="shared" ref="CJ33:CJ46" si="344">$A$72</f>
        <v>(b)</v>
      </c>
      <c r="CK33" s="121">
        <f t="shared" si="258"/>
        <v>2.6507401557709899E-2</v>
      </c>
      <c r="CL33" s="41" t="str">
        <f t="shared" ref="CL33:CL46" si="345">$A$82</f>
        <v>(f)</v>
      </c>
      <c r="CM33" s="121">
        <f t="shared" si="259"/>
        <v>1.0387058560513369E-2</v>
      </c>
      <c r="CN33" s="41" t="str">
        <f t="shared" ref="CN33:CN46" si="346">$A$72</f>
        <v>(b)</v>
      </c>
      <c r="CO33" s="121">
        <f t="shared" si="260"/>
        <v>2.6507401557709899E-2</v>
      </c>
      <c r="CP33" s="41" t="str">
        <f t="shared" ref="CP33:CP46" si="347">$A$82</f>
        <v>(f)</v>
      </c>
      <c r="CQ33" s="121">
        <f t="shared" si="261"/>
        <v>1.0387058560513369E-2</v>
      </c>
      <c r="CR33" s="41" t="str">
        <f t="shared" ref="CR33:CR46" si="348">$A$72</f>
        <v>(b)</v>
      </c>
      <c r="CS33" s="121">
        <f t="shared" si="262"/>
        <v>2.6507401557709899E-2</v>
      </c>
      <c r="CT33" s="41" t="str">
        <f t="shared" ref="CT33:CT46" si="349">$A$82</f>
        <v>(f)</v>
      </c>
      <c r="CU33" s="121">
        <f t="shared" si="263"/>
        <v>1.0387058560513369E-2</v>
      </c>
      <c r="CV33" s="41" t="str">
        <f t="shared" ref="CV33:CV46" si="350">$A$72</f>
        <v>(b)</v>
      </c>
      <c r="CW33" s="121">
        <f t="shared" si="264"/>
        <v>2.6507401557709899E-2</v>
      </c>
      <c r="CX33" s="41" t="str">
        <f t="shared" ref="CX33:CX46" si="351">$A$82</f>
        <v>(f)</v>
      </c>
      <c r="CY33" s="121">
        <f t="shared" si="265"/>
        <v>1.0387058560513369E-2</v>
      </c>
      <c r="CZ33" s="41" t="str">
        <f t="shared" ref="CZ33:CZ46" si="352">$A$72</f>
        <v>(b)</v>
      </c>
      <c r="DA33" s="121">
        <f t="shared" si="266"/>
        <v>2.6507401557709899E-2</v>
      </c>
      <c r="DB33" s="41" t="str">
        <f t="shared" ref="DB33:DB46" si="353">$A$82</f>
        <v>(f)</v>
      </c>
      <c r="DC33" s="121">
        <f t="shared" si="267"/>
        <v>1.0387058560513369E-2</v>
      </c>
      <c r="DD33" s="41" t="str">
        <f t="shared" ref="DD33:DD46" si="354">$A$72</f>
        <v>(b)</v>
      </c>
      <c r="DE33" s="121">
        <f t="shared" si="268"/>
        <v>2.6507401557709899E-2</v>
      </c>
      <c r="DF33" s="41" t="str">
        <f t="shared" ref="DF33:DF46" si="355">$A$82</f>
        <v>(f)</v>
      </c>
      <c r="DG33" s="121">
        <f t="shared" si="269"/>
        <v>1.0387058560513369E-2</v>
      </c>
      <c r="DH33" s="41" t="str">
        <f t="shared" ref="DH33:DH46" si="356">$A$72</f>
        <v>(b)</v>
      </c>
      <c r="DI33" s="121">
        <f t="shared" si="270"/>
        <v>2.6507401557709899E-2</v>
      </c>
      <c r="DJ33" s="41" t="str">
        <f t="shared" ref="DJ33:DJ46" si="357">$A$82</f>
        <v>(f)</v>
      </c>
      <c r="DK33" s="121">
        <f t="shared" si="271"/>
        <v>1.0387058560513369E-2</v>
      </c>
      <c r="DL33" s="41" t="str">
        <f t="shared" ref="DL33:DL46" si="358">$A$72</f>
        <v>(b)</v>
      </c>
      <c r="DM33" s="121">
        <f t="shared" si="272"/>
        <v>2.6507401557709899E-2</v>
      </c>
      <c r="DN33" s="41" t="str">
        <f t="shared" ref="DN33:DN46" si="359">$A$82</f>
        <v>(f)</v>
      </c>
      <c r="DO33" s="121">
        <f t="shared" si="273"/>
        <v>1.0387058560513369E-2</v>
      </c>
      <c r="DP33" s="41" t="str">
        <f t="shared" ref="DP33:DP46" si="360">$A$72</f>
        <v>(b)</v>
      </c>
      <c r="DQ33" s="121">
        <f t="shared" si="274"/>
        <v>2.6507401557709899E-2</v>
      </c>
      <c r="DR33" s="41" t="str">
        <f t="shared" ref="DR33:DR46" si="361">$A$82</f>
        <v>(f)</v>
      </c>
      <c r="DS33" s="121">
        <f t="shared" si="275"/>
        <v>1.0387058560513369E-2</v>
      </c>
      <c r="DT33" s="41" t="str">
        <f t="shared" ref="DT33:DT46" si="362">$A$72</f>
        <v>(b)</v>
      </c>
      <c r="DU33" s="121">
        <f t="shared" si="276"/>
        <v>2.6507401557709899E-2</v>
      </c>
      <c r="DV33" s="41" t="str">
        <f t="shared" ref="DV33:DV46" si="363">$A$82</f>
        <v>(f)</v>
      </c>
      <c r="DW33" s="121">
        <f t="shared" si="277"/>
        <v>1.0387058560513369E-2</v>
      </c>
      <c r="DX33" s="41" t="str">
        <f t="shared" ref="DX33:DX46" si="364">$A$72</f>
        <v>(b)</v>
      </c>
      <c r="DY33" s="121">
        <f t="shared" si="278"/>
        <v>2.6507401557709899E-2</v>
      </c>
      <c r="DZ33" s="41" t="str">
        <f t="shared" ref="DZ33:DZ46" si="365">$A$82</f>
        <v>(f)</v>
      </c>
      <c r="EA33" s="121">
        <f t="shared" si="279"/>
        <v>8.9155585977739749E-3</v>
      </c>
      <c r="EB33" s="41" t="str">
        <f t="shared" ref="EB33:EB46" si="366">$A$72</f>
        <v>(b)</v>
      </c>
      <c r="EC33" s="121">
        <f t="shared" si="280"/>
        <v>2.2752186337034332E-2</v>
      </c>
      <c r="ED33" s="41" t="str">
        <f t="shared" ref="ED33:ED46" si="367">$A$82</f>
        <v>(f)</v>
      </c>
      <c r="EE33" s="121">
        <f t="shared" si="281"/>
        <v>8.9155585977739749E-3</v>
      </c>
      <c r="EF33" s="41" t="str">
        <f t="shared" ref="EF33:EF46" si="368">$A$72</f>
        <v>(b)</v>
      </c>
      <c r="EG33" s="121">
        <f t="shared" si="282"/>
        <v>2.2752186337034332E-2</v>
      </c>
      <c r="EH33" s="41" t="str">
        <f t="shared" ref="EH33:EH46" si="369">$A$82</f>
        <v>(f)</v>
      </c>
      <c r="EI33" s="121">
        <f t="shared" si="283"/>
        <v>9.4250190890753441E-3</v>
      </c>
      <c r="EJ33" s="41" t="str">
        <f t="shared" ref="EJ33:EJ46" si="370">$A$72</f>
        <v>(b)</v>
      </c>
      <c r="EK33" s="121">
        <f t="shared" si="284"/>
        <v>2.4052311270579149E-2</v>
      </c>
      <c r="EL33" s="41" t="str">
        <f t="shared" ref="EL33:EL46" si="371">$A$82</f>
        <v>(f)</v>
      </c>
      <c r="EM33" s="121">
        <f t="shared" si="285"/>
        <v>9.4250190890753441E-3</v>
      </c>
      <c r="EN33" s="41" t="str">
        <f t="shared" ref="EN33:EN46" si="372">$A$72</f>
        <v>(b)</v>
      </c>
      <c r="EO33" s="121">
        <f t="shared" si="286"/>
        <v>2.4052311270579149E-2</v>
      </c>
      <c r="EP33" s="41" t="str">
        <f t="shared" ref="EP33:EP46" si="373">$A$82</f>
        <v>(f)</v>
      </c>
      <c r="EQ33" s="121">
        <f t="shared" si="287"/>
        <v>1.5738866828358827E-3</v>
      </c>
      <c r="ER33" s="41" t="str">
        <f t="shared" ref="ER33:ER46" si="374">$A$72</f>
        <v>(b)</v>
      </c>
      <c r="ES33" s="121">
        <f t="shared" si="288"/>
        <v>4.0165024646015663E-3</v>
      </c>
      <c r="ET33" s="41" t="str">
        <f t="shared" ref="ET33:ET46" si="375">$A$82</f>
        <v>(f)</v>
      </c>
      <c r="EU33" s="121">
        <f t="shared" si="289"/>
        <v>1.0387058560513369E-2</v>
      </c>
      <c r="EV33" s="41" t="str">
        <f t="shared" ref="EV33:EV46" si="376">$A$72</f>
        <v>(b)</v>
      </c>
      <c r="EW33" s="121">
        <f t="shared" si="290"/>
        <v>2.6507401557709899E-2</v>
      </c>
      <c r="EX33" s="41" t="str">
        <f t="shared" ref="EX33:EX46" si="377">$A$82</f>
        <v>(f)</v>
      </c>
      <c r="EY33" s="121">
        <f t="shared" si="291"/>
        <v>1.0387058560513369E-2</v>
      </c>
      <c r="EZ33" s="41" t="str">
        <f t="shared" ref="EZ33:EZ46" si="378">$A$72</f>
        <v>(b)</v>
      </c>
      <c r="FA33" s="121">
        <f t="shared" si="292"/>
        <v>2.6507401557709899E-2</v>
      </c>
      <c r="FB33" s="41" t="str">
        <f t="shared" ref="FB33:FB46" si="379">$A$82</f>
        <v>(f)</v>
      </c>
      <c r="FC33" s="121">
        <f t="shared" si="293"/>
        <v>1.0387058560513369E-2</v>
      </c>
      <c r="FD33" s="41" t="str">
        <f t="shared" ref="FD33:FD46" si="380">$A$72</f>
        <v>(b)</v>
      </c>
      <c r="FE33" s="121">
        <f t="shared" si="294"/>
        <v>2.6507401557709899E-2</v>
      </c>
      <c r="FF33" s="41" t="str">
        <f t="shared" ref="FF33:FF46" si="381">$A$82</f>
        <v>(f)</v>
      </c>
      <c r="FG33" s="121">
        <f t="shared" si="295"/>
        <v>1.0387058560513369E-2</v>
      </c>
      <c r="FH33" s="41" t="str">
        <f t="shared" ref="FH33:FH46" si="382">$A$72</f>
        <v>(b)</v>
      </c>
      <c r="FI33" s="121">
        <f t="shared" si="296"/>
        <v>2.6507401557709899E-2</v>
      </c>
      <c r="FJ33" s="41" t="str">
        <f t="shared" ref="FJ33:FJ46" si="383">$A$82</f>
        <v>(f)</v>
      </c>
      <c r="FK33" s="121">
        <f t="shared" si="297"/>
        <v>1.0387058560513369E-2</v>
      </c>
      <c r="FL33" s="41" t="str">
        <f t="shared" ref="FL33:FL46" si="384">$A$72</f>
        <v>(b)</v>
      </c>
      <c r="FM33" s="121">
        <f t="shared" si="298"/>
        <v>2.6507401557709899E-2</v>
      </c>
      <c r="FN33" s="41" t="str">
        <f t="shared" ref="FN33:FN46" si="385">$A$82</f>
        <v>(f)</v>
      </c>
      <c r="FO33" s="121">
        <f t="shared" si="299"/>
        <v>1.0387058560513369E-2</v>
      </c>
      <c r="FP33" s="41" t="str">
        <f t="shared" ref="FP33:FP46" si="386">$A$72</f>
        <v>(b)</v>
      </c>
      <c r="FQ33" s="121">
        <f t="shared" si="300"/>
        <v>2.6507401557709899E-2</v>
      </c>
      <c r="FR33" s="41" t="str">
        <f t="shared" ref="FR33:FR46" si="387">$A$82</f>
        <v>(f)</v>
      </c>
      <c r="FS33" s="121">
        <f t="shared" si="301"/>
        <v>1.0387058560513369E-2</v>
      </c>
      <c r="FT33" s="41" t="str">
        <f t="shared" ref="FT33:FT46" si="388">$A$72</f>
        <v>(b)</v>
      </c>
      <c r="FU33" s="121">
        <f t="shared" si="302"/>
        <v>2.6507401557709899E-2</v>
      </c>
      <c r="FV33" s="41" t="str">
        <f t="shared" ref="FV33:FV46" si="389">$A$82</f>
        <v>(f)</v>
      </c>
      <c r="FW33" s="121">
        <f t="shared" si="303"/>
        <v>1.0387058560513369E-2</v>
      </c>
      <c r="FX33" s="41" t="str">
        <f t="shared" ref="FX33:FX46" si="390">$A$72</f>
        <v>(b)</v>
      </c>
      <c r="FY33" s="121">
        <f t="shared" si="304"/>
        <v>2.6507401557709899E-2</v>
      </c>
      <c r="FZ33" s="41" t="str">
        <f t="shared" ref="FZ33:FZ46" si="391">$A$82</f>
        <v>(f)</v>
      </c>
    </row>
    <row r="34" spans="1:182" ht="15" customHeight="1">
      <c r="A34" s="63"/>
      <c r="B34" s="55" t="s">
        <v>265</v>
      </c>
      <c r="C34" s="64"/>
      <c r="D34" s="65" t="s">
        <v>264</v>
      </c>
      <c r="E34" s="75">
        <v>7.3461430796324472E-4</v>
      </c>
      <c r="F34" s="41"/>
      <c r="G34" s="66">
        <v>63</v>
      </c>
      <c r="H34" s="41" t="str">
        <f t="shared" si="218"/>
        <v>(3)</v>
      </c>
      <c r="I34" s="169">
        <v>66</v>
      </c>
      <c r="J34" s="41" t="str">
        <f t="shared" si="305"/>
        <v>(8)</v>
      </c>
      <c r="K34" s="121">
        <f t="shared" si="219"/>
        <v>5.1735374253459264E-4</v>
      </c>
      <c r="L34" s="41" t="str">
        <f t="shared" si="306"/>
        <v>(b)</v>
      </c>
      <c r="M34" s="121">
        <f t="shared" si="220"/>
        <v>1.3202682280892737E-3</v>
      </c>
      <c r="N34" s="41" t="str">
        <f t="shared" si="307"/>
        <v>(f)</v>
      </c>
      <c r="O34" s="121">
        <f t="shared" si="221"/>
        <v>5.1735374253459264E-4</v>
      </c>
      <c r="P34" s="41" t="str">
        <f t="shared" si="308"/>
        <v>(b)</v>
      </c>
      <c r="Q34" s="121">
        <f t="shared" si="222"/>
        <v>1.3202682280892737E-3</v>
      </c>
      <c r="R34" s="41" t="str">
        <f t="shared" si="309"/>
        <v>(f)</v>
      </c>
      <c r="S34" s="121">
        <f t="shared" si="223"/>
        <v>5.1735374253459264E-4</v>
      </c>
      <c r="T34" s="41" t="str">
        <f t="shared" si="310"/>
        <v>(b)</v>
      </c>
      <c r="U34" s="121">
        <f t="shared" si="224"/>
        <v>1.3202682280892737E-3</v>
      </c>
      <c r="V34" s="41" t="str">
        <f t="shared" si="311"/>
        <v>(f)</v>
      </c>
      <c r="W34" s="121">
        <f t="shared" si="225"/>
        <v>5.1735374253459264E-4</v>
      </c>
      <c r="X34" s="41" t="str">
        <f t="shared" si="312"/>
        <v>(b)</v>
      </c>
      <c r="Y34" s="121">
        <f t="shared" si="226"/>
        <v>1.3202682280892737E-3</v>
      </c>
      <c r="Z34" s="41" t="str">
        <f t="shared" si="313"/>
        <v>(f)</v>
      </c>
      <c r="AA34" s="121">
        <f t="shared" si="227"/>
        <v>5.1735374253459264E-4</v>
      </c>
      <c r="AB34" s="41" t="str">
        <f t="shared" si="314"/>
        <v>(b)</v>
      </c>
      <c r="AC34" s="121">
        <f t="shared" si="228"/>
        <v>1.3202682280892737E-3</v>
      </c>
      <c r="AD34" s="41" t="str">
        <f t="shared" si="315"/>
        <v>(f)</v>
      </c>
      <c r="AE34" s="121">
        <f t="shared" si="229"/>
        <v>5.1735374253459264E-4</v>
      </c>
      <c r="AF34" s="41" t="str">
        <f t="shared" si="316"/>
        <v>(b)</v>
      </c>
      <c r="AG34" s="121">
        <f t="shared" si="230"/>
        <v>1.3202682280892737E-3</v>
      </c>
      <c r="AH34" s="41" t="str">
        <f t="shared" si="317"/>
        <v>(f)</v>
      </c>
      <c r="AI34" s="121">
        <f t="shared" si="231"/>
        <v>4.3196526075703839E-4</v>
      </c>
      <c r="AJ34" s="41" t="str">
        <f t="shared" si="318"/>
        <v>(b)</v>
      </c>
      <c r="AK34" s="121">
        <f t="shared" si="232"/>
        <v>1.1023598797638594E-3</v>
      </c>
      <c r="AL34" s="41" t="str">
        <f t="shared" si="319"/>
        <v>(f)</v>
      </c>
      <c r="AM34" s="121">
        <f t="shared" si="233"/>
        <v>4.3196526075703839E-4</v>
      </c>
      <c r="AN34" s="41" t="str">
        <f t="shared" si="320"/>
        <v>(b)</v>
      </c>
      <c r="AO34" s="121">
        <f t="shared" si="234"/>
        <v>1.1023598797638594E-3</v>
      </c>
      <c r="AP34" s="41" t="str">
        <f t="shared" si="321"/>
        <v>(f)</v>
      </c>
      <c r="AQ34" s="121">
        <f t="shared" si="235"/>
        <v>4.3196526075703839E-4</v>
      </c>
      <c r="AR34" s="41" t="str">
        <f t="shared" si="322"/>
        <v>(b)</v>
      </c>
      <c r="AS34" s="121">
        <f t="shared" si="236"/>
        <v>1.1023598797638594E-3</v>
      </c>
      <c r="AT34" s="41" t="str">
        <f t="shared" si="323"/>
        <v>(f)</v>
      </c>
      <c r="AU34" s="121">
        <f t="shared" si="237"/>
        <v>6.0274222431214673E-4</v>
      </c>
      <c r="AV34" s="41" t="str">
        <f t="shared" si="324"/>
        <v>(b)</v>
      </c>
      <c r="AW34" s="121">
        <f t="shared" si="238"/>
        <v>1.5381765764146875E-3</v>
      </c>
      <c r="AX34" s="41" t="str">
        <f t="shared" si="325"/>
        <v>(f)</v>
      </c>
      <c r="AY34" s="121">
        <f t="shared" si="239"/>
        <v>6.0274222431214673E-4</v>
      </c>
      <c r="AZ34" s="41" t="str">
        <f t="shared" si="326"/>
        <v>(b)</v>
      </c>
      <c r="BA34" s="121">
        <f t="shared" si="240"/>
        <v>1.5381765764146875E-3</v>
      </c>
      <c r="BB34" s="41" t="str">
        <f t="shared" si="327"/>
        <v>(f)</v>
      </c>
      <c r="BC34" s="121">
        <f t="shared" si="241"/>
        <v>6.0274222431214673E-4</v>
      </c>
      <c r="BD34" s="41" t="str">
        <f t="shared" si="328"/>
        <v>(b)</v>
      </c>
      <c r="BE34" s="121">
        <f t="shared" si="242"/>
        <v>1.5381765764146875E-3</v>
      </c>
      <c r="BF34" s="41" t="str">
        <f t="shared" si="329"/>
        <v>(f)</v>
      </c>
      <c r="BG34" s="121">
        <f t="shared" si="243"/>
        <v>6.0274222431214673E-4</v>
      </c>
      <c r="BH34" s="41" t="str">
        <f t="shared" si="330"/>
        <v>(b)</v>
      </c>
      <c r="BI34" s="121">
        <f t="shared" si="244"/>
        <v>1.5381765764146875E-3</v>
      </c>
      <c r="BJ34" s="41" t="str">
        <f t="shared" si="331"/>
        <v>(f)</v>
      </c>
      <c r="BK34" s="121">
        <f t="shared" si="245"/>
        <v>6.0274222431214673E-4</v>
      </c>
      <c r="BL34" s="41" t="str">
        <f t="shared" si="332"/>
        <v>(b)</v>
      </c>
      <c r="BM34" s="121">
        <f t="shared" si="246"/>
        <v>1.5381765764146875E-3</v>
      </c>
      <c r="BN34" s="41" t="str">
        <f t="shared" si="333"/>
        <v>(f)</v>
      </c>
      <c r="BO34" s="121">
        <f t="shared" si="247"/>
        <v>6.0274222431214673E-4</v>
      </c>
      <c r="BP34" s="41" t="str">
        <f t="shared" si="334"/>
        <v>(b)</v>
      </c>
      <c r="BQ34" s="121">
        <f t="shared" si="248"/>
        <v>1.5381765764146875E-3</v>
      </c>
      <c r="BR34" s="41" t="str">
        <f t="shared" si="335"/>
        <v>(f)</v>
      </c>
      <c r="BS34" s="121">
        <f t="shared" si="249"/>
        <v>6.0274222431214673E-4</v>
      </c>
      <c r="BT34" s="41" t="str">
        <f t="shared" si="336"/>
        <v>(b)</v>
      </c>
      <c r="BU34" s="121">
        <f t="shared" si="250"/>
        <v>1.5381765764146875E-3</v>
      </c>
      <c r="BV34" s="41" t="str">
        <f t="shared" si="337"/>
        <v>(f)</v>
      </c>
      <c r="BW34" s="121">
        <f t="shared" si="251"/>
        <v>6.0274222431214673E-4</v>
      </c>
      <c r="BX34" s="41" t="str">
        <f t="shared" si="338"/>
        <v>(b)</v>
      </c>
      <c r="BY34" s="121">
        <f t="shared" si="252"/>
        <v>1.5381765764146875E-3</v>
      </c>
      <c r="BZ34" s="41" t="str">
        <f t="shared" si="339"/>
        <v>(f)</v>
      </c>
      <c r="CA34" s="121">
        <f t="shared" si="253"/>
        <v>6.0274222431214673E-4</v>
      </c>
      <c r="CB34" s="41" t="str">
        <f t="shared" si="340"/>
        <v>(b)</v>
      </c>
      <c r="CC34" s="121">
        <f t="shared" si="254"/>
        <v>1.5381765764146875E-3</v>
      </c>
      <c r="CD34" s="41" t="str">
        <f t="shared" si="341"/>
        <v>(f)</v>
      </c>
      <c r="CE34" s="121">
        <f t="shared" si="255"/>
        <v>6.0274222431214673E-4</v>
      </c>
      <c r="CF34" s="41" t="str">
        <f t="shared" si="342"/>
        <v>(b)</v>
      </c>
      <c r="CG34" s="121">
        <f t="shared" si="256"/>
        <v>1.5381765764146875E-3</v>
      </c>
      <c r="CH34" s="41" t="str">
        <f t="shared" si="343"/>
        <v>(f)</v>
      </c>
      <c r="CI34" s="121">
        <f t="shared" si="257"/>
        <v>6.0274222431214673E-4</v>
      </c>
      <c r="CJ34" s="41" t="str">
        <f t="shared" si="344"/>
        <v>(b)</v>
      </c>
      <c r="CK34" s="121">
        <f t="shared" si="258"/>
        <v>1.5381765764146875E-3</v>
      </c>
      <c r="CL34" s="41" t="str">
        <f t="shared" si="345"/>
        <v>(f)</v>
      </c>
      <c r="CM34" s="121">
        <f t="shared" si="259"/>
        <v>6.0274222431214673E-4</v>
      </c>
      <c r="CN34" s="41" t="str">
        <f t="shared" si="346"/>
        <v>(b)</v>
      </c>
      <c r="CO34" s="121">
        <f t="shared" si="260"/>
        <v>1.5381765764146875E-3</v>
      </c>
      <c r="CP34" s="41" t="str">
        <f t="shared" si="347"/>
        <v>(f)</v>
      </c>
      <c r="CQ34" s="121">
        <f t="shared" si="261"/>
        <v>6.0274222431214673E-4</v>
      </c>
      <c r="CR34" s="41" t="str">
        <f t="shared" si="348"/>
        <v>(b)</v>
      </c>
      <c r="CS34" s="121">
        <f t="shared" si="262"/>
        <v>1.5381765764146875E-3</v>
      </c>
      <c r="CT34" s="41" t="str">
        <f t="shared" si="349"/>
        <v>(f)</v>
      </c>
      <c r="CU34" s="121">
        <f t="shared" si="263"/>
        <v>6.0274222431214673E-4</v>
      </c>
      <c r="CV34" s="41" t="str">
        <f t="shared" si="350"/>
        <v>(b)</v>
      </c>
      <c r="CW34" s="121">
        <f t="shared" si="264"/>
        <v>1.5381765764146875E-3</v>
      </c>
      <c r="CX34" s="41" t="str">
        <f t="shared" si="351"/>
        <v>(f)</v>
      </c>
      <c r="CY34" s="121">
        <f t="shared" si="265"/>
        <v>6.0274222431214673E-4</v>
      </c>
      <c r="CZ34" s="41" t="str">
        <f t="shared" si="352"/>
        <v>(b)</v>
      </c>
      <c r="DA34" s="121">
        <f t="shared" si="266"/>
        <v>1.5381765764146875E-3</v>
      </c>
      <c r="DB34" s="41" t="str">
        <f t="shared" si="353"/>
        <v>(f)</v>
      </c>
      <c r="DC34" s="121">
        <f t="shared" si="267"/>
        <v>6.0274222431214673E-4</v>
      </c>
      <c r="DD34" s="41" t="str">
        <f t="shared" si="354"/>
        <v>(b)</v>
      </c>
      <c r="DE34" s="121">
        <f t="shared" si="268"/>
        <v>1.5381765764146875E-3</v>
      </c>
      <c r="DF34" s="41" t="str">
        <f t="shared" si="355"/>
        <v>(f)</v>
      </c>
      <c r="DG34" s="121">
        <f t="shared" si="269"/>
        <v>6.0274222431214673E-4</v>
      </c>
      <c r="DH34" s="41" t="str">
        <f t="shared" si="356"/>
        <v>(b)</v>
      </c>
      <c r="DI34" s="121">
        <f t="shared" si="270"/>
        <v>1.5381765764146875E-3</v>
      </c>
      <c r="DJ34" s="41" t="str">
        <f t="shared" si="357"/>
        <v>(f)</v>
      </c>
      <c r="DK34" s="121">
        <f t="shared" si="271"/>
        <v>6.0274222431214673E-4</v>
      </c>
      <c r="DL34" s="41" t="str">
        <f t="shared" si="358"/>
        <v>(b)</v>
      </c>
      <c r="DM34" s="121">
        <f t="shared" si="272"/>
        <v>1.5381765764146875E-3</v>
      </c>
      <c r="DN34" s="41" t="str">
        <f t="shared" si="359"/>
        <v>(f)</v>
      </c>
      <c r="DO34" s="121">
        <f t="shared" si="273"/>
        <v>6.0274222431214673E-4</v>
      </c>
      <c r="DP34" s="41" t="str">
        <f t="shared" si="360"/>
        <v>(b)</v>
      </c>
      <c r="DQ34" s="121">
        <f t="shared" si="274"/>
        <v>1.5381765764146875E-3</v>
      </c>
      <c r="DR34" s="41" t="str">
        <f t="shared" si="361"/>
        <v>(f)</v>
      </c>
      <c r="DS34" s="121">
        <f t="shared" si="275"/>
        <v>6.0274222431214673E-4</v>
      </c>
      <c r="DT34" s="41" t="str">
        <f t="shared" si="362"/>
        <v>(b)</v>
      </c>
      <c r="DU34" s="121">
        <f t="shared" si="276"/>
        <v>1.5381765764146875E-3</v>
      </c>
      <c r="DV34" s="41" t="str">
        <f t="shared" si="363"/>
        <v>(f)</v>
      </c>
      <c r="DW34" s="121">
        <f t="shared" si="277"/>
        <v>6.0274222431214673E-4</v>
      </c>
      <c r="DX34" s="41" t="str">
        <f t="shared" si="364"/>
        <v>(b)</v>
      </c>
      <c r="DY34" s="121">
        <f t="shared" si="278"/>
        <v>1.5381765764146875E-3</v>
      </c>
      <c r="DZ34" s="41" t="str">
        <f t="shared" si="365"/>
        <v>(f)</v>
      </c>
      <c r="EA34" s="121">
        <f t="shared" si="279"/>
        <v>5.1735374253459264E-4</v>
      </c>
      <c r="EB34" s="41" t="str">
        <f t="shared" si="366"/>
        <v>(b)</v>
      </c>
      <c r="EC34" s="121">
        <f t="shared" si="280"/>
        <v>1.3202682280892737E-3</v>
      </c>
      <c r="ED34" s="41" t="str">
        <f t="shared" si="367"/>
        <v>(f)</v>
      </c>
      <c r="EE34" s="121">
        <f t="shared" si="281"/>
        <v>5.1735374253459264E-4</v>
      </c>
      <c r="EF34" s="41" t="str">
        <f t="shared" si="368"/>
        <v>(b)</v>
      </c>
      <c r="EG34" s="121">
        <f t="shared" si="282"/>
        <v>1.3202682280892737E-3</v>
      </c>
      <c r="EH34" s="41" t="str">
        <f t="shared" si="369"/>
        <v>(f)</v>
      </c>
      <c r="EI34" s="121">
        <f t="shared" si="283"/>
        <v>5.6300260216999795E-4</v>
      </c>
      <c r="EJ34" s="41" t="str">
        <f t="shared" si="370"/>
        <v>(b)</v>
      </c>
      <c r="EK34" s="121">
        <f t="shared" si="284"/>
        <v>1.4367624835089157E-3</v>
      </c>
      <c r="EL34" s="41" t="str">
        <f t="shared" si="371"/>
        <v>(f)</v>
      </c>
      <c r="EM34" s="121">
        <f t="shared" si="285"/>
        <v>5.6300260216999795E-4</v>
      </c>
      <c r="EN34" s="41" t="str">
        <f t="shared" si="372"/>
        <v>(b)</v>
      </c>
      <c r="EO34" s="121">
        <f t="shared" si="286"/>
        <v>1.4367624835089157E-3</v>
      </c>
      <c r="EP34" s="41" t="str">
        <f t="shared" si="373"/>
        <v>(f)</v>
      </c>
      <c r="EQ34" s="121">
        <f t="shared" si="287"/>
        <v>9.4015968517708389E-5</v>
      </c>
      <c r="ER34" s="41" t="str">
        <f t="shared" si="374"/>
        <v>(b)</v>
      </c>
      <c r="ES34" s="121">
        <f t="shared" si="288"/>
        <v>2.3992538559566357E-4</v>
      </c>
      <c r="ET34" s="41" t="str">
        <f t="shared" si="375"/>
        <v>(f)</v>
      </c>
      <c r="EU34" s="121">
        <f t="shared" si="289"/>
        <v>6.0274222431214673E-4</v>
      </c>
      <c r="EV34" s="41" t="str">
        <f t="shared" si="376"/>
        <v>(b)</v>
      </c>
      <c r="EW34" s="121">
        <f t="shared" si="290"/>
        <v>1.5381765764146875E-3</v>
      </c>
      <c r="EX34" s="41" t="str">
        <f t="shared" si="377"/>
        <v>(f)</v>
      </c>
      <c r="EY34" s="121">
        <f t="shared" si="291"/>
        <v>6.0274222431214673E-4</v>
      </c>
      <c r="EZ34" s="41" t="str">
        <f t="shared" si="378"/>
        <v>(b)</v>
      </c>
      <c r="FA34" s="121">
        <f t="shared" si="292"/>
        <v>1.5381765764146875E-3</v>
      </c>
      <c r="FB34" s="41" t="str">
        <f t="shared" si="379"/>
        <v>(f)</v>
      </c>
      <c r="FC34" s="121">
        <f t="shared" si="293"/>
        <v>6.0274222431214673E-4</v>
      </c>
      <c r="FD34" s="41" t="str">
        <f t="shared" si="380"/>
        <v>(b)</v>
      </c>
      <c r="FE34" s="121">
        <f t="shared" si="294"/>
        <v>1.5381765764146875E-3</v>
      </c>
      <c r="FF34" s="41" t="str">
        <f t="shared" si="381"/>
        <v>(f)</v>
      </c>
      <c r="FG34" s="121">
        <f t="shared" si="295"/>
        <v>6.0274222431214673E-4</v>
      </c>
      <c r="FH34" s="41" t="str">
        <f t="shared" si="382"/>
        <v>(b)</v>
      </c>
      <c r="FI34" s="121">
        <f t="shared" si="296"/>
        <v>1.5381765764146875E-3</v>
      </c>
      <c r="FJ34" s="41" t="str">
        <f t="shared" si="383"/>
        <v>(f)</v>
      </c>
      <c r="FK34" s="121">
        <f t="shared" si="297"/>
        <v>6.0274222431214673E-4</v>
      </c>
      <c r="FL34" s="41" t="str">
        <f t="shared" si="384"/>
        <v>(b)</v>
      </c>
      <c r="FM34" s="121">
        <f t="shared" si="298"/>
        <v>1.5381765764146875E-3</v>
      </c>
      <c r="FN34" s="41" t="str">
        <f t="shared" si="385"/>
        <v>(f)</v>
      </c>
      <c r="FO34" s="121">
        <f t="shared" si="299"/>
        <v>6.0274222431214673E-4</v>
      </c>
      <c r="FP34" s="41" t="str">
        <f t="shared" si="386"/>
        <v>(b)</v>
      </c>
      <c r="FQ34" s="121">
        <f t="shared" si="300"/>
        <v>1.5381765764146875E-3</v>
      </c>
      <c r="FR34" s="41" t="str">
        <f t="shared" si="387"/>
        <v>(f)</v>
      </c>
      <c r="FS34" s="121">
        <f t="shared" si="301"/>
        <v>6.0274222431214673E-4</v>
      </c>
      <c r="FT34" s="41" t="str">
        <f t="shared" si="388"/>
        <v>(b)</v>
      </c>
      <c r="FU34" s="121">
        <f t="shared" si="302"/>
        <v>1.5381765764146875E-3</v>
      </c>
      <c r="FV34" s="41" t="str">
        <f t="shared" si="389"/>
        <v>(f)</v>
      </c>
      <c r="FW34" s="121">
        <f t="shared" si="303"/>
        <v>6.0274222431214673E-4</v>
      </c>
      <c r="FX34" s="41" t="str">
        <f t="shared" si="390"/>
        <v>(b)</v>
      </c>
      <c r="FY34" s="121">
        <f t="shared" si="304"/>
        <v>1.5381765764146875E-3</v>
      </c>
      <c r="FZ34" s="41" t="str">
        <f t="shared" si="391"/>
        <v>(f)</v>
      </c>
    </row>
    <row r="35" spans="1:182" ht="15" customHeight="1">
      <c r="A35" s="63"/>
      <c r="B35" s="55" t="s">
        <v>267</v>
      </c>
      <c r="C35" s="64"/>
      <c r="D35" s="65" t="s">
        <v>266</v>
      </c>
      <c r="E35" s="75">
        <v>8.0981637303101373E-4</v>
      </c>
      <c r="F35" s="41"/>
      <c r="G35" s="66">
        <v>63</v>
      </c>
      <c r="H35" s="41" t="str">
        <f t="shared" si="218"/>
        <v>(3)</v>
      </c>
      <c r="I35" s="169">
        <v>63</v>
      </c>
      <c r="J35" s="41" t="str">
        <f t="shared" si="305"/>
        <v>(8)</v>
      </c>
      <c r="K35" s="121">
        <f t="shared" si="219"/>
        <v>6.2063687074162197E-4</v>
      </c>
      <c r="L35" s="41" t="str">
        <f t="shared" si="306"/>
        <v>(b)</v>
      </c>
      <c r="M35" s="121">
        <f t="shared" si="220"/>
        <v>1.5838430734191966E-3</v>
      </c>
      <c r="N35" s="41" t="str">
        <f t="shared" si="307"/>
        <v>(f)</v>
      </c>
      <c r="O35" s="121">
        <f t="shared" si="221"/>
        <v>6.2063687074162197E-4</v>
      </c>
      <c r="P35" s="41" t="str">
        <f t="shared" si="308"/>
        <v>(b)</v>
      </c>
      <c r="Q35" s="121">
        <f t="shared" si="222"/>
        <v>1.5838430734191966E-3</v>
      </c>
      <c r="R35" s="41" t="str">
        <f t="shared" si="309"/>
        <v>(f)</v>
      </c>
      <c r="S35" s="121">
        <f t="shared" si="223"/>
        <v>6.2063687074162197E-4</v>
      </c>
      <c r="T35" s="41" t="str">
        <f t="shared" si="310"/>
        <v>(b)</v>
      </c>
      <c r="U35" s="121">
        <f t="shared" si="224"/>
        <v>1.5838430734191966E-3</v>
      </c>
      <c r="V35" s="41" t="str">
        <f t="shared" si="311"/>
        <v>(f)</v>
      </c>
      <c r="W35" s="121">
        <f t="shared" si="225"/>
        <v>6.2063687074162197E-4</v>
      </c>
      <c r="X35" s="41" t="str">
        <f t="shared" si="312"/>
        <v>(b)</v>
      </c>
      <c r="Y35" s="121">
        <f t="shared" si="226"/>
        <v>1.5838430734191966E-3</v>
      </c>
      <c r="Z35" s="41" t="str">
        <f t="shared" si="313"/>
        <v>(f)</v>
      </c>
      <c r="AA35" s="121">
        <f t="shared" si="227"/>
        <v>6.2063687074162197E-4</v>
      </c>
      <c r="AB35" s="41" t="str">
        <f t="shared" si="314"/>
        <v>(b)</v>
      </c>
      <c r="AC35" s="121">
        <f t="shared" si="228"/>
        <v>1.5838430734191966E-3</v>
      </c>
      <c r="AD35" s="41" t="str">
        <f t="shared" si="315"/>
        <v>(f)</v>
      </c>
      <c r="AE35" s="121">
        <f t="shared" si="229"/>
        <v>6.2063687074162197E-4</v>
      </c>
      <c r="AF35" s="41" t="str">
        <f t="shared" si="316"/>
        <v>(b)</v>
      </c>
      <c r="AG35" s="121">
        <f t="shared" si="230"/>
        <v>1.5838430734191966E-3</v>
      </c>
      <c r="AH35" s="41" t="str">
        <f t="shared" si="317"/>
        <v>(f)</v>
      </c>
      <c r="AI35" s="121">
        <f t="shared" si="231"/>
        <v>5.1820165906582029E-4</v>
      </c>
      <c r="AJ35" s="41" t="str">
        <f t="shared" si="318"/>
        <v>(b)</v>
      </c>
      <c r="AK35" s="121">
        <f t="shared" si="232"/>
        <v>1.3224320807189408E-3</v>
      </c>
      <c r="AL35" s="41" t="str">
        <f t="shared" si="319"/>
        <v>(f)</v>
      </c>
      <c r="AM35" s="121">
        <f t="shared" si="233"/>
        <v>5.1820165906582029E-4</v>
      </c>
      <c r="AN35" s="41" t="str">
        <f t="shared" si="320"/>
        <v>(b)</v>
      </c>
      <c r="AO35" s="121">
        <f t="shared" si="234"/>
        <v>1.3224320807189408E-3</v>
      </c>
      <c r="AP35" s="41" t="str">
        <f t="shared" si="321"/>
        <v>(f)</v>
      </c>
      <c r="AQ35" s="121">
        <f t="shared" si="235"/>
        <v>5.1820165906582029E-4</v>
      </c>
      <c r="AR35" s="41" t="str">
        <f t="shared" si="322"/>
        <v>(b)</v>
      </c>
      <c r="AS35" s="121">
        <f t="shared" si="236"/>
        <v>1.3224320807189408E-3</v>
      </c>
      <c r="AT35" s="41" t="str">
        <f t="shared" si="323"/>
        <v>(f)</v>
      </c>
      <c r="AU35" s="121">
        <f t="shared" si="237"/>
        <v>7.2307208241742375E-4</v>
      </c>
      <c r="AV35" s="41" t="str">
        <f t="shared" si="324"/>
        <v>(b)</v>
      </c>
      <c r="AW35" s="121">
        <f t="shared" si="238"/>
        <v>1.8452540661194521E-3</v>
      </c>
      <c r="AX35" s="41" t="str">
        <f t="shared" si="325"/>
        <v>(f)</v>
      </c>
      <c r="AY35" s="121">
        <f t="shared" si="239"/>
        <v>7.2307208241742375E-4</v>
      </c>
      <c r="AZ35" s="41" t="str">
        <f t="shared" si="326"/>
        <v>(b)</v>
      </c>
      <c r="BA35" s="121">
        <f t="shared" si="240"/>
        <v>1.8452540661194521E-3</v>
      </c>
      <c r="BB35" s="41" t="str">
        <f t="shared" si="327"/>
        <v>(f)</v>
      </c>
      <c r="BC35" s="121">
        <f t="shared" si="241"/>
        <v>7.2307208241742375E-4</v>
      </c>
      <c r="BD35" s="41" t="str">
        <f t="shared" si="328"/>
        <v>(b)</v>
      </c>
      <c r="BE35" s="121">
        <f t="shared" si="242"/>
        <v>1.8452540661194521E-3</v>
      </c>
      <c r="BF35" s="41" t="str">
        <f t="shared" si="329"/>
        <v>(f)</v>
      </c>
      <c r="BG35" s="121">
        <f t="shared" si="243"/>
        <v>7.2307208241742375E-4</v>
      </c>
      <c r="BH35" s="41" t="str">
        <f t="shared" si="330"/>
        <v>(b)</v>
      </c>
      <c r="BI35" s="121">
        <f t="shared" si="244"/>
        <v>1.8452540661194521E-3</v>
      </c>
      <c r="BJ35" s="41" t="str">
        <f t="shared" si="331"/>
        <v>(f)</v>
      </c>
      <c r="BK35" s="121">
        <f t="shared" si="245"/>
        <v>7.2307208241742375E-4</v>
      </c>
      <c r="BL35" s="41" t="str">
        <f t="shared" si="332"/>
        <v>(b)</v>
      </c>
      <c r="BM35" s="121">
        <f t="shared" si="246"/>
        <v>1.8452540661194521E-3</v>
      </c>
      <c r="BN35" s="41" t="str">
        <f t="shared" si="333"/>
        <v>(f)</v>
      </c>
      <c r="BO35" s="121">
        <f t="shared" si="247"/>
        <v>7.2307208241742375E-4</v>
      </c>
      <c r="BP35" s="41" t="str">
        <f t="shared" si="334"/>
        <v>(b)</v>
      </c>
      <c r="BQ35" s="121">
        <f t="shared" si="248"/>
        <v>1.8452540661194521E-3</v>
      </c>
      <c r="BR35" s="41" t="str">
        <f t="shared" si="335"/>
        <v>(f)</v>
      </c>
      <c r="BS35" s="121">
        <f t="shared" si="249"/>
        <v>7.2307208241742375E-4</v>
      </c>
      <c r="BT35" s="41" t="str">
        <f t="shared" si="336"/>
        <v>(b)</v>
      </c>
      <c r="BU35" s="121">
        <f t="shared" si="250"/>
        <v>1.8452540661194521E-3</v>
      </c>
      <c r="BV35" s="41" t="str">
        <f t="shared" si="337"/>
        <v>(f)</v>
      </c>
      <c r="BW35" s="121">
        <f t="shared" si="251"/>
        <v>7.2307208241742375E-4</v>
      </c>
      <c r="BX35" s="41" t="str">
        <f t="shared" si="338"/>
        <v>(b)</v>
      </c>
      <c r="BY35" s="121">
        <f t="shared" si="252"/>
        <v>1.8452540661194521E-3</v>
      </c>
      <c r="BZ35" s="41" t="str">
        <f t="shared" si="339"/>
        <v>(f)</v>
      </c>
      <c r="CA35" s="121">
        <f t="shared" si="253"/>
        <v>7.2307208241742375E-4</v>
      </c>
      <c r="CB35" s="41" t="str">
        <f t="shared" si="340"/>
        <v>(b)</v>
      </c>
      <c r="CC35" s="121">
        <f t="shared" si="254"/>
        <v>1.8452540661194521E-3</v>
      </c>
      <c r="CD35" s="41" t="str">
        <f t="shared" si="341"/>
        <v>(f)</v>
      </c>
      <c r="CE35" s="121">
        <f t="shared" si="255"/>
        <v>7.2307208241742375E-4</v>
      </c>
      <c r="CF35" s="41" t="str">
        <f t="shared" si="342"/>
        <v>(b)</v>
      </c>
      <c r="CG35" s="121">
        <f t="shared" si="256"/>
        <v>1.8452540661194521E-3</v>
      </c>
      <c r="CH35" s="41" t="str">
        <f t="shared" si="343"/>
        <v>(f)</v>
      </c>
      <c r="CI35" s="121">
        <f t="shared" si="257"/>
        <v>7.2307208241742375E-4</v>
      </c>
      <c r="CJ35" s="41" t="str">
        <f t="shared" si="344"/>
        <v>(b)</v>
      </c>
      <c r="CK35" s="121">
        <f t="shared" si="258"/>
        <v>1.8452540661194521E-3</v>
      </c>
      <c r="CL35" s="41" t="str">
        <f t="shared" si="345"/>
        <v>(f)</v>
      </c>
      <c r="CM35" s="121">
        <f t="shared" si="259"/>
        <v>7.2307208241742375E-4</v>
      </c>
      <c r="CN35" s="41" t="str">
        <f t="shared" si="346"/>
        <v>(b)</v>
      </c>
      <c r="CO35" s="121">
        <f t="shared" si="260"/>
        <v>1.8452540661194521E-3</v>
      </c>
      <c r="CP35" s="41" t="str">
        <f t="shared" si="347"/>
        <v>(f)</v>
      </c>
      <c r="CQ35" s="121">
        <f t="shared" si="261"/>
        <v>7.2307208241742375E-4</v>
      </c>
      <c r="CR35" s="41" t="str">
        <f t="shared" si="348"/>
        <v>(b)</v>
      </c>
      <c r="CS35" s="121">
        <f t="shared" si="262"/>
        <v>1.8452540661194521E-3</v>
      </c>
      <c r="CT35" s="41" t="str">
        <f t="shared" si="349"/>
        <v>(f)</v>
      </c>
      <c r="CU35" s="121">
        <f t="shared" si="263"/>
        <v>7.2307208241742375E-4</v>
      </c>
      <c r="CV35" s="41" t="str">
        <f t="shared" si="350"/>
        <v>(b)</v>
      </c>
      <c r="CW35" s="121">
        <f t="shared" si="264"/>
        <v>1.8452540661194521E-3</v>
      </c>
      <c r="CX35" s="41" t="str">
        <f t="shared" si="351"/>
        <v>(f)</v>
      </c>
      <c r="CY35" s="121">
        <f t="shared" si="265"/>
        <v>7.2307208241742375E-4</v>
      </c>
      <c r="CZ35" s="41" t="str">
        <f t="shared" si="352"/>
        <v>(b)</v>
      </c>
      <c r="DA35" s="121">
        <f t="shared" si="266"/>
        <v>1.8452540661194521E-3</v>
      </c>
      <c r="DB35" s="41" t="str">
        <f t="shared" si="353"/>
        <v>(f)</v>
      </c>
      <c r="DC35" s="121">
        <f t="shared" si="267"/>
        <v>7.2307208241742375E-4</v>
      </c>
      <c r="DD35" s="41" t="str">
        <f t="shared" si="354"/>
        <v>(b)</v>
      </c>
      <c r="DE35" s="121">
        <f t="shared" si="268"/>
        <v>1.8452540661194521E-3</v>
      </c>
      <c r="DF35" s="41" t="str">
        <f t="shared" si="355"/>
        <v>(f)</v>
      </c>
      <c r="DG35" s="121">
        <f t="shared" si="269"/>
        <v>7.2307208241742375E-4</v>
      </c>
      <c r="DH35" s="41" t="str">
        <f t="shared" si="356"/>
        <v>(b)</v>
      </c>
      <c r="DI35" s="121">
        <f t="shared" si="270"/>
        <v>1.8452540661194521E-3</v>
      </c>
      <c r="DJ35" s="41" t="str">
        <f t="shared" si="357"/>
        <v>(f)</v>
      </c>
      <c r="DK35" s="121">
        <f t="shared" si="271"/>
        <v>7.2307208241742375E-4</v>
      </c>
      <c r="DL35" s="41" t="str">
        <f t="shared" si="358"/>
        <v>(b)</v>
      </c>
      <c r="DM35" s="121">
        <f t="shared" si="272"/>
        <v>1.8452540661194521E-3</v>
      </c>
      <c r="DN35" s="41" t="str">
        <f t="shared" si="359"/>
        <v>(f)</v>
      </c>
      <c r="DO35" s="121">
        <f t="shared" si="273"/>
        <v>7.2307208241742375E-4</v>
      </c>
      <c r="DP35" s="41" t="str">
        <f t="shared" si="360"/>
        <v>(b)</v>
      </c>
      <c r="DQ35" s="121">
        <f t="shared" si="274"/>
        <v>1.8452540661194521E-3</v>
      </c>
      <c r="DR35" s="41" t="str">
        <f t="shared" si="361"/>
        <v>(f)</v>
      </c>
      <c r="DS35" s="121">
        <f t="shared" si="275"/>
        <v>7.2307208241742375E-4</v>
      </c>
      <c r="DT35" s="41" t="str">
        <f t="shared" si="362"/>
        <v>(b)</v>
      </c>
      <c r="DU35" s="121">
        <f t="shared" si="276"/>
        <v>1.8452540661194521E-3</v>
      </c>
      <c r="DV35" s="41" t="str">
        <f t="shared" si="363"/>
        <v>(f)</v>
      </c>
      <c r="DW35" s="121">
        <f t="shared" si="277"/>
        <v>7.2307208241742375E-4</v>
      </c>
      <c r="DX35" s="41" t="str">
        <f t="shared" si="364"/>
        <v>(b)</v>
      </c>
      <c r="DY35" s="121">
        <f t="shared" si="278"/>
        <v>1.8452540661194521E-3</v>
      </c>
      <c r="DZ35" s="41" t="str">
        <f t="shared" si="365"/>
        <v>(f)</v>
      </c>
      <c r="EA35" s="121">
        <f t="shared" si="279"/>
        <v>6.2063687074162197E-4</v>
      </c>
      <c r="EB35" s="41" t="str">
        <f t="shared" si="366"/>
        <v>(b)</v>
      </c>
      <c r="EC35" s="121">
        <f t="shared" si="280"/>
        <v>1.5838430734191966E-3</v>
      </c>
      <c r="ED35" s="41" t="str">
        <f t="shared" si="367"/>
        <v>(f)</v>
      </c>
      <c r="EE35" s="121">
        <f t="shared" si="281"/>
        <v>6.2063687074162197E-4</v>
      </c>
      <c r="EF35" s="41" t="str">
        <f t="shared" si="368"/>
        <v>(b)</v>
      </c>
      <c r="EG35" s="121">
        <f t="shared" si="282"/>
        <v>1.5838430734191966E-3</v>
      </c>
      <c r="EH35" s="41" t="str">
        <f t="shared" si="369"/>
        <v>(f)</v>
      </c>
      <c r="EI35" s="121">
        <f t="shared" si="283"/>
        <v>6.2063687074162197E-4</v>
      </c>
      <c r="EJ35" s="41" t="str">
        <f t="shared" si="370"/>
        <v>(b)</v>
      </c>
      <c r="EK35" s="121">
        <f t="shared" si="284"/>
        <v>1.5838430734191966E-3</v>
      </c>
      <c r="EL35" s="41" t="str">
        <f t="shared" si="371"/>
        <v>(f)</v>
      </c>
      <c r="EM35" s="121">
        <f t="shared" si="285"/>
        <v>6.2063687074162197E-4</v>
      </c>
      <c r="EN35" s="41" t="str">
        <f t="shared" si="372"/>
        <v>(b)</v>
      </c>
      <c r="EO35" s="121">
        <f t="shared" si="286"/>
        <v>1.5838430734191966E-3</v>
      </c>
      <c r="EP35" s="41" t="str">
        <f t="shared" si="373"/>
        <v>(f)</v>
      </c>
      <c r="EQ35" s="121">
        <f t="shared" si="287"/>
        <v>1.0364033181316405E-4</v>
      </c>
      <c r="ER35" s="41" t="str">
        <f t="shared" si="374"/>
        <v>(b)</v>
      </c>
      <c r="ES35" s="121">
        <f t="shared" si="288"/>
        <v>2.6448641614378813E-4</v>
      </c>
      <c r="ET35" s="41" t="str">
        <f t="shared" si="375"/>
        <v>(f)</v>
      </c>
      <c r="EU35" s="121">
        <f t="shared" si="289"/>
        <v>7.2307208241742375E-4</v>
      </c>
      <c r="EV35" s="41" t="str">
        <f t="shared" si="376"/>
        <v>(b)</v>
      </c>
      <c r="EW35" s="121">
        <f t="shared" si="290"/>
        <v>1.8452540661194521E-3</v>
      </c>
      <c r="EX35" s="41" t="str">
        <f t="shared" si="377"/>
        <v>(f)</v>
      </c>
      <c r="EY35" s="121">
        <f t="shared" si="291"/>
        <v>7.2307208241742375E-4</v>
      </c>
      <c r="EZ35" s="41" t="str">
        <f t="shared" si="378"/>
        <v>(b)</v>
      </c>
      <c r="FA35" s="121">
        <f t="shared" si="292"/>
        <v>1.8452540661194521E-3</v>
      </c>
      <c r="FB35" s="41" t="str">
        <f t="shared" si="379"/>
        <v>(f)</v>
      </c>
      <c r="FC35" s="121">
        <f t="shared" si="293"/>
        <v>7.2307208241742375E-4</v>
      </c>
      <c r="FD35" s="41" t="str">
        <f t="shared" si="380"/>
        <v>(b)</v>
      </c>
      <c r="FE35" s="121">
        <f t="shared" si="294"/>
        <v>1.8452540661194521E-3</v>
      </c>
      <c r="FF35" s="41" t="str">
        <f t="shared" si="381"/>
        <v>(f)</v>
      </c>
      <c r="FG35" s="121">
        <f t="shared" si="295"/>
        <v>7.2307208241742375E-4</v>
      </c>
      <c r="FH35" s="41" t="str">
        <f t="shared" si="382"/>
        <v>(b)</v>
      </c>
      <c r="FI35" s="121">
        <f t="shared" si="296"/>
        <v>1.8452540661194521E-3</v>
      </c>
      <c r="FJ35" s="41" t="str">
        <f t="shared" si="383"/>
        <v>(f)</v>
      </c>
      <c r="FK35" s="121">
        <f t="shared" si="297"/>
        <v>7.2307208241742375E-4</v>
      </c>
      <c r="FL35" s="41" t="str">
        <f t="shared" si="384"/>
        <v>(b)</v>
      </c>
      <c r="FM35" s="121">
        <f t="shared" si="298"/>
        <v>1.8452540661194521E-3</v>
      </c>
      <c r="FN35" s="41" t="str">
        <f t="shared" si="385"/>
        <v>(f)</v>
      </c>
      <c r="FO35" s="121">
        <f t="shared" si="299"/>
        <v>7.2307208241742375E-4</v>
      </c>
      <c r="FP35" s="41" t="str">
        <f t="shared" si="386"/>
        <v>(b)</v>
      </c>
      <c r="FQ35" s="121">
        <f t="shared" si="300"/>
        <v>1.8452540661194521E-3</v>
      </c>
      <c r="FR35" s="41" t="str">
        <f t="shared" si="387"/>
        <v>(f)</v>
      </c>
      <c r="FS35" s="121">
        <f t="shared" si="301"/>
        <v>7.2307208241742375E-4</v>
      </c>
      <c r="FT35" s="41" t="str">
        <f t="shared" si="388"/>
        <v>(b)</v>
      </c>
      <c r="FU35" s="121">
        <f t="shared" si="302"/>
        <v>1.8452540661194521E-3</v>
      </c>
      <c r="FV35" s="41" t="str">
        <f t="shared" si="389"/>
        <v>(f)</v>
      </c>
      <c r="FW35" s="121">
        <f t="shared" si="303"/>
        <v>7.2307208241742375E-4</v>
      </c>
      <c r="FX35" s="41" t="str">
        <f t="shared" si="390"/>
        <v>(b)</v>
      </c>
      <c r="FY35" s="121">
        <f t="shared" si="304"/>
        <v>1.8452540661194521E-3</v>
      </c>
      <c r="FZ35" s="41" t="str">
        <f t="shared" si="391"/>
        <v>(f)</v>
      </c>
    </row>
    <row r="36" spans="1:182" ht="15" customHeight="1">
      <c r="A36" s="63"/>
      <c r="B36" s="55" t="s">
        <v>160</v>
      </c>
      <c r="C36" s="64"/>
      <c r="D36" s="65" t="s">
        <v>159</v>
      </c>
      <c r="E36" s="66">
        <v>0.7833</v>
      </c>
      <c r="F36" s="41"/>
      <c r="G36" s="66">
        <v>59</v>
      </c>
      <c r="H36" s="41" t="str">
        <f t="shared" si="218"/>
        <v>(3)</v>
      </c>
      <c r="I36" s="169">
        <v>63</v>
      </c>
      <c r="J36" s="41" t="str">
        <f t="shared" si="305"/>
        <v>(8)</v>
      </c>
      <c r="K36" s="121">
        <f t="shared" si="219"/>
        <v>0.60031493192999996</v>
      </c>
      <c r="L36" s="41" t="str">
        <f t="shared" si="306"/>
        <v>(b)</v>
      </c>
      <c r="M36" s="121">
        <f t="shared" si="220"/>
        <v>1.5319822131599998</v>
      </c>
      <c r="N36" s="41" t="str">
        <f t="shared" si="307"/>
        <v>(f)</v>
      </c>
      <c r="O36" s="121">
        <f t="shared" si="221"/>
        <v>0.60031493192999996</v>
      </c>
      <c r="P36" s="41" t="str">
        <f t="shared" si="308"/>
        <v>(b)</v>
      </c>
      <c r="Q36" s="121">
        <f t="shared" si="222"/>
        <v>1.5319822131599998</v>
      </c>
      <c r="R36" s="41" t="str">
        <f t="shared" si="309"/>
        <v>(f)</v>
      </c>
      <c r="S36" s="121">
        <f t="shared" si="223"/>
        <v>0.60031493192999996</v>
      </c>
      <c r="T36" s="41" t="str">
        <f t="shared" si="310"/>
        <v>(b)</v>
      </c>
      <c r="U36" s="121">
        <f t="shared" si="224"/>
        <v>1.5319822131599998</v>
      </c>
      <c r="V36" s="41" t="str">
        <f t="shared" si="311"/>
        <v>(f)</v>
      </c>
      <c r="W36" s="121">
        <f t="shared" si="225"/>
        <v>0.60031493192999996</v>
      </c>
      <c r="X36" s="41" t="str">
        <f t="shared" si="312"/>
        <v>(b)</v>
      </c>
      <c r="Y36" s="121">
        <f t="shared" si="226"/>
        <v>1.5319822131599998</v>
      </c>
      <c r="Z36" s="41" t="str">
        <f t="shared" si="313"/>
        <v>(f)</v>
      </c>
      <c r="AA36" s="121">
        <f t="shared" si="227"/>
        <v>0.60031493192999996</v>
      </c>
      <c r="AB36" s="41" t="str">
        <f t="shared" si="314"/>
        <v>(b)</v>
      </c>
      <c r="AC36" s="121">
        <f t="shared" si="228"/>
        <v>1.5319822131599998</v>
      </c>
      <c r="AD36" s="41" t="str">
        <f t="shared" si="315"/>
        <v>(f)</v>
      </c>
      <c r="AE36" s="121">
        <f t="shared" si="229"/>
        <v>0.60031493192999996</v>
      </c>
      <c r="AF36" s="41" t="str">
        <f t="shared" si="316"/>
        <v>(b)</v>
      </c>
      <c r="AG36" s="121">
        <f t="shared" si="230"/>
        <v>1.5319822131599998</v>
      </c>
      <c r="AH36" s="41" t="str">
        <f t="shared" si="317"/>
        <v>(f)</v>
      </c>
      <c r="AI36" s="121">
        <f t="shared" si="231"/>
        <v>0.50123382665999994</v>
      </c>
      <c r="AJ36" s="41" t="str">
        <f t="shared" si="318"/>
        <v>(b)</v>
      </c>
      <c r="AK36" s="121">
        <f t="shared" si="232"/>
        <v>1.27913077992</v>
      </c>
      <c r="AL36" s="41" t="str">
        <f t="shared" si="319"/>
        <v>(f)</v>
      </c>
      <c r="AM36" s="121">
        <f t="shared" si="233"/>
        <v>0.50123382665999994</v>
      </c>
      <c r="AN36" s="41" t="str">
        <f t="shared" si="320"/>
        <v>(b)</v>
      </c>
      <c r="AO36" s="121">
        <f t="shared" si="234"/>
        <v>1.27913077992</v>
      </c>
      <c r="AP36" s="41" t="str">
        <f t="shared" si="321"/>
        <v>(f)</v>
      </c>
      <c r="AQ36" s="121">
        <f t="shared" si="235"/>
        <v>0.50123382665999994</v>
      </c>
      <c r="AR36" s="41" t="str">
        <f t="shared" si="322"/>
        <v>(b)</v>
      </c>
      <c r="AS36" s="121">
        <f t="shared" si="236"/>
        <v>1.27913077992</v>
      </c>
      <c r="AT36" s="41" t="str">
        <f t="shared" si="323"/>
        <v>(f)</v>
      </c>
      <c r="AU36" s="121">
        <f t="shared" si="237"/>
        <v>0.69939603719999999</v>
      </c>
      <c r="AV36" s="41" t="str">
        <f t="shared" si="324"/>
        <v>(b)</v>
      </c>
      <c r="AW36" s="121">
        <f t="shared" si="238"/>
        <v>1.7848336463999996</v>
      </c>
      <c r="AX36" s="41" t="str">
        <f t="shared" si="325"/>
        <v>(f)</v>
      </c>
      <c r="AY36" s="121">
        <f t="shared" si="239"/>
        <v>0.69939603719999999</v>
      </c>
      <c r="AZ36" s="41" t="str">
        <f t="shared" si="326"/>
        <v>(b)</v>
      </c>
      <c r="BA36" s="121">
        <f t="shared" si="240"/>
        <v>1.7848336463999996</v>
      </c>
      <c r="BB36" s="41" t="str">
        <f t="shared" si="327"/>
        <v>(f)</v>
      </c>
      <c r="BC36" s="121">
        <f t="shared" si="241"/>
        <v>0.69939603719999999</v>
      </c>
      <c r="BD36" s="41" t="str">
        <f t="shared" si="328"/>
        <v>(b)</v>
      </c>
      <c r="BE36" s="121">
        <f t="shared" si="242"/>
        <v>1.7848336463999996</v>
      </c>
      <c r="BF36" s="41" t="str">
        <f t="shared" si="329"/>
        <v>(f)</v>
      </c>
      <c r="BG36" s="121">
        <f t="shared" si="243"/>
        <v>0.69939603719999999</v>
      </c>
      <c r="BH36" s="41" t="str">
        <f t="shared" si="330"/>
        <v>(b)</v>
      </c>
      <c r="BI36" s="121">
        <f t="shared" si="244"/>
        <v>1.7848336463999996</v>
      </c>
      <c r="BJ36" s="41" t="str">
        <f t="shared" si="331"/>
        <v>(f)</v>
      </c>
      <c r="BK36" s="121">
        <f t="shared" si="245"/>
        <v>0.69939603719999999</v>
      </c>
      <c r="BL36" s="41" t="str">
        <f t="shared" si="332"/>
        <v>(b)</v>
      </c>
      <c r="BM36" s="121">
        <f t="shared" si="246"/>
        <v>1.7848336463999996</v>
      </c>
      <c r="BN36" s="41" t="str">
        <f t="shared" si="333"/>
        <v>(f)</v>
      </c>
      <c r="BO36" s="121">
        <f t="shared" si="247"/>
        <v>0.69939603719999999</v>
      </c>
      <c r="BP36" s="41" t="str">
        <f t="shared" si="334"/>
        <v>(b)</v>
      </c>
      <c r="BQ36" s="121">
        <f t="shared" si="248"/>
        <v>1.7848336463999996</v>
      </c>
      <c r="BR36" s="41" t="str">
        <f t="shared" si="335"/>
        <v>(f)</v>
      </c>
      <c r="BS36" s="121">
        <f t="shared" si="249"/>
        <v>0.69939603719999999</v>
      </c>
      <c r="BT36" s="41" t="str">
        <f t="shared" si="336"/>
        <v>(b)</v>
      </c>
      <c r="BU36" s="121">
        <f t="shared" si="250"/>
        <v>1.7848336463999996</v>
      </c>
      <c r="BV36" s="41" t="str">
        <f t="shared" si="337"/>
        <v>(f)</v>
      </c>
      <c r="BW36" s="121">
        <f t="shared" si="251"/>
        <v>0.69939603719999999</v>
      </c>
      <c r="BX36" s="41" t="str">
        <f t="shared" si="338"/>
        <v>(b)</v>
      </c>
      <c r="BY36" s="121">
        <f t="shared" si="252"/>
        <v>1.7848336463999996</v>
      </c>
      <c r="BZ36" s="41" t="str">
        <f t="shared" si="339"/>
        <v>(f)</v>
      </c>
      <c r="CA36" s="121">
        <f t="shared" si="253"/>
        <v>0.69939603719999999</v>
      </c>
      <c r="CB36" s="41" t="str">
        <f t="shared" si="340"/>
        <v>(b)</v>
      </c>
      <c r="CC36" s="121">
        <f t="shared" si="254"/>
        <v>1.7848336463999996</v>
      </c>
      <c r="CD36" s="41" t="str">
        <f t="shared" si="341"/>
        <v>(f)</v>
      </c>
      <c r="CE36" s="121">
        <f t="shared" si="255"/>
        <v>0.69939603719999999</v>
      </c>
      <c r="CF36" s="41" t="str">
        <f t="shared" si="342"/>
        <v>(b)</v>
      </c>
      <c r="CG36" s="121">
        <f t="shared" si="256"/>
        <v>1.7848336463999996</v>
      </c>
      <c r="CH36" s="41" t="str">
        <f t="shared" si="343"/>
        <v>(f)</v>
      </c>
      <c r="CI36" s="121">
        <f t="shared" si="257"/>
        <v>0.69939603719999999</v>
      </c>
      <c r="CJ36" s="41" t="str">
        <f t="shared" si="344"/>
        <v>(b)</v>
      </c>
      <c r="CK36" s="121">
        <f t="shared" si="258"/>
        <v>1.7848336463999996</v>
      </c>
      <c r="CL36" s="41" t="str">
        <f t="shared" si="345"/>
        <v>(f)</v>
      </c>
      <c r="CM36" s="121">
        <f t="shared" si="259"/>
        <v>0.69939603719999999</v>
      </c>
      <c r="CN36" s="41" t="str">
        <f t="shared" si="346"/>
        <v>(b)</v>
      </c>
      <c r="CO36" s="121">
        <f t="shared" si="260"/>
        <v>1.7848336463999996</v>
      </c>
      <c r="CP36" s="41" t="str">
        <f t="shared" si="347"/>
        <v>(f)</v>
      </c>
      <c r="CQ36" s="121">
        <f t="shared" si="261"/>
        <v>0.69939603719999999</v>
      </c>
      <c r="CR36" s="41" t="str">
        <f t="shared" si="348"/>
        <v>(b)</v>
      </c>
      <c r="CS36" s="121">
        <f t="shared" si="262"/>
        <v>1.7848336463999996</v>
      </c>
      <c r="CT36" s="41" t="str">
        <f t="shared" si="349"/>
        <v>(f)</v>
      </c>
      <c r="CU36" s="121">
        <f t="shared" si="263"/>
        <v>0.69939603719999999</v>
      </c>
      <c r="CV36" s="41" t="str">
        <f t="shared" si="350"/>
        <v>(b)</v>
      </c>
      <c r="CW36" s="121">
        <f t="shared" si="264"/>
        <v>1.7848336463999996</v>
      </c>
      <c r="CX36" s="41" t="str">
        <f t="shared" si="351"/>
        <v>(f)</v>
      </c>
      <c r="CY36" s="121">
        <f t="shared" si="265"/>
        <v>0.69939603719999999</v>
      </c>
      <c r="CZ36" s="41" t="str">
        <f t="shared" si="352"/>
        <v>(b)</v>
      </c>
      <c r="DA36" s="121">
        <f t="shared" si="266"/>
        <v>1.7848336463999996</v>
      </c>
      <c r="DB36" s="41" t="str">
        <f t="shared" si="353"/>
        <v>(f)</v>
      </c>
      <c r="DC36" s="121">
        <f t="shared" si="267"/>
        <v>0.69939603719999999</v>
      </c>
      <c r="DD36" s="41" t="str">
        <f t="shared" si="354"/>
        <v>(b)</v>
      </c>
      <c r="DE36" s="121">
        <f t="shared" si="268"/>
        <v>1.7848336463999996</v>
      </c>
      <c r="DF36" s="41" t="str">
        <f t="shared" si="355"/>
        <v>(f)</v>
      </c>
      <c r="DG36" s="121">
        <f t="shared" si="269"/>
        <v>0.69939603719999999</v>
      </c>
      <c r="DH36" s="41" t="str">
        <f t="shared" si="356"/>
        <v>(b)</v>
      </c>
      <c r="DI36" s="121">
        <f t="shared" si="270"/>
        <v>1.7848336463999996</v>
      </c>
      <c r="DJ36" s="41" t="str">
        <f t="shared" si="357"/>
        <v>(f)</v>
      </c>
      <c r="DK36" s="121">
        <f t="shared" si="271"/>
        <v>0.69939603719999999</v>
      </c>
      <c r="DL36" s="41" t="str">
        <f t="shared" si="358"/>
        <v>(b)</v>
      </c>
      <c r="DM36" s="121">
        <f t="shared" si="272"/>
        <v>1.7848336463999996</v>
      </c>
      <c r="DN36" s="41" t="str">
        <f t="shared" si="359"/>
        <v>(f)</v>
      </c>
      <c r="DO36" s="121">
        <f t="shared" si="273"/>
        <v>0.69939603719999999</v>
      </c>
      <c r="DP36" s="41" t="str">
        <f t="shared" si="360"/>
        <v>(b)</v>
      </c>
      <c r="DQ36" s="121">
        <f t="shared" si="274"/>
        <v>1.7848336463999996</v>
      </c>
      <c r="DR36" s="41" t="str">
        <f t="shared" si="361"/>
        <v>(f)</v>
      </c>
      <c r="DS36" s="121">
        <f t="shared" si="275"/>
        <v>0.69939603719999999</v>
      </c>
      <c r="DT36" s="41" t="str">
        <f t="shared" si="362"/>
        <v>(b)</v>
      </c>
      <c r="DU36" s="121">
        <f t="shared" si="276"/>
        <v>1.7848336463999996</v>
      </c>
      <c r="DV36" s="41" t="str">
        <f t="shared" si="363"/>
        <v>(f)</v>
      </c>
      <c r="DW36" s="121">
        <f t="shared" si="277"/>
        <v>0.69939603719999999</v>
      </c>
      <c r="DX36" s="41" t="str">
        <f t="shared" si="364"/>
        <v>(b)</v>
      </c>
      <c r="DY36" s="121">
        <f t="shared" si="278"/>
        <v>1.7848336463999996</v>
      </c>
      <c r="DZ36" s="41" t="str">
        <f t="shared" si="365"/>
        <v>(f)</v>
      </c>
      <c r="EA36" s="121">
        <f t="shared" si="279"/>
        <v>0.60031493192999996</v>
      </c>
      <c r="EB36" s="41" t="str">
        <f t="shared" si="366"/>
        <v>(b)</v>
      </c>
      <c r="EC36" s="121">
        <f t="shared" si="280"/>
        <v>1.5319822131599998</v>
      </c>
      <c r="ED36" s="41" t="str">
        <f t="shared" si="367"/>
        <v>(f)</v>
      </c>
      <c r="EE36" s="121">
        <f t="shared" si="281"/>
        <v>0.60031493192999996</v>
      </c>
      <c r="EF36" s="41" t="str">
        <f t="shared" si="368"/>
        <v>(b)</v>
      </c>
      <c r="EG36" s="121">
        <f t="shared" si="282"/>
        <v>1.5319822131599998</v>
      </c>
      <c r="EH36" s="41" t="str">
        <f t="shared" si="369"/>
        <v>(f)</v>
      </c>
      <c r="EI36" s="121">
        <f t="shared" si="283"/>
        <v>0.66521384349000001</v>
      </c>
      <c r="EJ36" s="41" t="str">
        <f t="shared" si="370"/>
        <v>(b)</v>
      </c>
      <c r="EK36" s="121">
        <f t="shared" si="284"/>
        <v>1.6976019118800001</v>
      </c>
      <c r="EL36" s="41" t="str">
        <f t="shared" si="371"/>
        <v>(f)</v>
      </c>
      <c r="EM36" s="121">
        <f t="shared" si="285"/>
        <v>0.66521384349000001</v>
      </c>
      <c r="EN36" s="41" t="str">
        <f t="shared" si="372"/>
        <v>(b)</v>
      </c>
      <c r="EO36" s="121">
        <f t="shared" si="286"/>
        <v>1.6976019118800001</v>
      </c>
      <c r="EP36" s="41" t="str">
        <f t="shared" si="373"/>
        <v>(f)</v>
      </c>
      <c r="EQ36" s="121">
        <f t="shared" si="287"/>
        <v>0.11108425347600001</v>
      </c>
      <c r="ER36" s="41" t="str">
        <f t="shared" si="374"/>
        <v>(b)</v>
      </c>
      <c r="ES36" s="121">
        <f t="shared" si="288"/>
        <v>0.28348303771199995</v>
      </c>
      <c r="ET36" s="41" t="str">
        <f t="shared" si="375"/>
        <v>(f)</v>
      </c>
      <c r="EU36" s="121">
        <f t="shared" si="289"/>
        <v>0.69939603719999999</v>
      </c>
      <c r="EV36" s="41" t="str">
        <f t="shared" si="376"/>
        <v>(b)</v>
      </c>
      <c r="EW36" s="121">
        <f t="shared" si="290"/>
        <v>1.7848336463999996</v>
      </c>
      <c r="EX36" s="41" t="str">
        <f t="shared" si="377"/>
        <v>(f)</v>
      </c>
      <c r="EY36" s="121">
        <f t="shared" si="291"/>
        <v>0.69939603719999999</v>
      </c>
      <c r="EZ36" s="41" t="str">
        <f t="shared" si="378"/>
        <v>(b)</v>
      </c>
      <c r="FA36" s="121">
        <f t="shared" si="292"/>
        <v>1.7848336463999996</v>
      </c>
      <c r="FB36" s="41" t="str">
        <f t="shared" si="379"/>
        <v>(f)</v>
      </c>
      <c r="FC36" s="121">
        <f t="shared" si="293"/>
        <v>0.69939603719999999</v>
      </c>
      <c r="FD36" s="41" t="str">
        <f t="shared" si="380"/>
        <v>(b)</v>
      </c>
      <c r="FE36" s="121">
        <f t="shared" si="294"/>
        <v>1.7848336463999996</v>
      </c>
      <c r="FF36" s="41" t="str">
        <f t="shared" si="381"/>
        <v>(f)</v>
      </c>
      <c r="FG36" s="121">
        <f t="shared" si="295"/>
        <v>0.69939603719999999</v>
      </c>
      <c r="FH36" s="41" t="str">
        <f t="shared" si="382"/>
        <v>(b)</v>
      </c>
      <c r="FI36" s="121">
        <f t="shared" si="296"/>
        <v>1.7848336463999996</v>
      </c>
      <c r="FJ36" s="41" t="str">
        <f t="shared" si="383"/>
        <v>(f)</v>
      </c>
      <c r="FK36" s="121">
        <f t="shared" si="297"/>
        <v>0.69939603719999999</v>
      </c>
      <c r="FL36" s="41" t="str">
        <f t="shared" si="384"/>
        <v>(b)</v>
      </c>
      <c r="FM36" s="121">
        <f t="shared" si="298"/>
        <v>1.7848336463999996</v>
      </c>
      <c r="FN36" s="41" t="str">
        <f t="shared" si="385"/>
        <v>(f)</v>
      </c>
      <c r="FO36" s="121">
        <f t="shared" si="299"/>
        <v>0.69939603719999999</v>
      </c>
      <c r="FP36" s="41" t="str">
        <f t="shared" si="386"/>
        <v>(b)</v>
      </c>
      <c r="FQ36" s="121">
        <f t="shared" si="300"/>
        <v>1.7848336463999996</v>
      </c>
      <c r="FR36" s="41" t="str">
        <f t="shared" si="387"/>
        <v>(f)</v>
      </c>
      <c r="FS36" s="121">
        <f t="shared" si="301"/>
        <v>0.69939603719999999</v>
      </c>
      <c r="FT36" s="41" t="str">
        <f t="shared" si="388"/>
        <v>(b)</v>
      </c>
      <c r="FU36" s="121">
        <f t="shared" si="302"/>
        <v>1.7848336463999996</v>
      </c>
      <c r="FV36" s="41" t="str">
        <f t="shared" si="389"/>
        <v>(f)</v>
      </c>
      <c r="FW36" s="121">
        <f t="shared" si="303"/>
        <v>0.69939603719999999</v>
      </c>
      <c r="FX36" s="41" t="str">
        <f t="shared" si="390"/>
        <v>(b)</v>
      </c>
      <c r="FY36" s="121">
        <f t="shared" si="304"/>
        <v>1.7848336463999996</v>
      </c>
      <c r="FZ36" s="41" t="str">
        <f t="shared" si="391"/>
        <v>(f)</v>
      </c>
    </row>
    <row r="37" spans="1:182" ht="15" customHeight="1">
      <c r="A37" s="63"/>
      <c r="B37" s="55" t="s">
        <v>163</v>
      </c>
      <c r="C37" s="64"/>
      <c r="D37" s="65" t="s">
        <v>162</v>
      </c>
      <c r="E37" s="66">
        <v>3.39E-2</v>
      </c>
      <c r="F37" s="41"/>
      <c r="G37" s="66">
        <v>66</v>
      </c>
      <c r="H37" s="41" t="str">
        <f t="shared" si="218"/>
        <v>(3)</v>
      </c>
      <c r="I37" s="169">
        <v>70</v>
      </c>
      <c r="J37" s="41" t="str">
        <f t="shared" si="305"/>
        <v>(8)</v>
      </c>
      <c r="K37" s="121">
        <f t="shared" si="219"/>
        <v>2.1065426100000006E-2</v>
      </c>
      <c r="L37" s="41" t="str">
        <f t="shared" si="306"/>
        <v>(b)</v>
      </c>
      <c r="M37" s="121">
        <f t="shared" si="220"/>
        <v>5.3758213200000002E-2</v>
      </c>
      <c r="N37" s="41" t="str">
        <f t="shared" si="307"/>
        <v>(f)</v>
      </c>
      <c r="O37" s="121">
        <f t="shared" si="221"/>
        <v>2.1065426100000006E-2</v>
      </c>
      <c r="P37" s="41" t="str">
        <f t="shared" si="308"/>
        <v>(b)</v>
      </c>
      <c r="Q37" s="121">
        <f t="shared" si="222"/>
        <v>5.3758213200000002E-2</v>
      </c>
      <c r="R37" s="41" t="str">
        <f t="shared" si="309"/>
        <v>(f)</v>
      </c>
      <c r="S37" s="121">
        <f t="shared" si="223"/>
        <v>2.1065426100000006E-2</v>
      </c>
      <c r="T37" s="41" t="str">
        <f t="shared" si="310"/>
        <v>(b)</v>
      </c>
      <c r="U37" s="121">
        <f t="shared" si="224"/>
        <v>5.3758213200000002E-2</v>
      </c>
      <c r="V37" s="41" t="str">
        <f t="shared" si="311"/>
        <v>(f)</v>
      </c>
      <c r="W37" s="121">
        <f t="shared" si="225"/>
        <v>2.1065426100000006E-2</v>
      </c>
      <c r="X37" s="41" t="str">
        <f t="shared" si="312"/>
        <v>(b)</v>
      </c>
      <c r="Y37" s="121">
        <f t="shared" si="226"/>
        <v>5.3758213200000002E-2</v>
      </c>
      <c r="Z37" s="41" t="str">
        <f t="shared" si="313"/>
        <v>(f)</v>
      </c>
      <c r="AA37" s="121">
        <f t="shared" si="227"/>
        <v>2.1065426100000006E-2</v>
      </c>
      <c r="AB37" s="41" t="str">
        <f t="shared" si="314"/>
        <v>(b)</v>
      </c>
      <c r="AC37" s="121">
        <f t="shared" si="228"/>
        <v>5.3758213200000002E-2</v>
      </c>
      <c r="AD37" s="41" t="str">
        <f t="shared" si="315"/>
        <v>(f)</v>
      </c>
      <c r="AE37" s="121">
        <f t="shared" si="229"/>
        <v>2.1065426100000006E-2</v>
      </c>
      <c r="AF37" s="41" t="str">
        <f t="shared" si="316"/>
        <v>(b)</v>
      </c>
      <c r="AG37" s="121">
        <f t="shared" si="230"/>
        <v>5.3758213200000002E-2</v>
      </c>
      <c r="AH37" s="41" t="str">
        <f t="shared" si="317"/>
        <v>(f)</v>
      </c>
      <c r="AI37" s="121">
        <f t="shared" si="231"/>
        <v>1.7588608200000001E-2</v>
      </c>
      <c r="AJ37" s="41" t="str">
        <f t="shared" si="318"/>
        <v>(b)</v>
      </c>
      <c r="AK37" s="121">
        <f t="shared" si="232"/>
        <v>4.4885498400000015E-2</v>
      </c>
      <c r="AL37" s="41" t="str">
        <f t="shared" si="319"/>
        <v>(f)</v>
      </c>
      <c r="AM37" s="121">
        <f t="shared" si="233"/>
        <v>1.7588608200000001E-2</v>
      </c>
      <c r="AN37" s="41" t="str">
        <f t="shared" si="320"/>
        <v>(b)</v>
      </c>
      <c r="AO37" s="121">
        <f t="shared" si="234"/>
        <v>4.4885498400000015E-2</v>
      </c>
      <c r="AP37" s="41" t="str">
        <f t="shared" si="321"/>
        <v>(f)</v>
      </c>
      <c r="AQ37" s="121">
        <f t="shared" si="235"/>
        <v>1.7588608200000001E-2</v>
      </c>
      <c r="AR37" s="41" t="str">
        <f t="shared" si="322"/>
        <v>(b)</v>
      </c>
      <c r="AS37" s="121">
        <f t="shared" si="236"/>
        <v>4.4885498400000015E-2</v>
      </c>
      <c r="AT37" s="41" t="str">
        <f t="shared" si="323"/>
        <v>(f)</v>
      </c>
      <c r="AU37" s="121">
        <f t="shared" si="237"/>
        <v>2.4542244000000001E-2</v>
      </c>
      <c r="AV37" s="41" t="str">
        <f t="shared" si="324"/>
        <v>(b)</v>
      </c>
      <c r="AW37" s="121">
        <f t="shared" si="238"/>
        <v>6.2630928000000002E-2</v>
      </c>
      <c r="AX37" s="41" t="str">
        <f t="shared" si="325"/>
        <v>(f)</v>
      </c>
      <c r="AY37" s="121">
        <f t="shared" si="239"/>
        <v>2.4542244000000001E-2</v>
      </c>
      <c r="AZ37" s="41" t="str">
        <f t="shared" si="326"/>
        <v>(b)</v>
      </c>
      <c r="BA37" s="121">
        <f t="shared" si="240"/>
        <v>6.2630928000000002E-2</v>
      </c>
      <c r="BB37" s="41" t="str">
        <f t="shared" si="327"/>
        <v>(f)</v>
      </c>
      <c r="BC37" s="121">
        <f t="shared" si="241"/>
        <v>2.4542244000000001E-2</v>
      </c>
      <c r="BD37" s="41" t="str">
        <f t="shared" si="328"/>
        <v>(b)</v>
      </c>
      <c r="BE37" s="121">
        <f t="shared" si="242"/>
        <v>6.2630928000000002E-2</v>
      </c>
      <c r="BF37" s="41" t="str">
        <f t="shared" si="329"/>
        <v>(f)</v>
      </c>
      <c r="BG37" s="121">
        <f t="shared" si="243"/>
        <v>2.4542244000000001E-2</v>
      </c>
      <c r="BH37" s="41" t="str">
        <f t="shared" si="330"/>
        <v>(b)</v>
      </c>
      <c r="BI37" s="121">
        <f t="shared" si="244"/>
        <v>6.2630928000000002E-2</v>
      </c>
      <c r="BJ37" s="41" t="str">
        <f t="shared" si="331"/>
        <v>(f)</v>
      </c>
      <c r="BK37" s="121">
        <f t="shared" si="245"/>
        <v>2.4542244000000001E-2</v>
      </c>
      <c r="BL37" s="41" t="str">
        <f t="shared" si="332"/>
        <v>(b)</v>
      </c>
      <c r="BM37" s="121">
        <f t="shared" si="246"/>
        <v>6.2630928000000002E-2</v>
      </c>
      <c r="BN37" s="41" t="str">
        <f t="shared" si="333"/>
        <v>(f)</v>
      </c>
      <c r="BO37" s="121">
        <f t="shared" si="247"/>
        <v>2.4542244000000001E-2</v>
      </c>
      <c r="BP37" s="41" t="str">
        <f t="shared" si="334"/>
        <v>(b)</v>
      </c>
      <c r="BQ37" s="121">
        <f t="shared" si="248"/>
        <v>6.2630928000000002E-2</v>
      </c>
      <c r="BR37" s="41" t="str">
        <f t="shared" si="335"/>
        <v>(f)</v>
      </c>
      <c r="BS37" s="121">
        <f t="shared" si="249"/>
        <v>2.4542244000000001E-2</v>
      </c>
      <c r="BT37" s="41" t="str">
        <f t="shared" si="336"/>
        <v>(b)</v>
      </c>
      <c r="BU37" s="121">
        <f t="shared" si="250"/>
        <v>6.2630928000000002E-2</v>
      </c>
      <c r="BV37" s="41" t="str">
        <f t="shared" si="337"/>
        <v>(f)</v>
      </c>
      <c r="BW37" s="121">
        <f t="shared" si="251"/>
        <v>2.4542244000000001E-2</v>
      </c>
      <c r="BX37" s="41" t="str">
        <f t="shared" si="338"/>
        <v>(b)</v>
      </c>
      <c r="BY37" s="121">
        <f t="shared" si="252"/>
        <v>6.2630928000000002E-2</v>
      </c>
      <c r="BZ37" s="41" t="str">
        <f t="shared" si="339"/>
        <v>(f)</v>
      </c>
      <c r="CA37" s="121">
        <f t="shared" si="253"/>
        <v>2.4542244000000001E-2</v>
      </c>
      <c r="CB37" s="41" t="str">
        <f t="shared" si="340"/>
        <v>(b)</v>
      </c>
      <c r="CC37" s="121">
        <f t="shared" si="254"/>
        <v>6.2630928000000002E-2</v>
      </c>
      <c r="CD37" s="41" t="str">
        <f t="shared" si="341"/>
        <v>(f)</v>
      </c>
      <c r="CE37" s="121">
        <f t="shared" si="255"/>
        <v>2.4542244000000001E-2</v>
      </c>
      <c r="CF37" s="41" t="str">
        <f t="shared" si="342"/>
        <v>(b)</v>
      </c>
      <c r="CG37" s="121">
        <f t="shared" si="256"/>
        <v>6.2630928000000002E-2</v>
      </c>
      <c r="CH37" s="41" t="str">
        <f t="shared" si="343"/>
        <v>(f)</v>
      </c>
      <c r="CI37" s="121">
        <f t="shared" si="257"/>
        <v>2.4542244000000001E-2</v>
      </c>
      <c r="CJ37" s="41" t="str">
        <f t="shared" si="344"/>
        <v>(b)</v>
      </c>
      <c r="CK37" s="121">
        <f t="shared" si="258"/>
        <v>6.2630928000000002E-2</v>
      </c>
      <c r="CL37" s="41" t="str">
        <f t="shared" si="345"/>
        <v>(f)</v>
      </c>
      <c r="CM37" s="121">
        <f t="shared" si="259"/>
        <v>2.4542244000000001E-2</v>
      </c>
      <c r="CN37" s="41" t="str">
        <f t="shared" si="346"/>
        <v>(b)</v>
      </c>
      <c r="CO37" s="121">
        <f t="shared" si="260"/>
        <v>6.2630928000000002E-2</v>
      </c>
      <c r="CP37" s="41" t="str">
        <f t="shared" si="347"/>
        <v>(f)</v>
      </c>
      <c r="CQ37" s="121">
        <f t="shared" si="261"/>
        <v>2.4542244000000001E-2</v>
      </c>
      <c r="CR37" s="41" t="str">
        <f t="shared" si="348"/>
        <v>(b)</v>
      </c>
      <c r="CS37" s="121">
        <f t="shared" si="262"/>
        <v>6.2630928000000002E-2</v>
      </c>
      <c r="CT37" s="41" t="str">
        <f t="shared" si="349"/>
        <v>(f)</v>
      </c>
      <c r="CU37" s="121">
        <f t="shared" si="263"/>
        <v>2.4542244000000001E-2</v>
      </c>
      <c r="CV37" s="41" t="str">
        <f t="shared" si="350"/>
        <v>(b)</v>
      </c>
      <c r="CW37" s="121">
        <f t="shared" si="264"/>
        <v>6.2630928000000002E-2</v>
      </c>
      <c r="CX37" s="41" t="str">
        <f t="shared" si="351"/>
        <v>(f)</v>
      </c>
      <c r="CY37" s="121">
        <f t="shared" si="265"/>
        <v>2.4542244000000001E-2</v>
      </c>
      <c r="CZ37" s="41" t="str">
        <f t="shared" si="352"/>
        <v>(b)</v>
      </c>
      <c r="DA37" s="121">
        <f t="shared" si="266"/>
        <v>6.2630928000000002E-2</v>
      </c>
      <c r="DB37" s="41" t="str">
        <f t="shared" si="353"/>
        <v>(f)</v>
      </c>
      <c r="DC37" s="121">
        <f t="shared" si="267"/>
        <v>2.4542244000000001E-2</v>
      </c>
      <c r="DD37" s="41" t="str">
        <f t="shared" si="354"/>
        <v>(b)</v>
      </c>
      <c r="DE37" s="121">
        <f t="shared" si="268"/>
        <v>6.2630928000000002E-2</v>
      </c>
      <c r="DF37" s="41" t="str">
        <f t="shared" si="355"/>
        <v>(f)</v>
      </c>
      <c r="DG37" s="121">
        <f t="shared" si="269"/>
        <v>2.4542244000000001E-2</v>
      </c>
      <c r="DH37" s="41" t="str">
        <f t="shared" si="356"/>
        <v>(b)</v>
      </c>
      <c r="DI37" s="121">
        <f t="shared" si="270"/>
        <v>6.2630928000000002E-2</v>
      </c>
      <c r="DJ37" s="41" t="str">
        <f t="shared" si="357"/>
        <v>(f)</v>
      </c>
      <c r="DK37" s="121">
        <f t="shared" si="271"/>
        <v>2.4542244000000001E-2</v>
      </c>
      <c r="DL37" s="41" t="str">
        <f t="shared" si="358"/>
        <v>(b)</v>
      </c>
      <c r="DM37" s="121">
        <f t="shared" si="272"/>
        <v>6.2630928000000002E-2</v>
      </c>
      <c r="DN37" s="41" t="str">
        <f t="shared" si="359"/>
        <v>(f)</v>
      </c>
      <c r="DO37" s="121">
        <f t="shared" si="273"/>
        <v>2.4542244000000001E-2</v>
      </c>
      <c r="DP37" s="41" t="str">
        <f t="shared" si="360"/>
        <v>(b)</v>
      </c>
      <c r="DQ37" s="121">
        <f t="shared" si="274"/>
        <v>6.2630928000000002E-2</v>
      </c>
      <c r="DR37" s="41" t="str">
        <f t="shared" si="361"/>
        <v>(f)</v>
      </c>
      <c r="DS37" s="121">
        <f t="shared" si="275"/>
        <v>2.4542244000000001E-2</v>
      </c>
      <c r="DT37" s="41" t="str">
        <f t="shared" si="362"/>
        <v>(b)</v>
      </c>
      <c r="DU37" s="121">
        <f t="shared" si="276"/>
        <v>6.2630928000000002E-2</v>
      </c>
      <c r="DV37" s="41" t="str">
        <f t="shared" si="363"/>
        <v>(f)</v>
      </c>
      <c r="DW37" s="121">
        <f t="shared" si="277"/>
        <v>2.4542244000000001E-2</v>
      </c>
      <c r="DX37" s="41" t="str">
        <f t="shared" si="364"/>
        <v>(b)</v>
      </c>
      <c r="DY37" s="121">
        <f t="shared" si="278"/>
        <v>6.2630928000000002E-2</v>
      </c>
      <c r="DZ37" s="41" t="str">
        <f t="shared" si="365"/>
        <v>(f)</v>
      </c>
      <c r="EA37" s="121">
        <f t="shared" si="279"/>
        <v>2.1065426100000006E-2</v>
      </c>
      <c r="EB37" s="41" t="str">
        <f t="shared" si="366"/>
        <v>(b)</v>
      </c>
      <c r="EC37" s="121">
        <f t="shared" si="280"/>
        <v>5.3758213200000002E-2</v>
      </c>
      <c r="ED37" s="41" t="str">
        <f t="shared" si="367"/>
        <v>(f)</v>
      </c>
      <c r="EE37" s="121">
        <f t="shared" si="281"/>
        <v>2.1065426100000006E-2</v>
      </c>
      <c r="EF37" s="41" t="str">
        <f t="shared" si="368"/>
        <v>(b)</v>
      </c>
      <c r="EG37" s="121">
        <f t="shared" si="282"/>
        <v>5.3758213200000002E-2</v>
      </c>
      <c r="EH37" s="41" t="str">
        <f t="shared" si="369"/>
        <v>(f)</v>
      </c>
      <c r="EI37" s="121">
        <f t="shared" si="283"/>
        <v>2.3874149580000004E-2</v>
      </c>
      <c r="EJ37" s="41" t="str">
        <f t="shared" si="370"/>
        <v>(b)</v>
      </c>
      <c r="EK37" s="121">
        <f t="shared" si="284"/>
        <v>6.0925974959999983E-2</v>
      </c>
      <c r="EL37" s="41" t="str">
        <f t="shared" si="371"/>
        <v>(f)</v>
      </c>
      <c r="EM37" s="121">
        <f t="shared" si="285"/>
        <v>2.3874149580000004E-2</v>
      </c>
      <c r="EN37" s="41" t="str">
        <f t="shared" si="372"/>
        <v>(b)</v>
      </c>
      <c r="EO37" s="121">
        <f t="shared" si="286"/>
        <v>6.0925974959999983E-2</v>
      </c>
      <c r="EP37" s="41" t="str">
        <f t="shared" si="373"/>
        <v>(f)</v>
      </c>
      <c r="EQ37" s="121">
        <f t="shared" si="287"/>
        <v>3.9867511919999985E-3</v>
      </c>
      <c r="ER37" s="41" t="str">
        <f t="shared" si="374"/>
        <v>(b)</v>
      </c>
      <c r="ES37" s="121">
        <f t="shared" si="288"/>
        <v>1.0174046303999998E-2</v>
      </c>
      <c r="ET37" s="41" t="str">
        <f t="shared" si="375"/>
        <v>(f)</v>
      </c>
      <c r="EU37" s="121">
        <f t="shared" si="289"/>
        <v>2.4542244000000001E-2</v>
      </c>
      <c r="EV37" s="41" t="str">
        <f t="shared" si="376"/>
        <v>(b)</v>
      </c>
      <c r="EW37" s="121">
        <f t="shared" si="290"/>
        <v>6.2630928000000002E-2</v>
      </c>
      <c r="EX37" s="41" t="str">
        <f t="shared" si="377"/>
        <v>(f)</v>
      </c>
      <c r="EY37" s="121">
        <f t="shared" si="291"/>
        <v>2.4542244000000001E-2</v>
      </c>
      <c r="EZ37" s="41" t="str">
        <f t="shared" si="378"/>
        <v>(b)</v>
      </c>
      <c r="FA37" s="121">
        <f t="shared" si="292"/>
        <v>6.2630928000000002E-2</v>
      </c>
      <c r="FB37" s="41" t="str">
        <f t="shared" si="379"/>
        <v>(f)</v>
      </c>
      <c r="FC37" s="121">
        <f t="shared" si="293"/>
        <v>2.4542244000000001E-2</v>
      </c>
      <c r="FD37" s="41" t="str">
        <f t="shared" si="380"/>
        <v>(b)</v>
      </c>
      <c r="FE37" s="121">
        <f t="shared" si="294"/>
        <v>6.2630928000000002E-2</v>
      </c>
      <c r="FF37" s="41" t="str">
        <f t="shared" si="381"/>
        <v>(f)</v>
      </c>
      <c r="FG37" s="121">
        <f t="shared" si="295"/>
        <v>2.4542244000000001E-2</v>
      </c>
      <c r="FH37" s="41" t="str">
        <f t="shared" si="382"/>
        <v>(b)</v>
      </c>
      <c r="FI37" s="121">
        <f t="shared" si="296"/>
        <v>6.2630928000000002E-2</v>
      </c>
      <c r="FJ37" s="41" t="str">
        <f t="shared" si="383"/>
        <v>(f)</v>
      </c>
      <c r="FK37" s="121">
        <f t="shared" si="297"/>
        <v>2.4542244000000001E-2</v>
      </c>
      <c r="FL37" s="41" t="str">
        <f t="shared" si="384"/>
        <v>(b)</v>
      </c>
      <c r="FM37" s="121">
        <f t="shared" si="298"/>
        <v>6.2630928000000002E-2</v>
      </c>
      <c r="FN37" s="41" t="str">
        <f t="shared" si="385"/>
        <v>(f)</v>
      </c>
      <c r="FO37" s="121">
        <f t="shared" si="299"/>
        <v>2.4542244000000001E-2</v>
      </c>
      <c r="FP37" s="41" t="str">
        <f t="shared" si="386"/>
        <v>(b)</v>
      </c>
      <c r="FQ37" s="121">
        <f t="shared" si="300"/>
        <v>6.2630928000000002E-2</v>
      </c>
      <c r="FR37" s="41" t="str">
        <f t="shared" si="387"/>
        <v>(f)</v>
      </c>
      <c r="FS37" s="121">
        <f t="shared" si="301"/>
        <v>2.4542244000000001E-2</v>
      </c>
      <c r="FT37" s="41" t="str">
        <f t="shared" si="388"/>
        <v>(b)</v>
      </c>
      <c r="FU37" s="121">
        <f t="shared" si="302"/>
        <v>6.2630928000000002E-2</v>
      </c>
      <c r="FV37" s="41" t="str">
        <f t="shared" si="389"/>
        <v>(f)</v>
      </c>
      <c r="FW37" s="121">
        <f t="shared" si="303"/>
        <v>2.4542244000000001E-2</v>
      </c>
      <c r="FX37" s="41" t="str">
        <f t="shared" si="390"/>
        <v>(b)</v>
      </c>
      <c r="FY37" s="121">
        <f t="shared" si="304"/>
        <v>6.2630928000000002E-2</v>
      </c>
      <c r="FZ37" s="41" t="str">
        <f t="shared" si="391"/>
        <v>(f)</v>
      </c>
    </row>
    <row r="38" spans="1:182" ht="15" customHeight="1">
      <c r="A38" s="63"/>
      <c r="B38" s="55" t="s">
        <v>269</v>
      </c>
      <c r="C38" s="64"/>
      <c r="D38" s="70" t="s">
        <v>268</v>
      </c>
      <c r="E38" s="75">
        <v>4.5209000937094504E-4</v>
      </c>
      <c r="F38" s="41"/>
      <c r="G38" s="66">
        <v>63</v>
      </c>
      <c r="H38" s="41" t="str">
        <f t="shared" si="218"/>
        <v>(3)</v>
      </c>
      <c r="I38" s="169">
        <v>55</v>
      </c>
      <c r="J38" s="41" t="str">
        <f t="shared" si="305"/>
        <v>(8)</v>
      </c>
      <c r="K38" s="121">
        <f t="shared" si="219"/>
        <v>4.2139241959964375E-4</v>
      </c>
      <c r="L38" s="41" t="str">
        <f t="shared" si="306"/>
        <v>(b)</v>
      </c>
      <c r="M38" s="121">
        <f t="shared" si="220"/>
        <v>1.0753783676704979E-3</v>
      </c>
      <c r="N38" s="41" t="str">
        <f t="shared" si="307"/>
        <v>(f)</v>
      </c>
      <c r="O38" s="121">
        <f t="shared" si="221"/>
        <v>4.2139241959964375E-4</v>
      </c>
      <c r="P38" s="41" t="str">
        <f t="shared" si="308"/>
        <v>(b)</v>
      </c>
      <c r="Q38" s="121">
        <f t="shared" si="222"/>
        <v>1.0753783676704979E-3</v>
      </c>
      <c r="R38" s="41" t="str">
        <f t="shared" si="309"/>
        <v>(f)</v>
      </c>
      <c r="S38" s="121">
        <f t="shared" si="223"/>
        <v>4.2139241959964375E-4</v>
      </c>
      <c r="T38" s="41" t="str">
        <f t="shared" si="310"/>
        <v>(b)</v>
      </c>
      <c r="U38" s="121">
        <f t="shared" si="224"/>
        <v>1.0753783676704979E-3</v>
      </c>
      <c r="V38" s="41" t="str">
        <f t="shared" si="311"/>
        <v>(f)</v>
      </c>
      <c r="W38" s="121">
        <f t="shared" si="225"/>
        <v>4.2139241959964375E-4</v>
      </c>
      <c r="X38" s="41" t="str">
        <f t="shared" si="312"/>
        <v>(b)</v>
      </c>
      <c r="Y38" s="121">
        <f t="shared" si="226"/>
        <v>1.0753783676704979E-3</v>
      </c>
      <c r="Z38" s="41" t="str">
        <f t="shared" si="313"/>
        <v>(f)</v>
      </c>
      <c r="AA38" s="121">
        <f t="shared" si="227"/>
        <v>4.2139241959964375E-4</v>
      </c>
      <c r="AB38" s="41" t="str">
        <f t="shared" si="314"/>
        <v>(b)</v>
      </c>
      <c r="AC38" s="121">
        <f t="shared" si="228"/>
        <v>1.0753783676704979E-3</v>
      </c>
      <c r="AD38" s="41" t="str">
        <f t="shared" si="315"/>
        <v>(f)</v>
      </c>
      <c r="AE38" s="121">
        <f t="shared" si="229"/>
        <v>4.2139241959964375E-4</v>
      </c>
      <c r="AF38" s="41" t="str">
        <f t="shared" si="316"/>
        <v>(b)</v>
      </c>
      <c r="AG38" s="121">
        <f t="shared" si="230"/>
        <v>1.0753783676704979E-3</v>
      </c>
      <c r="AH38" s="41" t="str">
        <f t="shared" si="317"/>
        <v>(f)</v>
      </c>
      <c r="AI38" s="121">
        <f t="shared" si="231"/>
        <v>3.5184221442300355E-4</v>
      </c>
      <c r="AJ38" s="41" t="str">
        <f t="shared" si="318"/>
        <v>(b)</v>
      </c>
      <c r="AK38" s="121">
        <f t="shared" si="232"/>
        <v>8.9788873417148392E-4</v>
      </c>
      <c r="AL38" s="41" t="str">
        <f t="shared" si="319"/>
        <v>(f)</v>
      </c>
      <c r="AM38" s="121">
        <f t="shared" si="233"/>
        <v>3.5184221442300355E-4</v>
      </c>
      <c r="AN38" s="41" t="str">
        <f t="shared" si="320"/>
        <v>(b)</v>
      </c>
      <c r="AO38" s="121">
        <f t="shared" si="234"/>
        <v>8.9788873417148392E-4</v>
      </c>
      <c r="AP38" s="41" t="str">
        <f t="shared" si="321"/>
        <v>(f)</v>
      </c>
      <c r="AQ38" s="121">
        <f t="shared" si="235"/>
        <v>3.5184221442300355E-4</v>
      </c>
      <c r="AR38" s="41" t="str">
        <f t="shared" si="322"/>
        <v>(b)</v>
      </c>
      <c r="AS38" s="121">
        <f t="shared" si="236"/>
        <v>8.9788873417148392E-4</v>
      </c>
      <c r="AT38" s="41" t="str">
        <f t="shared" si="323"/>
        <v>(f)</v>
      </c>
      <c r="AU38" s="121">
        <f t="shared" si="237"/>
        <v>4.9094262477628406E-4</v>
      </c>
      <c r="AV38" s="41" t="str">
        <f t="shared" si="324"/>
        <v>(b)</v>
      </c>
      <c r="AW38" s="121">
        <f t="shared" si="238"/>
        <v>1.2528680011695125E-3</v>
      </c>
      <c r="AX38" s="41" t="str">
        <f t="shared" si="325"/>
        <v>(f)</v>
      </c>
      <c r="AY38" s="121">
        <f t="shared" si="239"/>
        <v>4.9094262477628406E-4</v>
      </c>
      <c r="AZ38" s="41" t="str">
        <f t="shared" si="326"/>
        <v>(b)</v>
      </c>
      <c r="BA38" s="121">
        <f t="shared" si="240"/>
        <v>1.2528680011695125E-3</v>
      </c>
      <c r="BB38" s="41" t="str">
        <f t="shared" si="327"/>
        <v>(f)</v>
      </c>
      <c r="BC38" s="121">
        <f t="shared" si="241"/>
        <v>4.9094262477628406E-4</v>
      </c>
      <c r="BD38" s="41" t="str">
        <f t="shared" si="328"/>
        <v>(b)</v>
      </c>
      <c r="BE38" s="121">
        <f t="shared" si="242"/>
        <v>1.2528680011695125E-3</v>
      </c>
      <c r="BF38" s="41" t="str">
        <f t="shared" si="329"/>
        <v>(f)</v>
      </c>
      <c r="BG38" s="121">
        <f t="shared" si="243"/>
        <v>4.9094262477628406E-4</v>
      </c>
      <c r="BH38" s="41" t="str">
        <f t="shared" si="330"/>
        <v>(b)</v>
      </c>
      <c r="BI38" s="121">
        <f t="shared" si="244"/>
        <v>1.2528680011695125E-3</v>
      </c>
      <c r="BJ38" s="41" t="str">
        <f t="shared" si="331"/>
        <v>(f)</v>
      </c>
      <c r="BK38" s="121">
        <f t="shared" si="245"/>
        <v>4.9094262477628406E-4</v>
      </c>
      <c r="BL38" s="41" t="str">
        <f t="shared" si="332"/>
        <v>(b)</v>
      </c>
      <c r="BM38" s="121">
        <f t="shared" si="246"/>
        <v>1.2528680011695125E-3</v>
      </c>
      <c r="BN38" s="41" t="str">
        <f t="shared" si="333"/>
        <v>(f)</v>
      </c>
      <c r="BO38" s="121">
        <f t="shared" si="247"/>
        <v>4.9094262477628406E-4</v>
      </c>
      <c r="BP38" s="41" t="str">
        <f t="shared" si="334"/>
        <v>(b)</v>
      </c>
      <c r="BQ38" s="121">
        <f t="shared" si="248"/>
        <v>1.2528680011695125E-3</v>
      </c>
      <c r="BR38" s="41" t="str">
        <f t="shared" si="335"/>
        <v>(f)</v>
      </c>
      <c r="BS38" s="121">
        <f t="shared" si="249"/>
        <v>4.9094262477628406E-4</v>
      </c>
      <c r="BT38" s="41" t="str">
        <f t="shared" si="336"/>
        <v>(b)</v>
      </c>
      <c r="BU38" s="121">
        <f t="shared" si="250"/>
        <v>1.2528680011695125E-3</v>
      </c>
      <c r="BV38" s="41" t="str">
        <f t="shared" si="337"/>
        <v>(f)</v>
      </c>
      <c r="BW38" s="121">
        <f t="shared" si="251"/>
        <v>4.9094262477628406E-4</v>
      </c>
      <c r="BX38" s="41" t="str">
        <f t="shared" si="338"/>
        <v>(b)</v>
      </c>
      <c r="BY38" s="121">
        <f t="shared" si="252"/>
        <v>1.2528680011695125E-3</v>
      </c>
      <c r="BZ38" s="41" t="str">
        <f t="shared" si="339"/>
        <v>(f)</v>
      </c>
      <c r="CA38" s="121">
        <f t="shared" si="253"/>
        <v>4.9094262477628406E-4</v>
      </c>
      <c r="CB38" s="41" t="str">
        <f t="shared" si="340"/>
        <v>(b)</v>
      </c>
      <c r="CC38" s="121">
        <f t="shared" si="254"/>
        <v>1.2528680011695125E-3</v>
      </c>
      <c r="CD38" s="41" t="str">
        <f t="shared" si="341"/>
        <v>(f)</v>
      </c>
      <c r="CE38" s="121">
        <f t="shared" si="255"/>
        <v>4.9094262477628406E-4</v>
      </c>
      <c r="CF38" s="41" t="str">
        <f t="shared" si="342"/>
        <v>(b)</v>
      </c>
      <c r="CG38" s="121">
        <f t="shared" si="256"/>
        <v>1.2528680011695125E-3</v>
      </c>
      <c r="CH38" s="41" t="str">
        <f t="shared" si="343"/>
        <v>(f)</v>
      </c>
      <c r="CI38" s="121">
        <f t="shared" si="257"/>
        <v>4.9094262477628406E-4</v>
      </c>
      <c r="CJ38" s="41" t="str">
        <f t="shared" si="344"/>
        <v>(b)</v>
      </c>
      <c r="CK38" s="121">
        <f t="shared" si="258"/>
        <v>1.2528680011695125E-3</v>
      </c>
      <c r="CL38" s="41" t="str">
        <f t="shared" si="345"/>
        <v>(f)</v>
      </c>
      <c r="CM38" s="121">
        <f t="shared" si="259"/>
        <v>4.9094262477628406E-4</v>
      </c>
      <c r="CN38" s="41" t="str">
        <f t="shared" si="346"/>
        <v>(b)</v>
      </c>
      <c r="CO38" s="121">
        <f t="shared" si="260"/>
        <v>1.2528680011695125E-3</v>
      </c>
      <c r="CP38" s="41" t="str">
        <f t="shared" si="347"/>
        <v>(f)</v>
      </c>
      <c r="CQ38" s="121">
        <f t="shared" si="261"/>
        <v>4.9094262477628406E-4</v>
      </c>
      <c r="CR38" s="41" t="str">
        <f t="shared" si="348"/>
        <v>(b)</v>
      </c>
      <c r="CS38" s="121">
        <f t="shared" si="262"/>
        <v>1.2528680011695125E-3</v>
      </c>
      <c r="CT38" s="41" t="str">
        <f t="shared" si="349"/>
        <v>(f)</v>
      </c>
      <c r="CU38" s="121">
        <f t="shared" si="263"/>
        <v>4.9094262477628406E-4</v>
      </c>
      <c r="CV38" s="41" t="str">
        <f t="shared" si="350"/>
        <v>(b)</v>
      </c>
      <c r="CW38" s="121">
        <f t="shared" si="264"/>
        <v>1.2528680011695125E-3</v>
      </c>
      <c r="CX38" s="41" t="str">
        <f t="shared" si="351"/>
        <v>(f)</v>
      </c>
      <c r="CY38" s="121">
        <f t="shared" si="265"/>
        <v>4.9094262477628406E-4</v>
      </c>
      <c r="CZ38" s="41" t="str">
        <f t="shared" si="352"/>
        <v>(b)</v>
      </c>
      <c r="DA38" s="121">
        <f t="shared" si="266"/>
        <v>1.2528680011695125E-3</v>
      </c>
      <c r="DB38" s="41" t="str">
        <f t="shared" si="353"/>
        <v>(f)</v>
      </c>
      <c r="DC38" s="121">
        <f t="shared" si="267"/>
        <v>4.9094262477628406E-4</v>
      </c>
      <c r="DD38" s="41" t="str">
        <f t="shared" si="354"/>
        <v>(b)</v>
      </c>
      <c r="DE38" s="121">
        <f t="shared" si="268"/>
        <v>1.2528680011695125E-3</v>
      </c>
      <c r="DF38" s="41" t="str">
        <f t="shared" si="355"/>
        <v>(f)</v>
      </c>
      <c r="DG38" s="121">
        <f t="shared" si="269"/>
        <v>4.9094262477628406E-4</v>
      </c>
      <c r="DH38" s="41" t="str">
        <f t="shared" si="356"/>
        <v>(b)</v>
      </c>
      <c r="DI38" s="121">
        <f t="shared" si="270"/>
        <v>1.2528680011695125E-3</v>
      </c>
      <c r="DJ38" s="41" t="str">
        <f t="shared" si="357"/>
        <v>(f)</v>
      </c>
      <c r="DK38" s="121">
        <f t="shared" si="271"/>
        <v>4.9094262477628406E-4</v>
      </c>
      <c r="DL38" s="41" t="str">
        <f t="shared" si="358"/>
        <v>(b)</v>
      </c>
      <c r="DM38" s="121">
        <f t="shared" si="272"/>
        <v>1.2528680011695125E-3</v>
      </c>
      <c r="DN38" s="41" t="str">
        <f t="shared" si="359"/>
        <v>(f)</v>
      </c>
      <c r="DO38" s="121">
        <f t="shared" si="273"/>
        <v>4.9094262477628406E-4</v>
      </c>
      <c r="DP38" s="41" t="str">
        <f t="shared" si="360"/>
        <v>(b)</v>
      </c>
      <c r="DQ38" s="121">
        <f t="shared" si="274"/>
        <v>1.2528680011695125E-3</v>
      </c>
      <c r="DR38" s="41" t="str">
        <f t="shared" si="361"/>
        <v>(f)</v>
      </c>
      <c r="DS38" s="121">
        <f t="shared" si="275"/>
        <v>4.9094262477628406E-4</v>
      </c>
      <c r="DT38" s="41" t="str">
        <f t="shared" si="362"/>
        <v>(b)</v>
      </c>
      <c r="DU38" s="121">
        <f t="shared" si="276"/>
        <v>1.2528680011695125E-3</v>
      </c>
      <c r="DV38" s="41" t="str">
        <f t="shared" si="363"/>
        <v>(f)</v>
      </c>
      <c r="DW38" s="121">
        <f t="shared" si="277"/>
        <v>4.9094262477628406E-4</v>
      </c>
      <c r="DX38" s="41" t="str">
        <f t="shared" si="364"/>
        <v>(b)</v>
      </c>
      <c r="DY38" s="121">
        <f t="shared" si="278"/>
        <v>1.2528680011695125E-3</v>
      </c>
      <c r="DZ38" s="41" t="str">
        <f t="shared" si="365"/>
        <v>(f)</v>
      </c>
      <c r="EA38" s="121">
        <f t="shared" si="279"/>
        <v>4.2139241959964375E-4</v>
      </c>
      <c r="EB38" s="41" t="str">
        <f t="shared" si="366"/>
        <v>(b)</v>
      </c>
      <c r="EC38" s="121">
        <f t="shared" si="280"/>
        <v>1.0753783676704979E-3</v>
      </c>
      <c r="ED38" s="41" t="str">
        <f t="shared" si="367"/>
        <v>(f)</v>
      </c>
      <c r="EE38" s="121">
        <f t="shared" si="281"/>
        <v>4.2139241959964375E-4</v>
      </c>
      <c r="EF38" s="41" t="str">
        <f t="shared" si="368"/>
        <v>(b)</v>
      </c>
      <c r="EG38" s="121">
        <f t="shared" si="282"/>
        <v>1.0753783676704979E-3</v>
      </c>
      <c r="EH38" s="41" t="str">
        <f t="shared" si="369"/>
        <v>(f)</v>
      </c>
      <c r="EI38" s="121">
        <f t="shared" si="283"/>
        <v>3.4647821167081819E-4</v>
      </c>
      <c r="EJ38" s="41" t="str">
        <f t="shared" si="370"/>
        <v>(b)</v>
      </c>
      <c r="EK38" s="121">
        <f t="shared" si="284"/>
        <v>8.8419999119574279E-4</v>
      </c>
      <c r="EL38" s="41" t="str">
        <f t="shared" si="371"/>
        <v>(f)</v>
      </c>
      <c r="EM38" s="121">
        <f t="shared" si="285"/>
        <v>3.4647821167081819E-4</v>
      </c>
      <c r="EN38" s="41" t="str">
        <f t="shared" si="372"/>
        <v>(b)</v>
      </c>
      <c r="EO38" s="121">
        <f t="shared" si="286"/>
        <v>8.8419999119574279E-4</v>
      </c>
      <c r="EP38" s="41" t="str">
        <f t="shared" si="373"/>
        <v>(f)</v>
      </c>
      <c r="EQ38" s="121">
        <f t="shared" si="287"/>
        <v>5.7858497482893917E-5</v>
      </c>
      <c r="ER38" s="41" t="str">
        <f t="shared" si="374"/>
        <v>(b)</v>
      </c>
      <c r="ES38" s="121">
        <f t="shared" si="288"/>
        <v>1.4765281406375514E-4</v>
      </c>
      <c r="ET38" s="41" t="str">
        <f t="shared" si="375"/>
        <v>(f)</v>
      </c>
      <c r="EU38" s="121">
        <f t="shared" si="289"/>
        <v>4.9094262477628406E-4</v>
      </c>
      <c r="EV38" s="41" t="str">
        <f t="shared" si="376"/>
        <v>(b)</v>
      </c>
      <c r="EW38" s="121">
        <f t="shared" si="290"/>
        <v>1.2528680011695125E-3</v>
      </c>
      <c r="EX38" s="41" t="str">
        <f t="shared" si="377"/>
        <v>(f)</v>
      </c>
      <c r="EY38" s="121">
        <f t="shared" si="291"/>
        <v>4.9094262477628406E-4</v>
      </c>
      <c r="EZ38" s="41" t="str">
        <f t="shared" si="378"/>
        <v>(b)</v>
      </c>
      <c r="FA38" s="121">
        <f t="shared" si="292"/>
        <v>1.2528680011695125E-3</v>
      </c>
      <c r="FB38" s="41" t="str">
        <f t="shared" si="379"/>
        <v>(f)</v>
      </c>
      <c r="FC38" s="121">
        <f t="shared" si="293"/>
        <v>4.9094262477628406E-4</v>
      </c>
      <c r="FD38" s="41" t="str">
        <f t="shared" si="380"/>
        <v>(b)</v>
      </c>
      <c r="FE38" s="121">
        <f t="shared" si="294"/>
        <v>1.2528680011695125E-3</v>
      </c>
      <c r="FF38" s="41" t="str">
        <f t="shared" si="381"/>
        <v>(f)</v>
      </c>
      <c r="FG38" s="121">
        <f t="shared" si="295"/>
        <v>4.9094262477628406E-4</v>
      </c>
      <c r="FH38" s="41" t="str">
        <f t="shared" si="382"/>
        <v>(b)</v>
      </c>
      <c r="FI38" s="121">
        <f t="shared" si="296"/>
        <v>1.2528680011695125E-3</v>
      </c>
      <c r="FJ38" s="41" t="str">
        <f t="shared" si="383"/>
        <v>(f)</v>
      </c>
      <c r="FK38" s="121">
        <f t="shared" si="297"/>
        <v>4.9094262477628406E-4</v>
      </c>
      <c r="FL38" s="41" t="str">
        <f t="shared" si="384"/>
        <v>(b)</v>
      </c>
      <c r="FM38" s="121">
        <f t="shared" si="298"/>
        <v>1.2528680011695125E-3</v>
      </c>
      <c r="FN38" s="41" t="str">
        <f t="shared" si="385"/>
        <v>(f)</v>
      </c>
      <c r="FO38" s="121">
        <f t="shared" si="299"/>
        <v>4.9094262477628406E-4</v>
      </c>
      <c r="FP38" s="41" t="str">
        <f t="shared" si="386"/>
        <v>(b)</v>
      </c>
      <c r="FQ38" s="121">
        <f t="shared" si="300"/>
        <v>1.2528680011695125E-3</v>
      </c>
      <c r="FR38" s="41" t="str">
        <f t="shared" si="387"/>
        <v>(f)</v>
      </c>
      <c r="FS38" s="121">
        <f t="shared" si="301"/>
        <v>4.9094262477628406E-4</v>
      </c>
      <c r="FT38" s="41" t="str">
        <f t="shared" si="388"/>
        <v>(b)</v>
      </c>
      <c r="FU38" s="121">
        <f t="shared" si="302"/>
        <v>1.2528680011695125E-3</v>
      </c>
      <c r="FV38" s="41" t="str">
        <f t="shared" si="389"/>
        <v>(f)</v>
      </c>
      <c r="FW38" s="121">
        <f t="shared" si="303"/>
        <v>4.9094262477628406E-4</v>
      </c>
      <c r="FX38" s="41" t="str">
        <f t="shared" si="390"/>
        <v>(b)</v>
      </c>
      <c r="FY38" s="121">
        <f t="shared" si="304"/>
        <v>1.2528680011695125E-3</v>
      </c>
      <c r="FZ38" s="41" t="str">
        <f t="shared" si="391"/>
        <v>(f)</v>
      </c>
    </row>
    <row r="39" spans="1:182" ht="15" customHeight="1">
      <c r="A39" s="63"/>
      <c r="B39" s="55" t="s">
        <v>166</v>
      </c>
      <c r="C39" s="64"/>
      <c r="D39" s="65" t="s">
        <v>165</v>
      </c>
      <c r="E39" s="66">
        <v>0.18629999999999999</v>
      </c>
      <c r="F39" s="41"/>
      <c r="G39" s="66">
        <v>63</v>
      </c>
      <c r="H39" s="41" t="str">
        <f t="shared" si="218"/>
        <v>(3)</v>
      </c>
      <c r="I39" s="169">
        <v>65</v>
      </c>
      <c r="J39" s="41" t="str">
        <f t="shared" si="305"/>
        <v>(8)</v>
      </c>
      <c r="K39" s="121">
        <f t="shared" si="219"/>
        <v>0.13506107265</v>
      </c>
      <c r="L39" s="41" t="str">
        <f t="shared" si="306"/>
        <v>(b)</v>
      </c>
      <c r="M39" s="121">
        <f t="shared" si="220"/>
        <v>0.34467102180000003</v>
      </c>
      <c r="N39" s="41" t="str">
        <f t="shared" si="307"/>
        <v>(f)</v>
      </c>
      <c r="O39" s="121">
        <f t="shared" si="221"/>
        <v>0.13506107265</v>
      </c>
      <c r="P39" s="41" t="str">
        <f t="shared" si="308"/>
        <v>(b)</v>
      </c>
      <c r="Q39" s="121">
        <f t="shared" si="222"/>
        <v>0.34467102180000003</v>
      </c>
      <c r="R39" s="41" t="str">
        <f t="shared" si="309"/>
        <v>(f)</v>
      </c>
      <c r="S39" s="121">
        <f t="shared" si="223"/>
        <v>0.13506107265</v>
      </c>
      <c r="T39" s="41" t="str">
        <f t="shared" si="310"/>
        <v>(b)</v>
      </c>
      <c r="U39" s="121">
        <f t="shared" si="224"/>
        <v>0.34467102180000003</v>
      </c>
      <c r="V39" s="41" t="str">
        <f t="shared" si="311"/>
        <v>(f)</v>
      </c>
      <c r="W39" s="121">
        <f t="shared" si="225"/>
        <v>0.13506107265</v>
      </c>
      <c r="X39" s="41" t="str">
        <f t="shared" si="312"/>
        <v>(b)</v>
      </c>
      <c r="Y39" s="121">
        <f t="shared" si="226"/>
        <v>0.34467102180000003</v>
      </c>
      <c r="Z39" s="41" t="str">
        <f t="shared" si="313"/>
        <v>(f)</v>
      </c>
      <c r="AA39" s="121">
        <f t="shared" si="227"/>
        <v>0.13506107265</v>
      </c>
      <c r="AB39" s="41" t="str">
        <f t="shared" si="314"/>
        <v>(b)</v>
      </c>
      <c r="AC39" s="121">
        <f t="shared" si="228"/>
        <v>0.34467102180000003</v>
      </c>
      <c r="AD39" s="41" t="str">
        <f t="shared" si="315"/>
        <v>(f)</v>
      </c>
      <c r="AE39" s="121">
        <f t="shared" si="229"/>
        <v>0.13506107265</v>
      </c>
      <c r="AF39" s="41" t="str">
        <f t="shared" si="316"/>
        <v>(b)</v>
      </c>
      <c r="AG39" s="121">
        <f t="shared" si="230"/>
        <v>0.34467102180000003</v>
      </c>
      <c r="AH39" s="41" t="str">
        <f t="shared" si="317"/>
        <v>(f)</v>
      </c>
      <c r="AI39" s="121">
        <f t="shared" si="231"/>
        <v>0.1127694393</v>
      </c>
      <c r="AJ39" s="41" t="str">
        <f t="shared" si="318"/>
        <v>(b)</v>
      </c>
      <c r="AK39" s="121">
        <f t="shared" si="232"/>
        <v>0.28778357159999995</v>
      </c>
      <c r="AL39" s="41" t="str">
        <f t="shared" si="319"/>
        <v>(f)</v>
      </c>
      <c r="AM39" s="121">
        <f t="shared" si="233"/>
        <v>0.1127694393</v>
      </c>
      <c r="AN39" s="41" t="str">
        <f t="shared" si="320"/>
        <v>(b)</v>
      </c>
      <c r="AO39" s="121">
        <f t="shared" si="234"/>
        <v>0.28778357159999995</v>
      </c>
      <c r="AP39" s="41" t="str">
        <f t="shared" si="321"/>
        <v>(f)</v>
      </c>
      <c r="AQ39" s="121">
        <f t="shared" si="235"/>
        <v>0.1127694393</v>
      </c>
      <c r="AR39" s="41" t="str">
        <f t="shared" si="322"/>
        <v>(b)</v>
      </c>
      <c r="AS39" s="121">
        <f t="shared" si="236"/>
        <v>0.28778357159999995</v>
      </c>
      <c r="AT39" s="41" t="str">
        <f t="shared" si="323"/>
        <v>(f)</v>
      </c>
      <c r="AU39" s="121">
        <f t="shared" si="237"/>
        <v>0.15735270599999998</v>
      </c>
      <c r="AV39" s="41" t="str">
        <f t="shared" si="324"/>
        <v>(b)</v>
      </c>
      <c r="AW39" s="121">
        <f t="shared" si="238"/>
        <v>0.40155847199999994</v>
      </c>
      <c r="AX39" s="41" t="str">
        <f t="shared" si="325"/>
        <v>(f)</v>
      </c>
      <c r="AY39" s="121">
        <f t="shared" si="239"/>
        <v>0.15735270599999998</v>
      </c>
      <c r="AZ39" s="41" t="str">
        <f t="shared" si="326"/>
        <v>(b)</v>
      </c>
      <c r="BA39" s="121">
        <f t="shared" si="240"/>
        <v>0.40155847199999994</v>
      </c>
      <c r="BB39" s="41" t="str">
        <f t="shared" si="327"/>
        <v>(f)</v>
      </c>
      <c r="BC39" s="121">
        <f t="shared" si="241"/>
        <v>0.15735270599999998</v>
      </c>
      <c r="BD39" s="41" t="str">
        <f t="shared" si="328"/>
        <v>(b)</v>
      </c>
      <c r="BE39" s="121">
        <f t="shared" si="242"/>
        <v>0.40155847199999994</v>
      </c>
      <c r="BF39" s="41" t="str">
        <f t="shared" si="329"/>
        <v>(f)</v>
      </c>
      <c r="BG39" s="121">
        <f t="shared" si="243"/>
        <v>0.15735270599999998</v>
      </c>
      <c r="BH39" s="41" t="str">
        <f t="shared" si="330"/>
        <v>(b)</v>
      </c>
      <c r="BI39" s="121">
        <f t="shared" si="244"/>
        <v>0.40155847199999994</v>
      </c>
      <c r="BJ39" s="41" t="str">
        <f t="shared" si="331"/>
        <v>(f)</v>
      </c>
      <c r="BK39" s="121">
        <f t="shared" si="245"/>
        <v>0.15735270599999998</v>
      </c>
      <c r="BL39" s="41" t="str">
        <f t="shared" si="332"/>
        <v>(b)</v>
      </c>
      <c r="BM39" s="121">
        <f t="shared" si="246"/>
        <v>0.40155847199999994</v>
      </c>
      <c r="BN39" s="41" t="str">
        <f t="shared" si="333"/>
        <v>(f)</v>
      </c>
      <c r="BO39" s="121">
        <f t="shared" si="247"/>
        <v>0.15735270599999998</v>
      </c>
      <c r="BP39" s="41" t="str">
        <f t="shared" si="334"/>
        <v>(b)</v>
      </c>
      <c r="BQ39" s="121">
        <f t="shared" si="248"/>
        <v>0.40155847199999994</v>
      </c>
      <c r="BR39" s="41" t="str">
        <f t="shared" si="335"/>
        <v>(f)</v>
      </c>
      <c r="BS39" s="121">
        <f t="shared" si="249"/>
        <v>0.15735270599999998</v>
      </c>
      <c r="BT39" s="41" t="str">
        <f t="shared" si="336"/>
        <v>(b)</v>
      </c>
      <c r="BU39" s="121">
        <f t="shared" si="250"/>
        <v>0.40155847199999994</v>
      </c>
      <c r="BV39" s="41" t="str">
        <f t="shared" si="337"/>
        <v>(f)</v>
      </c>
      <c r="BW39" s="121">
        <f t="shared" si="251"/>
        <v>0.15735270599999998</v>
      </c>
      <c r="BX39" s="41" t="str">
        <f t="shared" si="338"/>
        <v>(b)</v>
      </c>
      <c r="BY39" s="121">
        <f t="shared" si="252"/>
        <v>0.40155847199999994</v>
      </c>
      <c r="BZ39" s="41" t="str">
        <f t="shared" si="339"/>
        <v>(f)</v>
      </c>
      <c r="CA39" s="121">
        <f t="shared" si="253"/>
        <v>0.15735270599999998</v>
      </c>
      <c r="CB39" s="41" t="str">
        <f t="shared" si="340"/>
        <v>(b)</v>
      </c>
      <c r="CC39" s="121">
        <f t="shared" si="254"/>
        <v>0.40155847199999994</v>
      </c>
      <c r="CD39" s="41" t="str">
        <f t="shared" si="341"/>
        <v>(f)</v>
      </c>
      <c r="CE39" s="121">
        <f t="shared" si="255"/>
        <v>0.15735270599999998</v>
      </c>
      <c r="CF39" s="41" t="str">
        <f t="shared" si="342"/>
        <v>(b)</v>
      </c>
      <c r="CG39" s="121">
        <f t="shared" si="256"/>
        <v>0.40155847199999994</v>
      </c>
      <c r="CH39" s="41" t="str">
        <f t="shared" si="343"/>
        <v>(f)</v>
      </c>
      <c r="CI39" s="121">
        <f t="shared" si="257"/>
        <v>0.15735270599999998</v>
      </c>
      <c r="CJ39" s="41" t="str">
        <f t="shared" si="344"/>
        <v>(b)</v>
      </c>
      <c r="CK39" s="121">
        <f t="shared" si="258"/>
        <v>0.40155847199999994</v>
      </c>
      <c r="CL39" s="41" t="str">
        <f t="shared" si="345"/>
        <v>(f)</v>
      </c>
      <c r="CM39" s="121">
        <f t="shared" si="259"/>
        <v>0.15735270599999998</v>
      </c>
      <c r="CN39" s="41" t="str">
        <f t="shared" si="346"/>
        <v>(b)</v>
      </c>
      <c r="CO39" s="121">
        <f t="shared" si="260"/>
        <v>0.40155847199999994</v>
      </c>
      <c r="CP39" s="41" t="str">
        <f t="shared" si="347"/>
        <v>(f)</v>
      </c>
      <c r="CQ39" s="121">
        <f t="shared" si="261"/>
        <v>0.15735270599999998</v>
      </c>
      <c r="CR39" s="41" t="str">
        <f t="shared" si="348"/>
        <v>(b)</v>
      </c>
      <c r="CS39" s="121">
        <f t="shared" si="262"/>
        <v>0.40155847199999994</v>
      </c>
      <c r="CT39" s="41" t="str">
        <f t="shared" si="349"/>
        <v>(f)</v>
      </c>
      <c r="CU39" s="121">
        <f t="shared" si="263"/>
        <v>0.15735270599999998</v>
      </c>
      <c r="CV39" s="41" t="str">
        <f t="shared" si="350"/>
        <v>(b)</v>
      </c>
      <c r="CW39" s="121">
        <f t="shared" si="264"/>
        <v>0.40155847199999994</v>
      </c>
      <c r="CX39" s="41" t="str">
        <f t="shared" si="351"/>
        <v>(f)</v>
      </c>
      <c r="CY39" s="121">
        <f t="shared" si="265"/>
        <v>0.15735270599999998</v>
      </c>
      <c r="CZ39" s="41" t="str">
        <f t="shared" si="352"/>
        <v>(b)</v>
      </c>
      <c r="DA39" s="121">
        <f t="shared" si="266"/>
        <v>0.40155847199999994</v>
      </c>
      <c r="DB39" s="41" t="str">
        <f t="shared" si="353"/>
        <v>(f)</v>
      </c>
      <c r="DC39" s="121">
        <f t="shared" si="267"/>
        <v>0.15735270599999998</v>
      </c>
      <c r="DD39" s="41" t="str">
        <f t="shared" si="354"/>
        <v>(b)</v>
      </c>
      <c r="DE39" s="121">
        <f t="shared" si="268"/>
        <v>0.40155847199999994</v>
      </c>
      <c r="DF39" s="41" t="str">
        <f t="shared" si="355"/>
        <v>(f)</v>
      </c>
      <c r="DG39" s="121">
        <f t="shared" si="269"/>
        <v>0.15735270599999998</v>
      </c>
      <c r="DH39" s="41" t="str">
        <f t="shared" si="356"/>
        <v>(b)</v>
      </c>
      <c r="DI39" s="121">
        <f t="shared" si="270"/>
        <v>0.40155847199999994</v>
      </c>
      <c r="DJ39" s="41" t="str">
        <f t="shared" si="357"/>
        <v>(f)</v>
      </c>
      <c r="DK39" s="121">
        <f t="shared" si="271"/>
        <v>0.15735270599999998</v>
      </c>
      <c r="DL39" s="41" t="str">
        <f t="shared" si="358"/>
        <v>(b)</v>
      </c>
      <c r="DM39" s="121">
        <f t="shared" si="272"/>
        <v>0.40155847199999994</v>
      </c>
      <c r="DN39" s="41" t="str">
        <f t="shared" si="359"/>
        <v>(f)</v>
      </c>
      <c r="DO39" s="121">
        <f t="shared" si="273"/>
        <v>0.15735270599999998</v>
      </c>
      <c r="DP39" s="41" t="str">
        <f t="shared" si="360"/>
        <v>(b)</v>
      </c>
      <c r="DQ39" s="121">
        <f t="shared" si="274"/>
        <v>0.40155847199999994</v>
      </c>
      <c r="DR39" s="41" t="str">
        <f t="shared" si="361"/>
        <v>(f)</v>
      </c>
      <c r="DS39" s="121">
        <f t="shared" si="275"/>
        <v>0.15735270599999998</v>
      </c>
      <c r="DT39" s="41" t="str">
        <f t="shared" si="362"/>
        <v>(b)</v>
      </c>
      <c r="DU39" s="121">
        <f t="shared" si="276"/>
        <v>0.40155847199999994</v>
      </c>
      <c r="DV39" s="41" t="str">
        <f t="shared" si="363"/>
        <v>(f)</v>
      </c>
      <c r="DW39" s="121">
        <f t="shared" si="277"/>
        <v>0.15735270599999998</v>
      </c>
      <c r="DX39" s="41" t="str">
        <f t="shared" si="364"/>
        <v>(b)</v>
      </c>
      <c r="DY39" s="121">
        <f t="shared" si="278"/>
        <v>0.40155847199999994</v>
      </c>
      <c r="DZ39" s="41" t="str">
        <f t="shared" si="365"/>
        <v>(f)</v>
      </c>
      <c r="EA39" s="121">
        <f t="shared" si="279"/>
        <v>0.13506107265</v>
      </c>
      <c r="EB39" s="41" t="str">
        <f t="shared" si="366"/>
        <v>(b)</v>
      </c>
      <c r="EC39" s="121">
        <f t="shared" si="280"/>
        <v>0.34467102180000003</v>
      </c>
      <c r="ED39" s="41" t="str">
        <f t="shared" si="367"/>
        <v>(f)</v>
      </c>
      <c r="EE39" s="121">
        <f t="shared" si="281"/>
        <v>0.13506107265</v>
      </c>
      <c r="EF39" s="41" t="str">
        <f t="shared" si="368"/>
        <v>(b)</v>
      </c>
      <c r="EG39" s="121">
        <f t="shared" si="282"/>
        <v>0.34467102180000003</v>
      </c>
      <c r="EH39" s="41" t="str">
        <f t="shared" si="369"/>
        <v>(f)</v>
      </c>
      <c r="EI39" s="121">
        <f t="shared" si="283"/>
        <v>0.14277884823000001</v>
      </c>
      <c r="EJ39" s="41" t="str">
        <f t="shared" si="370"/>
        <v>(b)</v>
      </c>
      <c r="EK39" s="121">
        <f t="shared" si="284"/>
        <v>0.36436650876000004</v>
      </c>
      <c r="EL39" s="41" t="str">
        <f t="shared" si="371"/>
        <v>(f)</v>
      </c>
      <c r="EM39" s="121">
        <f t="shared" si="285"/>
        <v>0.14277884823000001</v>
      </c>
      <c r="EN39" s="41" t="str">
        <f t="shared" si="372"/>
        <v>(b)</v>
      </c>
      <c r="EO39" s="121">
        <f t="shared" si="286"/>
        <v>0.36436650876000004</v>
      </c>
      <c r="EP39" s="41" t="str">
        <f t="shared" si="373"/>
        <v>(f)</v>
      </c>
      <c r="EQ39" s="121">
        <f t="shared" si="287"/>
        <v>2.3842681451999997E-2</v>
      </c>
      <c r="ER39" s="41" t="str">
        <f t="shared" si="374"/>
        <v>(b)</v>
      </c>
      <c r="ES39" s="121">
        <f t="shared" si="288"/>
        <v>6.0845669423999993E-2</v>
      </c>
      <c r="ET39" s="41" t="str">
        <f t="shared" si="375"/>
        <v>(f)</v>
      </c>
      <c r="EU39" s="121">
        <f t="shared" si="289"/>
        <v>0.15735270599999998</v>
      </c>
      <c r="EV39" s="41" t="str">
        <f t="shared" si="376"/>
        <v>(b)</v>
      </c>
      <c r="EW39" s="121">
        <f t="shared" si="290"/>
        <v>0.40155847199999994</v>
      </c>
      <c r="EX39" s="41" t="str">
        <f t="shared" si="377"/>
        <v>(f)</v>
      </c>
      <c r="EY39" s="121">
        <f t="shared" si="291"/>
        <v>0.15735270599999998</v>
      </c>
      <c r="EZ39" s="41" t="str">
        <f t="shared" si="378"/>
        <v>(b)</v>
      </c>
      <c r="FA39" s="121">
        <f t="shared" si="292"/>
        <v>0.40155847199999994</v>
      </c>
      <c r="FB39" s="41" t="str">
        <f t="shared" si="379"/>
        <v>(f)</v>
      </c>
      <c r="FC39" s="121">
        <f t="shared" si="293"/>
        <v>0.15735270599999998</v>
      </c>
      <c r="FD39" s="41" t="str">
        <f t="shared" si="380"/>
        <v>(b)</v>
      </c>
      <c r="FE39" s="121">
        <f t="shared" si="294"/>
        <v>0.40155847199999994</v>
      </c>
      <c r="FF39" s="41" t="str">
        <f t="shared" si="381"/>
        <v>(f)</v>
      </c>
      <c r="FG39" s="121">
        <f t="shared" si="295"/>
        <v>0.15735270599999998</v>
      </c>
      <c r="FH39" s="41" t="str">
        <f t="shared" si="382"/>
        <v>(b)</v>
      </c>
      <c r="FI39" s="121">
        <f t="shared" si="296"/>
        <v>0.40155847199999994</v>
      </c>
      <c r="FJ39" s="41" t="str">
        <f t="shared" si="383"/>
        <v>(f)</v>
      </c>
      <c r="FK39" s="121">
        <f t="shared" si="297"/>
        <v>0.15735270599999998</v>
      </c>
      <c r="FL39" s="41" t="str">
        <f t="shared" si="384"/>
        <v>(b)</v>
      </c>
      <c r="FM39" s="121">
        <f t="shared" si="298"/>
        <v>0.40155847199999994</v>
      </c>
      <c r="FN39" s="41" t="str">
        <f t="shared" si="385"/>
        <v>(f)</v>
      </c>
      <c r="FO39" s="121">
        <f t="shared" si="299"/>
        <v>0.15735270599999998</v>
      </c>
      <c r="FP39" s="41" t="str">
        <f t="shared" si="386"/>
        <v>(b)</v>
      </c>
      <c r="FQ39" s="121">
        <f t="shared" si="300"/>
        <v>0.40155847199999994</v>
      </c>
      <c r="FR39" s="41" t="str">
        <f t="shared" si="387"/>
        <v>(f)</v>
      </c>
      <c r="FS39" s="121">
        <f t="shared" si="301"/>
        <v>0.15735270599999998</v>
      </c>
      <c r="FT39" s="41" t="str">
        <f t="shared" si="388"/>
        <v>(b)</v>
      </c>
      <c r="FU39" s="121">
        <f t="shared" si="302"/>
        <v>0.40155847199999994</v>
      </c>
      <c r="FV39" s="41" t="str">
        <f t="shared" si="389"/>
        <v>(f)</v>
      </c>
      <c r="FW39" s="121">
        <f t="shared" si="303"/>
        <v>0.15735270599999998</v>
      </c>
      <c r="FX39" s="41" t="str">
        <f t="shared" si="390"/>
        <v>(b)</v>
      </c>
      <c r="FY39" s="121">
        <f t="shared" si="304"/>
        <v>0.40155847199999994</v>
      </c>
      <c r="FZ39" s="41" t="str">
        <f t="shared" si="391"/>
        <v>(f)</v>
      </c>
    </row>
    <row r="40" spans="1:182" ht="15" customHeight="1">
      <c r="A40" s="63"/>
      <c r="B40" s="69" t="s">
        <v>169</v>
      </c>
      <c r="C40" s="68"/>
      <c r="D40" s="70" t="s">
        <v>168</v>
      </c>
      <c r="E40" s="75">
        <v>2.0000000000000001E-4</v>
      </c>
      <c r="F40" s="41"/>
      <c r="G40" s="66">
        <v>63</v>
      </c>
      <c r="H40" s="41" t="str">
        <f>$A$100</f>
        <v>(9)</v>
      </c>
      <c r="I40" s="169">
        <v>63</v>
      </c>
      <c r="J40" s="41" t="str">
        <f>$A$100</f>
        <v>(9)</v>
      </c>
      <c r="K40" s="121">
        <f t="shared" si="219"/>
        <v>1.5327842000000002E-4</v>
      </c>
      <c r="L40" s="41" t="str">
        <f t="shared" si="306"/>
        <v>(b)</v>
      </c>
      <c r="M40" s="121">
        <f t="shared" si="220"/>
        <v>3.9116104000000001E-4</v>
      </c>
      <c r="N40" s="41" t="str">
        <f t="shared" si="307"/>
        <v>(f)</v>
      </c>
      <c r="O40" s="121">
        <f t="shared" si="221"/>
        <v>1.5327842000000002E-4</v>
      </c>
      <c r="P40" s="41" t="str">
        <f t="shared" si="308"/>
        <v>(b)</v>
      </c>
      <c r="Q40" s="121">
        <f t="shared" si="222"/>
        <v>3.9116104000000001E-4</v>
      </c>
      <c r="R40" s="41" t="str">
        <f t="shared" si="309"/>
        <v>(f)</v>
      </c>
      <c r="S40" s="121">
        <f t="shared" si="223"/>
        <v>1.5327842000000002E-4</v>
      </c>
      <c r="T40" s="41" t="str">
        <f t="shared" si="310"/>
        <v>(b)</v>
      </c>
      <c r="U40" s="121">
        <f t="shared" si="224"/>
        <v>3.9116104000000001E-4</v>
      </c>
      <c r="V40" s="41" t="str">
        <f t="shared" si="311"/>
        <v>(f)</v>
      </c>
      <c r="W40" s="121">
        <f t="shared" si="225"/>
        <v>1.5327842000000002E-4</v>
      </c>
      <c r="X40" s="41" t="str">
        <f t="shared" si="312"/>
        <v>(b)</v>
      </c>
      <c r="Y40" s="121">
        <f t="shared" si="226"/>
        <v>3.9116104000000001E-4</v>
      </c>
      <c r="Z40" s="41" t="str">
        <f t="shared" si="313"/>
        <v>(f)</v>
      </c>
      <c r="AA40" s="121">
        <f t="shared" si="227"/>
        <v>1.5327842000000002E-4</v>
      </c>
      <c r="AB40" s="41" t="str">
        <f t="shared" si="314"/>
        <v>(b)</v>
      </c>
      <c r="AC40" s="121">
        <f t="shared" si="228"/>
        <v>3.9116104000000001E-4</v>
      </c>
      <c r="AD40" s="41" t="str">
        <f t="shared" si="315"/>
        <v>(f)</v>
      </c>
      <c r="AE40" s="121">
        <f t="shared" si="229"/>
        <v>1.5327842000000002E-4</v>
      </c>
      <c r="AF40" s="41" t="str">
        <f t="shared" si="316"/>
        <v>(b)</v>
      </c>
      <c r="AG40" s="121">
        <f t="shared" si="230"/>
        <v>3.9116104000000001E-4</v>
      </c>
      <c r="AH40" s="41" t="str">
        <f t="shared" si="317"/>
        <v>(f)</v>
      </c>
      <c r="AI40" s="121">
        <f t="shared" si="231"/>
        <v>1.2798003999999998E-4</v>
      </c>
      <c r="AJ40" s="41" t="str">
        <f t="shared" si="318"/>
        <v>(b)</v>
      </c>
      <c r="AK40" s="121">
        <f t="shared" si="232"/>
        <v>3.2660048E-4</v>
      </c>
      <c r="AL40" s="41" t="str">
        <f t="shared" si="319"/>
        <v>(f)</v>
      </c>
      <c r="AM40" s="121">
        <f t="shared" si="233"/>
        <v>1.2798003999999998E-4</v>
      </c>
      <c r="AN40" s="41" t="str">
        <f t="shared" si="320"/>
        <v>(b)</v>
      </c>
      <c r="AO40" s="121">
        <f t="shared" si="234"/>
        <v>3.2660048E-4</v>
      </c>
      <c r="AP40" s="41" t="str">
        <f t="shared" si="321"/>
        <v>(f)</v>
      </c>
      <c r="AQ40" s="121">
        <f t="shared" si="235"/>
        <v>1.2798003999999998E-4</v>
      </c>
      <c r="AR40" s="41" t="str">
        <f t="shared" si="322"/>
        <v>(b)</v>
      </c>
      <c r="AS40" s="121">
        <f t="shared" si="236"/>
        <v>3.2660048E-4</v>
      </c>
      <c r="AT40" s="41" t="str">
        <f t="shared" si="323"/>
        <v>(f)</v>
      </c>
      <c r="AU40" s="121">
        <f t="shared" si="237"/>
        <v>1.7857679999999998E-4</v>
      </c>
      <c r="AV40" s="41" t="str">
        <f t="shared" si="324"/>
        <v>(b)</v>
      </c>
      <c r="AW40" s="121">
        <f t="shared" si="238"/>
        <v>4.5572159999999996E-4</v>
      </c>
      <c r="AX40" s="41" t="str">
        <f t="shared" si="325"/>
        <v>(f)</v>
      </c>
      <c r="AY40" s="121">
        <f t="shared" si="239"/>
        <v>1.7857679999999998E-4</v>
      </c>
      <c r="AZ40" s="41" t="str">
        <f t="shared" si="326"/>
        <v>(b)</v>
      </c>
      <c r="BA40" s="121">
        <f t="shared" si="240"/>
        <v>4.5572159999999996E-4</v>
      </c>
      <c r="BB40" s="41" t="str">
        <f t="shared" si="327"/>
        <v>(f)</v>
      </c>
      <c r="BC40" s="121">
        <f t="shared" si="241"/>
        <v>1.7857679999999998E-4</v>
      </c>
      <c r="BD40" s="41" t="str">
        <f t="shared" si="328"/>
        <v>(b)</v>
      </c>
      <c r="BE40" s="121">
        <f t="shared" si="242"/>
        <v>4.5572159999999996E-4</v>
      </c>
      <c r="BF40" s="41" t="str">
        <f t="shared" si="329"/>
        <v>(f)</v>
      </c>
      <c r="BG40" s="121">
        <f t="shared" si="243"/>
        <v>1.7857679999999998E-4</v>
      </c>
      <c r="BH40" s="41" t="str">
        <f t="shared" si="330"/>
        <v>(b)</v>
      </c>
      <c r="BI40" s="121">
        <f t="shared" si="244"/>
        <v>4.5572159999999996E-4</v>
      </c>
      <c r="BJ40" s="41" t="str">
        <f t="shared" si="331"/>
        <v>(f)</v>
      </c>
      <c r="BK40" s="121">
        <f t="shared" si="245"/>
        <v>1.7857679999999998E-4</v>
      </c>
      <c r="BL40" s="41" t="str">
        <f t="shared" si="332"/>
        <v>(b)</v>
      </c>
      <c r="BM40" s="121">
        <f t="shared" si="246"/>
        <v>4.5572159999999996E-4</v>
      </c>
      <c r="BN40" s="41" t="str">
        <f t="shared" si="333"/>
        <v>(f)</v>
      </c>
      <c r="BO40" s="121">
        <f t="shared" si="247"/>
        <v>1.7857679999999998E-4</v>
      </c>
      <c r="BP40" s="41" t="str">
        <f t="shared" si="334"/>
        <v>(b)</v>
      </c>
      <c r="BQ40" s="121">
        <f t="shared" si="248"/>
        <v>4.5572159999999996E-4</v>
      </c>
      <c r="BR40" s="41" t="str">
        <f t="shared" si="335"/>
        <v>(f)</v>
      </c>
      <c r="BS40" s="121">
        <f t="shared" si="249"/>
        <v>1.7857679999999998E-4</v>
      </c>
      <c r="BT40" s="41" t="str">
        <f t="shared" si="336"/>
        <v>(b)</v>
      </c>
      <c r="BU40" s="121">
        <f t="shared" si="250"/>
        <v>4.5572159999999996E-4</v>
      </c>
      <c r="BV40" s="41" t="str">
        <f t="shared" si="337"/>
        <v>(f)</v>
      </c>
      <c r="BW40" s="121">
        <f t="shared" si="251"/>
        <v>1.7857679999999998E-4</v>
      </c>
      <c r="BX40" s="41" t="str">
        <f t="shared" si="338"/>
        <v>(b)</v>
      </c>
      <c r="BY40" s="121">
        <f t="shared" si="252"/>
        <v>4.5572159999999996E-4</v>
      </c>
      <c r="BZ40" s="41" t="str">
        <f t="shared" si="339"/>
        <v>(f)</v>
      </c>
      <c r="CA40" s="121">
        <f t="shared" si="253"/>
        <v>1.7857679999999998E-4</v>
      </c>
      <c r="CB40" s="41" t="str">
        <f t="shared" si="340"/>
        <v>(b)</v>
      </c>
      <c r="CC40" s="121">
        <f t="shared" si="254"/>
        <v>4.5572159999999996E-4</v>
      </c>
      <c r="CD40" s="41" t="str">
        <f t="shared" si="341"/>
        <v>(f)</v>
      </c>
      <c r="CE40" s="121">
        <f t="shared" si="255"/>
        <v>1.7857679999999998E-4</v>
      </c>
      <c r="CF40" s="41" t="str">
        <f t="shared" si="342"/>
        <v>(b)</v>
      </c>
      <c r="CG40" s="121">
        <f t="shared" si="256"/>
        <v>4.5572159999999996E-4</v>
      </c>
      <c r="CH40" s="41" t="str">
        <f t="shared" si="343"/>
        <v>(f)</v>
      </c>
      <c r="CI40" s="121">
        <f t="shared" si="257"/>
        <v>1.7857679999999998E-4</v>
      </c>
      <c r="CJ40" s="41" t="str">
        <f t="shared" si="344"/>
        <v>(b)</v>
      </c>
      <c r="CK40" s="121">
        <f t="shared" si="258"/>
        <v>4.5572159999999996E-4</v>
      </c>
      <c r="CL40" s="41" t="str">
        <f t="shared" si="345"/>
        <v>(f)</v>
      </c>
      <c r="CM40" s="121">
        <f t="shared" si="259"/>
        <v>1.7857679999999998E-4</v>
      </c>
      <c r="CN40" s="41" t="str">
        <f t="shared" si="346"/>
        <v>(b)</v>
      </c>
      <c r="CO40" s="121">
        <f t="shared" si="260"/>
        <v>4.5572159999999996E-4</v>
      </c>
      <c r="CP40" s="41" t="str">
        <f t="shared" si="347"/>
        <v>(f)</v>
      </c>
      <c r="CQ40" s="121">
        <f t="shared" si="261"/>
        <v>1.7857679999999998E-4</v>
      </c>
      <c r="CR40" s="41" t="str">
        <f t="shared" si="348"/>
        <v>(b)</v>
      </c>
      <c r="CS40" s="121">
        <f t="shared" si="262"/>
        <v>4.5572159999999996E-4</v>
      </c>
      <c r="CT40" s="41" t="str">
        <f t="shared" si="349"/>
        <v>(f)</v>
      </c>
      <c r="CU40" s="121">
        <f t="shared" si="263"/>
        <v>1.7857679999999998E-4</v>
      </c>
      <c r="CV40" s="41" t="str">
        <f t="shared" si="350"/>
        <v>(b)</v>
      </c>
      <c r="CW40" s="121">
        <f t="shared" si="264"/>
        <v>4.5572159999999996E-4</v>
      </c>
      <c r="CX40" s="41" t="str">
        <f t="shared" si="351"/>
        <v>(f)</v>
      </c>
      <c r="CY40" s="121">
        <f t="shared" si="265"/>
        <v>1.7857679999999998E-4</v>
      </c>
      <c r="CZ40" s="41" t="str">
        <f t="shared" si="352"/>
        <v>(b)</v>
      </c>
      <c r="DA40" s="121">
        <f t="shared" si="266"/>
        <v>4.5572159999999996E-4</v>
      </c>
      <c r="DB40" s="41" t="str">
        <f t="shared" si="353"/>
        <v>(f)</v>
      </c>
      <c r="DC40" s="121">
        <f t="shared" si="267"/>
        <v>1.7857679999999998E-4</v>
      </c>
      <c r="DD40" s="41" t="str">
        <f t="shared" si="354"/>
        <v>(b)</v>
      </c>
      <c r="DE40" s="121">
        <f t="shared" si="268"/>
        <v>4.5572159999999996E-4</v>
      </c>
      <c r="DF40" s="41" t="str">
        <f t="shared" si="355"/>
        <v>(f)</v>
      </c>
      <c r="DG40" s="121">
        <f t="shared" si="269"/>
        <v>1.7857679999999998E-4</v>
      </c>
      <c r="DH40" s="41" t="str">
        <f t="shared" si="356"/>
        <v>(b)</v>
      </c>
      <c r="DI40" s="121">
        <f t="shared" si="270"/>
        <v>4.5572159999999996E-4</v>
      </c>
      <c r="DJ40" s="41" t="str">
        <f t="shared" si="357"/>
        <v>(f)</v>
      </c>
      <c r="DK40" s="121">
        <f t="shared" si="271"/>
        <v>1.7857679999999998E-4</v>
      </c>
      <c r="DL40" s="41" t="str">
        <f t="shared" si="358"/>
        <v>(b)</v>
      </c>
      <c r="DM40" s="121">
        <f t="shared" si="272"/>
        <v>4.5572159999999996E-4</v>
      </c>
      <c r="DN40" s="41" t="str">
        <f t="shared" si="359"/>
        <v>(f)</v>
      </c>
      <c r="DO40" s="121">
        <f t="shared" si="273"/>
        <v>1.7857679999999998E-4</v>
      </c>
      <c r="DP40" s="41" t="str">
        <f t="shared" si="360"/>
        <v>(b)</v>
      </c>
      <c r="DQ40" s="121">
        <f t="shared" si="274"/>
        <v>4.5572159999999996E-4</v>
      </c>
      <c r="DR40" s="41" t="str">
        <f t="shared" si="361"/>
        <v>(f)</v>
      </c>
      <c r="DS40" s="121">
        <f t="shared" si="275"/>
        <v>1.7857679999999998E-4</v>
      </c>
      <c r="DT40" s="41" t="str">
        <f t="shared" si="362"/>
        <v>(b)</v>
      </c>
      <c r="DU40" s="121">
        <f t="shared" si="276"/>
        <v>4.5572159999999996E-4</v>
      </c>
      <c r="DV40" s="41" t="str">
        <f t="shared" si="363"/>
        <v>(f)</v>
      </c>
      <c r="DW40" s="121">
        <f t="shared" si="277"/>
        <v>1.7857679999999998E-4</v>
      </c>
      <c r="DX40" s="41" t="str">
        <f t="shared" si="364"/>
        <v>(b)</v>
      </c>
      <c r="DY40" s="121">
        <f t="shared" si="278"/>
        <v>4.5572159999999996E-4</v>
      </c>
      <c r="DZ40" s="41" t="str">
        <f t="shared" si="365"/>
        <v>(f)</v>
      </c>
      <c r="EA40" s="121">
        <f t="shared" si="279"/>
        <v>1.5327842000000002E-4</v>
      </c>
      <c r="EB40" s="41" t="str">
        <f t="shared" si="366"/>
        <v>(b)</v>
      </c>
      <c r="EC40" s="121">
        <f t="shared" si="280"/>
        <v>3.9116104000000001E-4</v>
      </c>
      <c r="ED40" s="41" t="str">
        <f t="shared" si="367"/>
        <v>(f)</v>
      </c>
      <c r="EE40" s="121">
        <f t="shared" si="281"/>
        <v>1.5327842000000002E-4</v>
      </c>
      <c r="EF40" s="41" t="str">
        <f t="shared" si="368"/>
        <v>(b)</v>
      </c>
      <c r="EG40" s="121">
        <f t="shared" si="282"/>
        <v>3.9116104000000001E-4</v>
      </c>
      <c r="EH40" s="41" t="str">
        <f t="shared" si="369"/>
        <v>(f)</v>
      </c>
      <c r="EI40" s="121">
        <f t="shared" si="283"/>
        <v>1.5327842000000002E-4</v>
      </c>
      <c r="EJ40" s="41" t="str">
        <f t="shared" si="370"/>
        <v>(b)</v>
      </c>
      <c r="EK40" s="121">
        <f t="shared" si="284"/>
        <v>3.9116104000000001E-4</v>
      </c>
      <c r="EL40" s="41" t="str">
        <f t="shared" si="371"/>
        <v>(f)</v>
      </c>
      <c r="EM40" s="121">
        <f t="shared" si="285"/>
        <v>1.5327842000000002E-4</v>
      </c>
      <c r="EN40" s="41" t="str">
        <f t="shared" si="372"/>
        <v>(b)</v>
      </c>
      <c r="EO40" s="121">
        <f t="shared" si="286"/>
        <v>3.9116104000000001E-4</v>
      </c>
      <c r="EP40" s="41" t="str">
        <f t="shared" si="373"/>
        <v>(f)</v>
      </c>
      <c r="EQ40" s="121">
        <f t="shared" si="287"/>
        <v>2.5596008000000002E-5</v>
      </c>
      <c r="ER40" s="41" t="str">
        <f t="shared" si="374"/>
        <v>(b)</v>
      </c>
      <c r="ES40" s="121">
        <f t="shared" si="288"/>
        <v>6.5320095999999987E-5</v>
      </c>
      <c r="ET40" s="41" t="str">
        <f t="shared" si="375"/>
        <v>(f)</v>
      </c>
      <c r="EU40" s="121">
        <f t="shared" si="289"/>
        <v>1.7857679999999998E-4</v>
      </c>
      <c r="EV40" s="41" t="str">
        <f t="shared" si="376"/>
        <v>(b)</v>
      </c>
      <c r="EW40" s="121">
        <f t="shared" si="290"/>
        <v>4.5572159999999996E-4</v>
      </c>
      <c r="EX40" s="41" t="str">
        <f t="shared" si="377"/>
        <v>(f)</v>
      </c>
      <c r="EY40" s="121">
        <f t="shared" si="291"/>
        <v>1.7857679999999998E-4</v>
      </c>
      <c r="EZ40" s="41" t="str">
        <f t="shared" si="378"/>
        <v>(b)</v>
      </c>
      <c r="FA40" s="121">
        <f t="shared" si="292"/>
        <v>4.5572159999999996E-4</v>
      </c>
      <c r="FB40" s="41" t="str">
        <f t="shared" si="379"/>
        <v>(f)</v>
      </c>
      <c r="FC40" s="121">
        <f t="shared" si="293"/>
        <v>1.7857679999999998E-4</v>
      </c>
      <c r="FD40" s="41" t="str">
        <f t="shared" si="380"/>
        <v>(b)</v>
      </c>
      <c r="FE40" s="121">
        <f t="shared" si="294"/>
        <v>4.5572159999999996E-4</v>
      </c>
      <c r="FF40" s="41" t="str">
        <f t="shared" si="381"/>
        <v>(f)</v>
      </c>
      <c r="FG40" s="121">
        <f t="shared" si="295"/>
        <v>1.7857679999999998E-4</v>
      </c>
      <c r="FH40" s="41" t="str">
        <f t="shared" si="382"/>
        <v>(b)</v>
      </c>
      <c r="FI40" s="121">
        <f t="shared" si="296"/>
        <v>4.5572159999999996E-4</v>
      </c>
      <c r="FJ40" s="41" t="str">
        <f t="shared" si="383"/>
        <v>(f)</v>
      </c>
      <c r="FK40" s="121">
        <f t="shared" si="297"/>
        <v>1.7857679999999998E-4</v>
      </c>
      <c r="FL40" s="41" t="str">
        <f t="shared" si="384"/>
        <v>(b)</v>
      </c>
      <c r="FM40" s="121">
        <f t="shared" si="298"/>
        <v>4.5572159999999996E-4</v>
      </c>
      <c r="FN40" s="41" t="str">
        <f t="shared" si="385"/>
        <v>(f)</v>
      </c>
      <c r="FO40" s="121">
        <f t="shared" si="299"/>
        <v>1.7857679999999998E-4</v>
      </c>
      <c r="FP40" s="41" t="str">
        <f t="shared" si="386"/>
        <v>(b)</v>
      </c>
      <c r="FQ40" s="121">
        <f t="shared" si="300"/>
        <v>4.5572159999999996E-4</v>
      </c>
      <c r="FR40" s="41" t="str">
        <f t="shared" si="387"/>
        <v>(f)</v>
      </c>
      <c r="FS40" s="121">
        <f t="shared" si="301"/>
        <v>1.7857679999999998E-4</v>
      </c>
      <c r="FT40" s="41" t="str">
        <f t="shared" si="388"/>
        <v>(b)</v>
      </c>
      <c r="FU40" s="121">
        <f t="shared" si="302"/>
        <v>4.5572159999999996E-4</v>
      </c>
      <c r="FV40" s="41" t="str">
        <f t="shared" si="389"/>
        <v>(f)</v>
      </c>
      <c r="FW40" s="121">
        <f t="shared" si="303"/>
        <v>1.7857679999999998E-4</v>
      </c>
      <c r="FX40" s="41" t="str">
        <f t="shared" si="390"/>
        <v>(b)</v>
      </c>
      <c r="FY40" s="121">
        <f t="shared" si="304"/>
        <v>4.5572159999999996E-4</v>
      </c>
      <c r="FZ40" s="41" t="str">
        <f t="shared" si="391"/>
        <v>(f)</v>
      </c>
    </row>
    <row r="41" spans="1:182" ht="15" customHeight="1">
      <c r="A41" s="63"/>
      <c r="B41" s="55" t="s">
        <v>172</v>
      </c>
      <c r="C41" s="64"/>
      <c r="D41" s="65" t="s">
        <v>171</v>
      </c>
      <c r="E41" s="66">
        <v>1.09E-2</v>
      </c>
      <c r="F41" s="41"/>
      <c r="G41" s="66">
        <v>63</v>
      </c>
      <c r="H41" s="41" t="str">
        <f>$A$93</f>
        <v>(3)</v>
      </c>
      <c r="I41" s="169">
        <v>67</v>
      </c>
      <c r="J41" s="41" t="str">
        <f t="shared" si="305"/>
        <v>(8)</v>
      </c>
      <c r="K41" s="121">
        <f t="shared" si="219"/>
        <v>7.4505740099999988E-3</v>
      </c>
      <c r="L41" s="41" t="str">
        <f t="shared" si="306"/>
        <v>(b)</v>
      </c>
      <c r="M41" s="121">
        <f t="shared" si="220"/>
        <v>1.9013598119999999E-2</v>
      </c>
      <c r="N41" s="41" t="str">
        <f t="shared" si="307"/>
        <v>(f)</v>
      </c>
      <c r="O41" s="121">
        <f t="shared" si="221"/>
        <v>7.4505740099999988E-3</v>
      </c>
      <c r="P41" s="41" t="str">
        <f t="shared" si="308"/>
        <v>(b)</v>
      </c>
      <c r="Q41" s="121">
        <f t="shared" si="222"/>
        <v>1.9013598119999999E-2</v>
      </c>
      <c r="R41" s="41" t="str">
        <f t="shared" si="309"/>
        <v>(f)</v>
      </c>
      <c r="S41" s="121">
        <f t="shared" si="223"/>
        <v>7.4505740099999988E-3</v>
      </c>
      <c r="T41" s="41" t="str">
        <f t="shared" si="310"/>
        <v>(b)</v>
      </c>
      <c r="U41" s="121">
        <f t="shared" si="224"/>
        <v>1.9013598119999999E-2</v>
      </c>
      <c r="V41" s="41" t="str">
        <f t="shared" si="311"/>
        <v>(f)</v>
      </c>
      <c r="W41" s="121">
        <f t="shared" si="225"/>
        <v>7.4505740099999988E-3</v>
      </c>
      <c r="X41" s="41" t="str">
        <f t="shared" si="312"/>
        <v>(b)</v>
      </c>
      <c r="Y41" s="121">
        <f t="shared" si="226"/>
        <v>1.9013598119999999E-2</v>
      </c>
      <c r="Z41" s="41" t="str">
        <f t="shared" si="313"/>
        <v>(f)</v>
      </c>
      <c r="AA41" s="121">
        <f t="shared" si="227"/>
        <v>7.4505740099999988E-3</v>
      </c>
      <c r="AB41" s="41" t="str">
        <f t="shared" si="314"/>
        <v>(b)</v>
      </c>
      <c r="AC41" s="121">
        <f t="shared" si="228"/>
        <v>1.9013598119999999E-2</v>
      </c>
      <c r="AD41" s="41" t="str">
        <f t="shared" si="315"/>
        <v>(f)</v>
      </c>
      <c r="AE41" s="121">
        <f t="shared" si="229"/>
        <v>7.4505740099999988E-3</v>
      </c>
      <c r="AF41" s="41" t="str">
        <f t="shared" si="316"/>
        <v>(b)</v>
      </c>
      <c r="AG41" s="121">
        <f t="shared" si="230"/>
        <v>1.9013598119999999E-2</v>
      </c>
      <c r="AH41" s="41" t="str">
        <f t="shared" si="317"/>
        <v>(f)</v>
      </c>
      <c r="AI41" s="121">
        <f t="shared" si="231"/>
        <v>6.2208676199999998E-3</v>
      </c>
      <c r="AJ41" s="41" t="str">
        <f t="shared" si="318"/>
        <v>(b)</v>
      </c>
      <c r="AK41" s="121">
        <f t="shared" si="232"/>
        <v>1.5875431439999994E-2</v>
      </c>
      <c r="AL41" s="41" t="str">
        <f t="shared" si="319"/>
        <v>(f)</v>
      </c>
      <c r="AM41" s="121">
        <f t="shared" si="233"/>
        <v>6.2208676199999998E-3</v>
      </c>
      <c r="AN41" s="41" t="str">
        <f t="shared" si="320"/>
        <v>(b)</v>
      </c>
      <c r="AO41" s="121">
        <f t="shared" si="234"/>
        <v>1.5875431439999994E-2</v>
      </c>
      <c r="AP41" s="41" t="str">
        <f t="shared" si="321"/>
        <v>(f)</v>
      </c>
      <c r="AQ41" s="121">
        <f t="shared" si="235"/>
        <v>6.2208676199999998E-3</v>
      </c>
      <c r="AR41" s="41" t="str">
        <f t="shared" si="322"/>
        <v>(b)</v>
      </c>
      <c r="AS41" s="121">
        <f t="shared" si="236"/>
        <v>1.5875431439999994E-2</v>
      </c>
      <c r="AT41" s="41" t="str">
        <f t="shared" si="323"/>
        <v>(f)</v>
      </c>
      <c r="AU41" s="121">
        <f t="shared" si="237"/>
        <v>8.6802803999999987E-3</v>
      </c>
      <c r="AV41" s="41" t="str">
        <f t="shared" si="324"/>
        <v>(b)</v>
      </c>
      <c r="AW41" s="121">
        <f t="shared" si="238"/>
        <v>2.2151764799999998E-2</v>
      </c>
      <c r="AX41" s="41" t="str">
        <f t="shared" si="325"/>
        <v>(f)</v>
      </c>
      <c r="AY41" s="121">
        <f t="shared" si="239"/>
        <v>8.6802803999999987E-3</v>
      </c>
      <c r="AZ41" s="41" t="str">
        <f t="shared" si="326"/>
        <v>(b)</v>
      </c>
      <c r="BA41" s="121">
        <f t="shared" si="240"/>
        <v>2.2151764799999998E-2</v>
      </c>
      <c r="BB41" s="41" t="str">
        <f t="shared" si="327"/>
        <v>(f)</v>
      </c>
      <c r="BC41" s="121">
        <f t="shared" si="241"/>
        <v>8.6802803999999987E-3</v>
      </c>
      <c r="BD41" s="41" t="str">
        <f t="shared" si="328"/>
        <v>(b)</v>
      </c>
      <c r="BE41" s="121">
        <f t="shared" si="242"/>
        <v>2.2151764799999998E-2</v>
      </c>
      <c r="BF41" s="41" t="str">
        <f t="shared" si="329"/>
        <v>(f)</v>
      </c>
      <c r="BG41" s="121">
        <f t="shared" si="243"/>
        <v>8.6802803999999987E-3</v>
      </c>
      <c r="BH41" s="41" t="str">
        <f t="shared" si="330"/>
        <v>(b)</v>
      </c>
      <c r="BI41" s="121">
        <f t="shared" si="244"/>
        <v>2.2151764799999998E-2</v>
      </c>
      <c r="BJ41" s="41" t="str">
        <f t="shared" si="331"/>
        <v>(f)</v>
      </c>
      <c r="BK41" s="121">
        <f t="shared" si="245"/>
        <v>8.6802803999999987E-3</v>
      </c>
      <c r="BL41" s="41" t="str">
        <f t="shared" si="332"/>
        <v>(b)</v>
      </c>
      <c r="BM41" s="121">
        <f t="shared" si="246"/>
        <v>2.2151764799999998E-2</v>
      </c>
      <c r="BN41" s="41" t="str">
        <f t="shared" si="333"/>
        <v>(f)</v>
      </c>
      <c r="BO41" s="121">
        <f t="shared" si="247"/>
        <v>8.6802803999999987E-3</v>
      </c>
      <c r="BP41" s="41" t="str">
        <f t="shared" si="334"/>
        <v>(b)</v>
      </c>
      <c r="BQ41" s="121">
        <f t="shared" si="248"/>
        <v>2.2151764799999998E-2</v>
      </c>
      <c r="BR41" s="41" t="str">
        <f t="shared" si="335"/>
        <v>(f)</v>
      </c>
      <c r="BS41" s="121">
        <f t="shared" si="249"/>
        <v>8.6802803999999987E-3</v>
      </c>
      <c r="BT41" s="41" t="str">
        <f t="shared" si="336"/>
        <v>(b)</v>
      </c>
      <c r="BU41" s="121">
        <f t="shared" si="250"/>
        <v>2.2151764799999998E-2</v>
      </c>
      <c r="BV41" s="41" t="str">
        <f t="shared" si="337"/>
        <v>(f)</v>
      </c>
      <c r="BW41" s="121">
        <f t="shared" si="251"/>
        <v>8.6802803999999987E-3</v>
      </c>
      <c r="BX41" s="41" t="str">
        <f t="shared" si="338"/>
        <v>(b)</v>
      </c>
      <c r="BY41" s="121">
        <f t="shared" si="252"/>
        <v>2.2151764799999998E-2</v>
      </c>
      <c r="BZ41" s="41" t="str">
        <f t="shared" si="339"/>
        <v>(f)</v>
      </c>
      <c r="CA41" s="121">
        <f t="shared" si="253"/>
        <v>8.6802803999999987E-3</v>
      </c>
      <c r="CB41" s="41" t="str">
        <f t="shared" si="340"/>
        <v>(b)</v>
      </c>
      <c r="CC41" s="121">
        <f t="shared" si="254"/>
        <v>2.2151764799999998E-2</v>
      </c>
      <c r="CD41" s="41" t="str">
        <f t="shared" si="341"/>
        <v>(f)</v>
      </c>
      <c r="CE41" s="121">
        <f t="shared" si="255"/>
        <v>8.6802803999999987E-3</v>
      </c>
      <c r="CF41" s="41" t="str">
        <f t="shared" si="342"/>
        <v>(b)</v>
      </c>
      <c r="CG41" s="121">
        <f t="shared" si="256"/>
        <v>2.2151764799999998E-2</v>
      </c>
      <c r="CH41" s="41" t="str">
        <f t="shared" si="343"/>
        <v>(f)</v>
      </c>
      <c r="CI41" s="121">
        <f t="shared" si="257"/>
        <v>8.6802803999999987E-3</v>
      </c>
      <c r="CJ41" s="41" t="str">
        <f t="shared" si="344"/>
        <v>(b)</v>
      </c>
      <c r="CK41" s="121">
        <f t="shared" si="258"/>
        <v>2.2151764799999998E-2</v>
      </c>
      <c r="CL41" s="41" t="str">
        <f t="shared" si="345"/>
        <v>(f)</v>
      </c>
      <c r="CM41" s="121">
        <f t="shared" si="259"/>
        <v>8.6802803999999987E-3</v>
      </c>
      <c r="CN41" s="41" t="str">
        <f t="shared" si="346"/>
        <v>(b)</v>
      </c>
      <c r="CO41" s="121">
        <f t="shared" si="260"/>
        <v>2.2151764799999998E-2</v>
      </c>
      <c r="CP41" s="41" t="str">
        <f t="shared" si="347"/>
        <v>(f)</v>
      </c>
      <c r="CQ41" s="121">
        <f t="shared" si="261"/>
        <v>8.6802803999999987E-3</v>
      </c>
      <c r="CR41" s="41" t="str">
        <f t="shared" si="348"/>
        <v>(b)</v>
      </c>
      <c r="CS41" s="121">
        <f t="shared" si="262"/>
        <v>2.2151764799999998E-2</v>
      </c>
      <c r="CT41" s="41" t="str">
        <f t="shared" si="349"/>
        <v>(f)</v>
      </c>
      <c r="CU41" s="121">
        <f t="shared" si="263"/>
        <v>8.6802803999999987E-3</v>
      </c>
      <c r="CV41" s="41" t="str">
        <f t="shared" si="350"/>
        <v>(b)</v>
      </c>
      <c r="CW41" s="121">
        <f t="shared" si="264"/>
        <v>2.2151764799999998E-2</v>
      </c>
      <c r="CX41" s="41" t="str">
        <f t="shared" si="351"/>
        <v>(f)</v>
      </c>
      <c r="CY41" s="121">
        <f t="shared" si="265"/>
        <v>8.6802803999999987E-3</v>
      </c>
      <c r="CZ41" s="41" t="str">
        <f t="shared" si="352"/>
        <v>(b)</v>
      </c>
      <c r="DA41" s="121">
        <f t="shared" si="266"/>
        <v>2.2151764799999998E-2</v>
      </c>
      <c r="DB41" s="41" t="str">
        <f t="shared" si="353"/>
        <v>(f)</v>
      </c>
      <c r="DC41" s="121">
        <f t="shared" si="267"/>
        <v>8.6802803999999987E-3</v>
      </c>
      <c r="DD41" s="41" t="str">
        <f t="shared" si="354"/>
        <v>(b)</v>
      </c>
      <c r="DE41" s="121">
        <f t="shared" si="268"/>
        <v>2.2151764799999998E-2</v>
      </c>
      <c r="DF41" s="41" t="str">
        <f t="shared" si="355"/>
        <v>(f)</v>
      </c>
      <c r="DG41" s="121">
        <f t="shared" si="269"/>
        <v>8.6802803999999987E-3</v>
      </c>
      <c r="DH41" s="41" t="str">
        <f t="shared" si="356"/>
        <v>(b)</v>
      </c>
      <c r="DI41" s="121">
        <f t="shared" si="270"/>
        <v>2.2151764799999998E-2</v>
      </c>
      <c r="DJ41" s="41" t="str">
        <f t="shared" si="357"/>
        <v>(f)</v>
      </c>
      <c r="DK41" s="121">
        <f t="shared" si="271"/>
        <v>8.6802803999999987E-3</v>
      </c>
      <c r="DL41" s="41" t="str">
        <f t="shared" si="358"/>
        <v>(b)</v>
      </c>
      <c r="DM41" s="121">
        <f t="shared" si="272"/>
        <v>2.2151764799999998E-2</v>
      </c>
      <c r="DN41" s="41" t="str">
        <f t="shared" si="359"/>
        <v>(f)</v>
      </c>
      <c r="DO41" s="121">
        <f t="shared" si="273"/>
        <v>8.6802803999999987E-3</v>
      </c>
      <c r="DP41" s="41" t="str">
        <f t="shared" si="360"/>
        <v>(b)</v>
      </c>
      <c r="DQ41" s="121">
        <f t="shared" si="274"/>
        <v>2.2151764799999998E-2</v>
      </c>
      <c r="DR41" s="41" t="str">
        <f t="shared" si="361"/>
        <v>(f)</v>
      </c>
      <c r="DS41" s="121">
        <f t="shared" si="275"/>
        <v>8.6802803999999987E-3</v>
      </c>
      <c r="DT41" s="41" t="str">
        <f t="shared" si="362"/>
        <v>(b)</v>
      </c>
      <c r="DU41" s="121">
        <f t="shared" si="276"/>
        <v>2.2151764799999998E-2</v>
      </c>
      <c r="DV41" s="41" t="str">
        <f t="shared" si="363"/>
        <v>(f)</v>
      </c>
      <c r="DW41" s="121">
        <f t="shared" si="277"/>
        <v>8.6802803999999987E-3</v>
      </c>
      <c r="DX41" s="41" t="str">
        <f t="shared" si="364"/>
        <v>(b)</v>
      </c>
      <c r="DY41" s="121">
        <f t="shared" si="278"/>
        <v>2.2151764799999998E-2</v>
      </c>
      <c r="DZ41" s="41" t="str">
        <f t="shared" si="365"/>
        <v>(f)</v>
      </c>
      <c r="EA41" s="121">
        <f t="shared" si="279"/>
        <v>7.4505740099999988E-3</v>
      </c>
      <c r="EB41" s="41" t="str">
        <f t="shared" si="366"/>
        <v>(b)</v>
      </c>
      <c r="EC41" s="121">
        <f t="shared" si="280"/>
        <v>1.9013598119999999E-2</v>
      </c>
      <c r="ED41" s="41" t="str">
        <f t="shared" si="367"/>
        <v>(f)</v>
      </c>
      <c r="EE41" s="121">
        <f t="shared" si="281"/>
        <v>7.4505740099999988E-3</v>
      </c>
      <c r="EF41" s="41" t="str">
        <f t="shared" si="368"/>
        <v>(b)</v>
      </c>
      <c r="EG41" s="121">
        <f t="shared" si="282"/>
        <v>1.9013598119999999E-2</v>
      </c>
      <c r="EH41" s="41" t="str">
        <f t="shared" si="369"/>
        <v>(f)</v>
      </c>
      <c r="EI41" s="121">
        <f t="shared" si="283"/>
        <v>8.3536738899999997E-3</v>
      </c>
      <c r="EJ41" s="41" t="str">
        <f t="shared" si="370"/>
        <v>(b)</v>
      </c>
      <c r="EK41" s="121">
        <f t="shared" si="284"/>
        <v>2.1318276680000001E-2</v>
      </c>
      <c r="EL41" s="41" t="str">
        <f t="shared" si="371"/>
        <v>(f)</v>
      </c>
      <c r="EM41" s="121">
        <f t="shared" si="285"/>
        <v>8.3536738899999997E-3</v>
      </c>
      <c r="EN41" s="41" t="str">
        <f t="shared" si="372"/>
        <v>(b)</v>
      </c>
      <c r="EO41" s="121">
        <f t="shared" si="286"/>
        <v>2.1318276680000001E-2</v>
      </c>
      <c r="EP41" s="41" t="str">
        <f t="shared" si="373"/>
        <v>(f)</v>
      </c>
      <c r="EQ41" s="121">
        <f t="shared" si="287"/>
        <v>1.3949824359999999E-3</v>
      </c>
      <c r="ER41" s="41" t="str">
        <f t="shared" si="374"/>
        <v>(b)</v>
      </c>
      <c r="ES41" s="121">
        <f t="shared" si="288"/>
        <v>3.5599452319999996E-3</v>
      </c>
      <c r="ET41" s="41" t="str">
        <f t="shared" si="375"/>
        <v>(f)</v>
      </c>
      <c r="EU41" s="121">
        <f t="shared" si="289"/>
        <v>8.6802803999999987E-3</v>
      </c>
      <c r="EV41" s="41" t="str">
        <f t="shared" si="376"/>
        <v>(b)</v>
      </c>
      <c r="EW41" s="121">
        <f t="shared" si="290"/>
        <v>2.2151764799999998E-2</v>
      </c>
      <c r="EX41" s="41" t="str">
        <f t="shared" si="377"/>
        <v>(f)</v>
      </c>
      <c r="EY41" s="121">
        <f t="shared" si="291"/>
        <v>8.6802803999999987E-3</v>
      </c>
      <c r="EZ41" s="41" t="str">
        <f t="shared" si="378"/>
        <v>(b)</v>
      </c>
      <c r="FA41" s="121">
        <f t="shared" si="292"/>
        <v>2.2151764799999998E-2</v>
      </c>
      <c r="FB41" s="41" t="str">
        <f t="shared" si="379"/>
        <v>(f)</v>
      </c>
      <c r="FC41" s="121">
        <f t="shared" si="293"/>
        <v>8.6802803999999987E-3</v>
      </c>
      <c r="FD41" s="41" t="str">
        <f t="shared" si="380"/>
        <v>(b)</v>
      </c>
      <c r="FE41" s="121">
        <f t="shared" si="294"/>
        <v>2.2151764799999998E-2</v>
      </c>
      <c r="FF41" s="41" t="str">
        <f t="shared" si="381"/>
        <v>(f)</v>
      </c>
      <c r="FG41" s="121">
        <f t="shared" si="295"/>
        <v>8.6802803999999987E-3</v>
      </c>
      <c r="FH41" s="41" t="str">
        <f t="shared" si="382"/>
        <v>(b)</v>
      </c>
      <c r="FI41" s="121">
        <f t="shared" si="296"/>
        <v>2.2151764799999998E-2</v>
      </c>
      <c r="FJ41" s="41" t="str">
        <f t="shared" si="383"/>
        <v>(f)</v>
      </c>
      <c r="FK41" s="121">
        <f t="shared" si="297"/>
        <v>8.6802803999999987E-3</v>
      </c>
      <c r="FL41" s="41" t="str">
        <f t="shared" si="384"/>
        <v>(b)</v>
      </c>
      <c r="FM41" s="121">
        <f t="shared" si="298"/>
        <v>2.2151764799999998E-2</v>
      </c>
      <c r="FN41" s="41" t="str">
        <f t="shared" si="385"/>
        <v>(f)</v>
      </c>
      <c r="FO41" s="121">
        <f t="shared" si="299"/>
        <v>8.6802803999999987E-3</v>
      </c>
      <c r="FP41" s="41" t="str">
        <f t="shared" si="386"/>
        <v>(b)</v>
      </c>
      <c r="FQ41" s="121">
        <f t="shared" si="300"/>
        <v>2.2151764799999998E-2</v>
      </c>
      <c r="FR41" s="41" t="str">
        <f t="shared" si="387"/>
        <v>(f)</v>
      </c>
      <c r="FS41" s="121">
        <f t="shared" si="301"/>
        <v>8.6802803999999987E-3</v>
      </c>
      <c r="FT41" s="41" t="str">
        <f t="shared" si="388"/>
        <v>(b)</v>
      </c>
      <c r="FU41" s="121">
        <f t="shared" si="302"/>
        <v>2.2151764799999998E-2</v>
      </c>
      <c r="FV41" s="41" t="str">
        <f t="shared" si="389"/>
        <v>(f)</v>
      </c>
      <c r="FW41" s="121">
        <f t="shared" si="303"/>
        <v>8.6802803999999987E-3</v>
      </c>
      <c r="FX41" s="41" t="str">
        <f t="shared" si="390"/>
        <v>(b)</v>
      </c>
      <c r="FY41" s="121">
        <f t="shared" si="304"/>
        <v>2.2151764799999998E-2</v>
      </c>
      <c r="FZ41" s="41" t="str">
        <f t="shared" si="391"/>
        <v>(f)</v>
      </c>
    </row>
    <row r="42" spans="1:182" ht="15" customHeight="1">
      <c r="A42" s="63"/>
      <c r="B42" s="55" t="s">
        <v>175</v>
      </c>
      <c r="C42" s="64"/>
      <c r="D42" s="65" t="s">
        <v>174</v>
      </c>
      <c r="E42" s="75">
        <v>2.7130627655139485</v>
      </c>
      <c r="F42" s="41"/>
      <c r="G42" s="75">
        <v>59</v>
      </c>
      <c r="H42" s="41" t="str">
        <f>$A$93</f>
        <v>(3)</v>
      </c>
      <c r="I42" s="169">
        <v>65</v>
      </c>
      <c r="J42" s="41" t="str">
        <f t="shared" si="305"/>
        <v>(8)</v>
      </c>
      <c r="K42" s="121">
        <f>($E42*$K$6*$K$7/1000+($E42*$E$76*$K$6/60/1000)*$E$77-($E42*$K$6/1000/60)*$E$77)*(1-$I42/100)</f>
        <v>1.9685070028771487</v>
      </c>
      <c r="L42" s="41" t="str">
        <f t="shared" si="306"/>
        <v>(b)</v>
      </c>
      <c r="M42" s="121">
        <f>($E42*$K$6*$K$8/1000+($E42*$E$86*$K$6/60/1000)*$E$87-($E42*$K$6/1000/60)*$E$87)*(1-$I42/100)</f>
        <v>5.0389606221379948</v>
      </c>
      <c r="N42" s="41" t="str">
        <f t="shared" si="307"/>
        <v>(f)</v>
      </c>
      <c r="O42" s="121">
        <f>($E42*O$6*O$7/1000+($E42*$E$76*O$6/60/1000)*$E$77-($E42*O$6/1000/60)*$E$77)*(1-$I42/100)</f>
        <v>1.9685070028771487</v>
      </c>
      <c r="P42" s="41" t="str">
        <f t="shared" si="308"/>
        <v>(b)</v>
      </c>
      <c r="Q42" s="121">
        <f>($E42*O$6*O$8/1000+($E42*$E$86*O$6/60/1000)*$E$87-($E42*O$6/1000/60)*$E$87)*(1-$I42/100)</f>
        <v>5.0389606221379948</v>
      </c>
      <c r="R42" s="41" t="str">
        <f t="shared" si="309"/>
        <v>(f)</v>
      </c>
      <c r="S42" s="121">
        <f>($E42*S$6*S$7/1000+($E42*$E$76*S$6/60/1000)*$E$77-($E42*S$6/1000/60)*$E$77)*(1-$I42/100)</f>
        <v>1.9685070028771487</v>
      </c>
      <c r="T42" s="41" t="str">
        <f t="shared" si="310"/>
        <v>(b)</v>
      </c>
      <c r="U42" s="121">
        <f>($E42*S$6*S$8/1000+($E42*$E$86*S$6/60/1000)*$E$87-($E42*S$6/1000/60)*$E$87)*(1-$I42/100)</f>
        <v>5.0389606221379948</v>
      </c>
      <c r="V42" s="41" t="str">
        <f t="shared" si="311"/>
        <v>(f)</v>
      </c>
      <c r="W42" s="121">
        <f>($E42*W$6*W$7/1000+($E42*$E$76*W$6/60/1000)*$E$77-($E42*W$6/1000/60)*$E$77)*(1-$I42/100)</f>
        <v>1.9685070028771487</v>
      </c>
      <c r="X42" s="41" t="str">
        <f t="shared" si="312"/>
        <v>(b)</v>
      </c>
      <c r="Y42" s="121">
        <f>($E42*W$6*W$8/1000+($E42*$E$86*W$6/60/1000)*$E$87-($E42*W$6/1000/60)*$E$87)*(1-$I42/100)</f>
        <v>5.0389606221379948</v>
      </c>
      <c r="Z42" s="41" t="str">
        <f t="shared" si="313"/>
        <v>(f)</v>
      </c>
      <c r="AA42" s="121">
        <f>($E42*AA$6*AA$7/1000+($E42*$E$76*AA$6/60/1000)*$E$77-($E42*AA$6/1000/60)*$E$77)*(1-$I42/100)</f>
        <v>1.9685070028771487</v>
      </c>
      <c r="AB42" s="41" t="str">
        <f t="shared" si="314"/>
        <v>(b)</v>
      </c>
      <c r="AC42" s="121">
        <f>($E42*AA$6*AA$8/1000+($E42*$E$86*AA$6/60/1000)*$E$87-($E42*AA$6/1000/60)*$E$87)*(1-$I42/100)</f>
        <v>5.0389606221379948</v>
      </c>
      <c r="AD42" s="41" t="str">
        <f t="shared" si="315"/>
        <v>(f)</v>
      </c>
      <c r="AE42" s="121">
        <f>($E42*AE$6*AE$7/1000+($E42*$E$76*AE$6/60/1000)*$E$77-($E42*AE$6/1000/60)*$E$77)*(1-$I42/100)</f>
        <v>1.9685070028771487</v>
      </c>
      <c r="AF42" s="41" t="str">
        <f t="shared" si="316"/>
        <v>(b)</v>
      </c>
      <c r="AG42" s="121">
        <f>($E42*AE$6*AE$8/1000+($E42*$E$86*AE$6/60/1000)*$E$87-($E42*AE$6/1000/60)*$E$87)*(1-$I42/100)</f>
        <v>5.0389606221379948</v>
      </c>
      <c r="AH42" s="41" t="str">
        <f t="shared" si="317"/>
        <v>(f)</v>
      </c>
      <c r="AI42" s="121">
        <f>($E42*AI$6*AI$7/1000+($E42*$E$76*AI$6/60/1000)*$E$77-($E42*AI$6/1000/60)*$E$77)*(1-$I42/100)</f>
        <v>1.6436077888100464</v>
      </c>
      <c r="AJ42" s="41" t="str">
        <f t="shared" si="318"/>
        <v>(b)</v>
      </c>
      <c r="AK42" s="121">
        <f>($E42*AI$6*AI$8/1000+($E42*$E$86*AI$6/60/1000)*$E$87-($E42*AI$6/1000/60)*$E$87)*(1-$I42/100)</f>
        <v>4.207287509746287</v>
      </c>
      <c r="AL42" s="41" t="str">
        <f t="shared" si="319"/>
        <v>(f)</v>
      </c>
      <c r="AM42" s="121">
        <f>($E42*AM$6*AM$7/1000+($E42*$E$76*AM$6/60/1000)*$E$77-($E42*AM$6/1000/60)*$E$77)*(1-$I42/100)</f>
        <v>1.6436077888100464</v>
      </c>
      <c r="AN42" s="41" t="str">
        <f t="shared" si="320"/>
        <v>(b)</v>
      </c>
      <c r="AO42" s="121">
        <f>($E42*AM$6*AM$8/1000+($E42*$E$86*AM$6/60/1000)*$E$87-($E42*AM$6/1000/60)*$E$87)*(1-$I42/100)</f>
        <v>4.207287509746287</v>
      </c>
      <c r="AP42" s="41" t="str">
        <f t="shared" si="321"/>
        <v>(f)</v>
      </c>
      <c r="AQ42" s="121">
        <f>($E42*AQ$6*AQ$7/1000+($E42*$E$76*AQ$6/60/1000)*$E$77-($E42*AQ$6/1000/60)*$E$77)*(1-$I42/100)</f>
        <v>1.6436077888100464</v>
      </c>
      <c r="AR42" s="41" t="str">
        <f t="shared" si="322"/>
        <v>(b)</v>
      </c>
      <c r="AS42" s="121">
        <f>($E42*AQ$6*AQ$8/1000+($E42*$E$86*AQ$6/60/1000)*$E$87-($E42*AQ$6/1000/60)*$E$87)*(1-$I42/100)</f>
        <v>4.207287509746287</v>
      </c>
      <c r="AT42" s="41" t="str">
        <f t="shared" si="323"/>
        <v>(f)</v>
      </c>
      <c r="AU42" s="121">
        <f>($E42*AU$6*AU$7/1000+($E42*$E$76*AU$6/60/1000)*$E$77-($E42*AU$6/1000/60)*$E$77)*(1-$I42/100)</f>
        <v>2.2934062169442511</v>
      </c>
      <c r="AV42" s="41" t="str">
        <f t="shared" si="324"/>
        <v>(b)</v>
      </c>
      <c r="AW42" s="121">
        <f>($E42*AU$6*AU$8/1000+($E42*$E$86*AU$6/60/1000)*$E$87-($E42*AU$6/1000/60)*$E$87)*(1-$I42/100)</f>
        <v>5.8706337345297026</v>
      </c>
      <c r="AX42" s="41" t="str">
        <f t="shared" si="325"/>
        <v>(f)</v>
      </c>
      <c r="AY42" s="121">
        <f>($E42*AY$6*AY$7/1000+($E42*$E$76*AY$6/60/1000)*$E$77-($E42*AY$6/1000/60)*$E$77)*(1-$I42/100)</f>
        <v>2.2934062169442511</v>
      </c>
      <c r="AZ42" s="41" t="str">
        <f t="shared" si="326"/>
        <v>(b)</v>
      </c>
      <c r="BA42" s="121">
        <f>($E42*AY$6*AY$8/1000+($E42*$E$86*AY$6/60/1000)*$E$87-($E42*AY$6/1000/60)*$E$87)*(1-$I42/100)</f>
        <v>5.8706337345297026</v>
      </c>
      <c r="BB42" s="41" t="str">
        <f t="shared" si="327"/>
        <v>(f)</v>
      </c>
      <c r="BC42" s="121">
        <f>($E42*BC$6*BC$7/1000+($E42*$E$76*BC$6/60/1000)*$E$77-($E42*BC$6/1000/60)*$E$77)*(1-$I42/100)</f>
        <v>2.2934062169442511</v>
      </c>
      <c r="BD42" s="41" t="str">
        <f t="shared" si="328"/>
        <v>(b)</v>
      </c>
      <c r="BE42" s="121">
        <f>($E42*BC$6*BC$8/1000+($E42*$E$86*BC$6/60/1000)*$E$87-($E42*BC$6/1000/60)*$E$87)*(1-$I42/100)</f>
        <v>5.8706337345297026</v>
      </c>
      <c r="BF42" s="41" t="str">
        <f t="shared" si="329"/>
        <v>(f)</v>
      </c>
      <c r="BG42" s="121">
        <f>($E42*BG$6*BG$7/1000+($E42*$E$76*BG$6/60/1000)*$E$77-($E42*BG$6/1000/60)*$E$77)*(1-$I42/100)</f>
        <v>2.2934062169442511</v>
      </c>
      <c r="BH42" s="41" t="str">
        <f t="shared" si="330"/>
        <v>(b)</v>
      </c>
      <c r="BI42" s="121">
        <f>($E42*BG$6*BG$8/1000+($E42*$E$86*BG$6/60/1000)*$E$87-($E42*BG$6/1000/60)*$E$87)*(1-$I42/100)</f>
        <v>5.8706337345297026</v>
      </c>
      <c r="BJ42" s="41" t="str">
        <f t="shared" si="331"/>
        <v>(f)</v>
      </c>
      <c r="BK42" s="121">
        <f>($E42*BK$6*BK$7/1000+($E42*$E$76*BK$6/60/1000)*$E$77-($E42*BK$6/1000/60)*$E$77)*(1-$I42/100)</f>
        <v>2.2934062169442511</v>
      </c>
      <c r="BL42" s="41" t="str">
        <f t="shared" si="332"/>
        <v>(b)</v>
      </c>
      <c r="BM42" s="121">
        <f>($E42*BK$6*BK$8/1000+($E42*$E$86*BK$6/60/1000)*$E$87-($E42*BK$6/1000/60)*$E$87)*(1-$I42/100)</f>
        <v>5.8706337345297026</v>
      </c>
      <c r="BN42" s="41" t="str">
        <f t="shared" si="333"/>
        <v>(f)</v>
      </c>
      <c r="BO42" s="121">
        <f>($E42*BO$6*BO$7/1000+($E42*$E$76*BO$6/60/1000)*$E$77-($E42*BO$6/1000/60)*$E$77)*(1-$I42/100)</f>
        <v>2.2934062169442511</v>
      </c>
      <c r="BP42" s="41" t="str">
        <f t="shared" si="334"/>
        <v>(b)</v>
      </c>
      <c r="BQ42" s="121">
        <f>($E42*BO$6*BO$8/1000+($E42*$E$86*BO$6/60/1000)*$E$87-($E42*BO$6/1000/60)*$E$87)*(1-$I42/100)</f>
        <v>5.8706337345297026</v>
      </c>
      <c r="BR42" s="41" t="str">
        <f t="shared" si="335"/>
        <v>(f)</v>
      </c>
      <c r="BS42" s="121">
        <f>($E42*BS$6*BS$7/1000+($E42*$E$76*BS$6/60/1000)*$E$77-($E42*BS$6/1000/60)*$E$77)*(1-$I42/100)</f>
        <v>2.2934062169442511</v>
      </c>
      <c r="BT42" s="41" t="str">
        <f t="shared" si="336"/>
        <v>(b)</v>
      </c>
      <c r="BU42" s="121">
        <f>($E42*BS$6*BS$8/1000+($E42*$E$86*BS$6/60/1000)*$E$87-($E42*BS$6/1000/60)*$E$87)*(1-$I42/100)</f>
        <v>5.8706337345297026</v>
      </c>
      <c r="BV42" s="41" t="str">
        <f t="shared" si="337"/>
        <v>(f)</v>
      </c>
      <c r="BW42" s="121">
        <f>($E42*BW$6*BW$7/1000+($E42*$E$76*BW$6/60/1000)*$E$77-($E42*BW$6/1000/60)*$E$77)*(1-$I42/100)</f>
        <v>2.2934062169442511</v>
      </c>
      <c r="BX42" s="41" t="str">
        <f t="shared" si="338"/>
        <v>(b)</v>
      </c>
      <c r="BY42" s="121">
        <f>($E42*BW$6*BW$8/1000+($E42*$E$86*BW$6/60/1000)*$E$87-($E42*BW$6/1000/60)*$E$87)*(1-$I42/100)</f>
        <v>5.8706337345297026</v>
      </c>
      <c r="BZ42" s="41" t="str">
        <f t="shared" si="339"/>
        <v>(f)</v>
      </c>
      <c r="CA42" s="121">
        <f>($E42*CA$6*CA$7/1000+($E42*$E$76*CA$6/60/1000)*$E$77-($E42*CA$6/1000/60)*$E$77)*(1-$I42/100)</f>
        <v>2.2934062169442511</v>
      </c>
      <c r="CB42" s="41" t="str">
        <f t="shared" si="340"/>
        <v>(b)</v>
      </c>
      <c r="CC42" s="121">
        <f>($E42*CA$6*CA$8/1000+($E42*$E$86*CA$6/60/1000)*$E$87-($E42*CA$6/1000/60)*$E$87)*(1-$I42/100)</f>
        <v>5.8706337345297026</v>
      </c>
      <c r="CD42" s="41" t="str">
        <f t="shared" si="341"/>
        <v>(f)</v>
      </c>
      <c r="CE42" s="121">
        <f>($E42*CE$6*CE$7/1000+($E42*$E$76*CE$6/60/1000)*$E$77-($E42*CE$6/1000/60)*$E$77)*(1-$I42/100)</f>
        <v>2.2934062169442511</v>
      </c>
      <c r="CF42" s="41" t="str">
        <f t="shared" si="342"/>
        <v>(b)</v>
      </c>
      <c r="CG42" s="121">
        <f>($E42*CE$6*CE$8/1000+($E42*$E$86*CE$6/60/1000)*$E$87-($E42*CE$6/1000/60)*$E$87)*(1-$I42/100)</f>
        <v>5.8706337345297026</v>
      </c>
      <c r="CH42" s="41" t="str">
        <f t="shared" si="343"/>
        <v>(f)</v>
      </c>
      <c r="CI42" s="121">
        <f>($E42*CI$6*CI$7/1000+($E42*$E$76*CI$6/60/1000)*$E$77-($E42*CI$6/1000/60)*$E$77)*(1-$I42/100)</f>
        <v>2.2934062169442511</v>
      </c>
      <c r="CJ42" s="41" t="str">
        <f t="shared" si="344"/>
        <v>(b)</v>
      </c>
      <c r="CK42" s="121">
        <f>($E42*CI$6*CI$8/1000+($E42*$E$86*CI$6/60/1000)*$E$87-($E42*CI$6/1000/60)*$E$87)*(1-$I42/100)</f>
        <v>5.8706337345297026</v>
      </c>
      <c r="CL42" s="41" t="str">
        <f t="shared" si="345"/>
        <v>(f)</v>
      </c>
      <c r="CM42" s="121">
        <f>($E42*CM$6*CM$7/1000+($E42*$E$76*CM$6/60/1000)*$E$77-($E42*CM$6/1000/60)*$E$77)*(1-$I42/100)</f>
        <v>2.2934062169442511</v>
      </c>
      <c r="CN42" s="41" t="str">
        <f t="shared" si="346"/>
        <v>(b)</v>
      </c>
      <c r="CO42" s="121">
        <f>($E42*CM$6*CM$8/1000+($E42*$E$86*CM$6/60/1000)*$E$87-($E42*CM$6/1000/60)*$E$87)*(1-$I42/100)</f>
        <v>5.8706337345297026</v>
      </c>
      <c r="CP42" s="41" t="str">
        <f t="shared" si="347"/>
        <v>(f)</v>
      </c>
      <c r="CQ42" s="121">
        <f>($E42*CQ$6*CQ$7/1000+($E42*$E$76*CQ$6/60/1000)*$E$77-($E42*CQ$6/1000/60)*$E$77)*(1-$I42/100)</f>
        <v>2.2934062169442511</v>
      </c>
      <c r="CR42" s="41" t="str">
        <f t="shared" si="348"/>
        <v>(b)</v>
      </c>
      <c r="CS42" s="121">
        <f>($E42*CQ$6*CQ$8/1000+($E42*$E$86*CQ$6/60/1000)*$E$87-($E42*CQ$6/1000/60)*$E$87)*(1-$I42/100)</f>
        <v>5.8706337345297026</v>
      </c>
      <c r="CT42" s="41" t="str">
        <f t="shared" si="349"/>
        <v>(f)</v>
      </c>
      <c r="CU42" s="121">
        <f>($E42*CU$6*CU$7/1000+($E42*$E$76*CU$6/60/1000)*$E$77-($E42*CU$6/1000/60)*$E$77)*(1-$I42/100)</f>
        <v>2.2934062169442511</v>
      </c>
      <c r="CV42" s="41" t="str">
        <f t="shared" si="350"/>
        <v>(b)</v>
      </c>
      <c r="CW42" s="121">
        <f>($E42*CU$6*CU$8/1000+($E42*$E$86*CU$6/60/1000)*$E$87-($E42*CU$6/1000/60)*$E$87)*(1-$I42/100)</f>
        <v>5.8706337345297026</v>
      </c>
      <c r="CX42" s="41" t="str">
        <f t="shared" si="351"/>
        <v>(f)</v>
      </c>
      <c r="CY42" s="121">
        <f>($E42*CY$6*CY$7/1000+($E42*$E$76*CY$6/60/1000)*$E$77-($E42*CY$6/1000/60)*$E$77)*(1-$I42/100)</f>
        <v>2.2934062169442511</v>
      </c>
      <c r="CZ42" s="41" t="str">
        <f t="shared" si="352"/>
        <v>(b)</v>
      </c>
      <c r="DA42" s="121">
        <f>($E42*CY$6*CY$8/1000+($E42*$E$86*CY$6/60/1000)*$E$87-($E42*CY$6/1000/60)*$E$87)*(1-$I42/100)</f>
        <v>5.8706337345297026</v>
      </c>
      <c r="DB42" s="41" t="str">
        <f t="shared" si="353"/>
        <v>(f)</v>
      </c>
      <c r="DC42" s="121">
        <f>($E42*DC$6*DC$7/1000+($E42*$E$76*DC$6/60/1000)*$E$77-($E42*DC$6/1000/60)*$E$77)*(1-$I42/100)</f>
        <v>2.2934062169442511</v>
      </c>
      <c r="DD42" s="41" t="str">
        <f t="shared" si="354"/>
        <v>(b)</v>
      </c>
      <c r="DE42" s="121">
        <f>($E42*DC$6*DC$8/1000+($E42*$E$86*DC$6/60/1000)*$E$87-($E42*DC$6/1000/60)*$E$87)*(1-$I42/100)</f>
        <v>5.8706337345297026</v>
      </c>
      <c r="DF42" s="41" t="str">
        <f t="shared" si="355"/>
        <v>(f)</v>
      </c>
      <c r="DG42" s="121">
        <f>($E42*DG$6*DG$7/1000+($E42*$E$76*DG$6/60/1000)*$E$77-($E42*DG$6/1000/60)*$E$77)*(1-$I42/100)</f>
        <v>2.2934062169442511</v>
      </c>
      <c r="DH42" s="41" t="str">
        <f t="shared" si="356"/>
        <v>(b)</v>
      </c>
      <c r="DI42" s="121">
        <f>($E42*DG$6*DG$8/1000+($E42*$E$86*DG$6/60/1000)*$E$87-($E42*DG$6/1000/60)*$E$87)*(1-$I42/100)</f>
        <v>5.8706337345297026</v>
      </c>
      <c r="DJ42" s="41" t="str">
        <f t="shared" si="357"/>
        <v>(f)</v>
      </c>
      <c r="DK42" s="121">
        <f>($E42*DK$6*DK$7/1000+($E42*$E$76*DK$6/60/1000)*$E$77-($E42*DK$6/1000/60)*$E$77)*(1-$I42/100)</f>
        <v>2.2934062169442511</v>
      </c>
      <c r="DL42" s="41" t="str">
        <f t="shared" si="358"/>
        <v>(b)</v>
      </c>
      <c r="DM42" s="121">
        <f>($E42*DK$6*DK$8/1000+($E42*$E$86*DK$6/60/1000)*$E$87-($E42*DK$6/1000/60)*$E$87)*(1-$I42/100)</f>
        <v>5.8706337345297026</v>
      </c>
      <c r="DN42" s="41" t="str">
        <f t="shared" si="359"/>
        <v>(f)</v>
      </c>
      <c r="DO42" s="121">
        <f>($E42*DO$6*DO$7/1000+($E42*$E$76*DO$6/60/1000)*$E$77-($E42*DO$6/1000/60)*$E$77)*(1-$I42/100)</f>
        <v>2.2934062169442511</v>
      </c>
      <c r="DP42" s="41" t="str">
        <f t="shared" si="360"/>
        <v>(b)</v>
      </c>
      <c r="DQ42" s="121">
        <f>($E42*DO$6*DO$8/1000+($E42*$E$86*DO$6/60/1000)*$E$87-($E42*DO$6/1000/60)*$E$87)*(1-$I42/100)</f>
        <v>5.8706337345297026</v>
      </c>
      <c r="DR42" s="41" t="str">
        <f t="shared" si="361"/>
        <v>(f)</v>
      </c>
      <c r="DS42" s="121">
        <f>($E42*DS$6*DS$7/1000+($E42*$E$76*DS$6/60/1000)*$E$77-($E42*DS$6/1000/60)*$E$77)*(1-$I42/100)</f>
        <v>2.2934062169442511</v>
      </c>
      <c r="DT42" s="41" t="str">
        <f t="shared" si="362"/>
        <v>(b)</v>
      </c>
      <c r="DU42" s="121">
        <f>($E42*DS$6*DS$8/1000+($E42*$E$86*DS$6/60/1000)*$E$87-($E42*DS$6/1000/60)*$E$87)*(1-$I42/100)</f>
        <v>5.8706337345297026</v>
      </c>
      <c r="DV42" s="41" t="str">
        <f t="shared" si="363"/>
        <v>(f)</v>
      </c>
      <c r="DW42" s="121">
        <f>($E42*DW$6*DW$7/1000+($E42*$E$76*DW$6/60/1000)*$E$77-($E42*DW$6/1000/60)*$E$77)*(1-$I42/100)</f>
        <v>2.2934062169442511</v>
      </c>
      <c r="DX42" s="41" t="str">
        <f t="shared" si="364"/>
        <v>(b)</v>
      </c>
      <c r="DY42" s="121">
        <f>($E42*DW$6*DW$8/1000+($E42*$E$86*DW$6/60/1000)*$E$87-($E42*DW$6/1000/60)*$E$87)*(1-$I42/100)</f>
        <v>5.8706337345297026</v>
      </c>
      <c r="DZ42" s="41" t="str">
        <f t="shared" si="365"/>
        <v>(f)</v>
      </c>
      <c r="EA42" s="121">
        <f>($E42*EA$6*EA$7/1000+($E42*$E$76*EA$6/60/1000)*$E$77-($E42*EA$6/1000/60)*$E$77)*(1-$I42/100)</f>
        <v>1.9685070028771487</v>
      </c>
      <c r="EB42" s="41" t="str">
        <f t="shared" si="366"/>
        <v>(b)</v>
      </c>
      <c r="EC42" s="121">
        <f>($E42*EA$6*EA$8/1000+($E42*$E$86*EA$6/60/1000)*$E$87-($E42*EA$6/1000/60)*$E$87)*(1-$I42/100)</f>
        <v>5.0389606221379948</v>
      </c>
      <c r="ED42" s="41" t="str">
        <f t="shared" si="367"/>
        <v>(f)</v>
      </c>
      <c r="EE42" s="121">
        <f>($E42*EE$6*EE$7/1000+($E42*$E$76*EE$6/60/1000)*$E$77-($E42*EE$6/1000/60)*$E$77)*(1-$I42/100)</f>
        <v>1.9685070028771487</v>
      </c>
      <c r="EF42" s="41" t="str">
        <f t="shared" si="368"/>
        <v>(b)</v>
      </c>
      <c r="EG42" s="121">
        <f>($E42*EE$6*EE$8/1000+($E42*$E$86*EE$6/60/1000)*$E$87-($E42*EE$6/1000/60)*$E$87)*(1-$I42/100)</f>
        <v>5.0389606221379948</v>
      </c>
      <c r="EH42" s="41" t="str">
        <f t="shared" si="369"/>
        <v>(f)</v>
      </c>
      <c r="EI42" s="121">
        <f>($E42*EI$6*EI$7/1000+($E42*$E$76*EI$6/60/1000)*$E$77-($E42*EI$6/1000/60)*$E$77)*(1-$G42/100)</f>
        <v>2.3059653462275174</v>
      </c>
      <c r="EJ42" s="41" t="str">
        <f t="shared" si="370"/>
        <v>(b)</v>
      </c>
      <c r="EK42" s="121">
        <f>($E42*EI$6*EI$8/1000+($E42*$E$86*EI$6/60/1000)*$E$87-($E42*EI$6/1000/60)*$E$87)*(1-$G42/100)</f>
        <v>5.902782443075937</v>
      </c>
      <c r="EL42" s="41" t="str">
        <f t="shared" si="371"/>
        <v>(f)</v>
      </c>
      <c r="EM42" s="121">
        <f>($E42*EM$6*EM$7/1000+($E42*$E$76*EM$6/60/1000)*$E$77-($E42*EM$6/1000/60)*$E$77)*(1-$G42/100)</f>
        <v>2.3059653462275174</v>
      </c>
      <c r="EN42" s="41" t="str">
        <f t="shared" si="372"/>
        <v>(b)</v>
      </c>
      <c r="EO42" s="121">
        <f>($E42*EM$6*EM$8/1000+($E42*$E$86*EM$6/60/1000)*$E$87-($E42*EM$6/1000/60)*$E$87)*(1-$G42/100)</f>
        <v>5.902782443075937</v>
      </c>
      <c r="EP42" s="41" t="str">
        <f t="shared" si="373"/>
        <v>(f)</v>
      </c>
      <c r="EQ42" s="121">
        <f>($E42*EQ$6*EQ$7/1000+($E42*$E$76*EQ$6/60/1000)*$E$77-($E42*EQ$6/1000/60)*$E$77)*(1-$G42/100)</f>
        <v>0.3850738248069252</v>
      </c>
      <c r="ER42" s="41" t="str">
        <f t="shared" si="374"/>
        <v>(b)</v>
      </c>
      <c r="ES42" s="121">
        <f>($E42*EQ$6*EQ$8/1000+($E42*$E$86*EQ$6/60/1000)*$E$87-($E42*EQ$6/1000/60)*$E$87)*(1-$G42/100)</f>
        <v>0.98570735942627286</v>
      </c>
      <c r="ET42" s="41" t="str">
        <f t="shared" si="375"/>
        <v>(f)</v>
      </c>
      <c r="EU42" s="121">
        <f>($E42*EU$6*EU$7/1000+($E42*$E$76*EU$6/60/1000)*$E$77-($E42*EU$6/1000/60)*$E$77)*(1-$I42/100)</f>
        <v>2.2934062169442511</v>
      </c>
      <c r="EV42" s="41" t="str">
        <f t="shared" si="376"/>
        <v>(b)</v>
      </c>
      <c r="EW42" s="121">
        <f>($E42*EU$6*EU$8/1000+($E42*$E$86*EU$6/60/1000)*$E$87-($E42*EU$6/1000/60)*$E$87)*(1-$I42/100)</f>
        <v>5.8706337345297026</v>
      </c>
      <c r="EX42" s="41" t="str">
        <f t="shared" si="377"/>
        <v>(f)</v>
      </c>
      <c r="EY42" s="121">
        <f>($E42*EY$6*EY$7/1000+($E42*$E$76*EY$6/60/1000)*$E$77-($E42*EY$6/1000/60)*$E$77)*(1-$I42/100)</f>
        <v>2.2934062169442511</v>
      </c>
      <c r="EZ42" s="41" t="str">
        <f t="shared" si="378"/>
        <v>(b)</v>
      </c>
      <c r="FA42" s="121">
        <f>($E42*EY$6*EY$8/1000+($E42*$E$86*EY$6/60/1000)*$E$87-($E42*EY$6/1000/60)*$E$87)*(1-$I42/100)</f>
        <v>5.8706337345297026</v>
      </c>
      <c r="FB42" s="41" t="str">
        <f t="shared" si="379"/>
        <v>(f)</v>
      </c>
      <c r="FC42" s="121">
        <f>($E42*FC$6*FC$7/1000+($E42*$E$76*FC$6/60/1000)*$E$77-($E42*FC$6/1000/60)*$E$77)*(1-$I42/100)</f>
        <v>2.2934062169442511</v>
      </c>
      <c r="FD42" s="41" t="str">
        <f t="shared" si="380"/>
        <v>(b)</v>
      </c>
      <c r="FE42" s="121">
        <f>($E42*FC$6*FC$8/1000+($E42*$E$86*FC$6/60/1000)*$E$87-($E42*FC$6/1000/60)*$E$87)*(1-$I42/100)</f>
        <v>5.8706337345297026</v>
      </c>
      <c r="FF42" s="41" t="str">
        <f t="shared" si="381"/>
        <v>(f)</v>
      </c>
      <c r="FG42" s="121">
        <f>($E42*FG$6*FG$7/1000+($E42*$E$76*FG$6/60/1000)*$E$77-($E42*FG$6/1000/60)*$E$77)*(1-$I42/100)</f>
        <v>2.2934062169442511</v>
      </c>
      <c r="FH42" s="41" t="str">
        <f t="shared" si="382"/>
        <v>(b)</v>
      </c>
      <c r="FI42" s="121">
        <f>($E42*FG$6*FG$8/1000+($E42*$E$86*FG$6/60/1000)*$E$87-($E42*FG$6/1000/60)*$E$87)*(1-$I42/100)</f>
        <v>5.8706337345297026</v>
      </c>
      <c r="FJ42" s="41" t="str">
        <f t="shared" si="383"/>
        <v>(f)</v>
      </c>
      <c r="FK42" s="121">
        <f>($E42*FK$6*FK$7/1000+($E42*$E$76*FK$6/60/1000)*$E$77-($E42*FK$6/1000/60)*$E$77)*(1-$I42/100)</f>
        <v>2.2934062169442511</v>
      </c>
      <c r="FL42" s="41" t="str">
        <f t="shared" si="384"/>
        <v>(b)</v>
      </c>
      <c r="FM42" s="121">
        <f>($E42*FK$6*FK$8/1000+($E42*$E$86*FK$6/60/1000)*$E$87-($E42*FK$6/1000/60)*$E$87)*(1-$I42/100)</f>
        <v>5.8706337345297026</v>
      </c>
      <c r="FN42" s="41" t="str">
        <f t="shared" si="385"/>
        <v>(f)</v>
      </c>
      <c r="FO42" s="121">
        <f>($E42*FO$6*FO$7/1000+($E42*$E$76*FO$6/60/1000)*$E$77-($E42*FO$6/1000/60)*$E$77)*(1-$I42/100)</f>
        <v>2.2934062169442511</v>
      </c>
      <c r="FP42" s="41" t="str">
        <f t="shared" si="386"/>
        <v>(b)</v>
      </c>
      <c r="FQ42" s="121">
        <f>($E42*FO$6*FO$8/1000+($E42*$E$86*FO$6/60/1000)*$E$87-($E42*FO$6/1000/60)*$E$87)*(1-$I42/100)</f>
        <v>5.8706337345297026</v>
      </c>
      <c r="FR42" s="41" t="str">
        <f t="shared" si="387"/>
        <v>(f)</v>
      </c>
      <c r="FS42" s="121">
        <f>($E42*FS$6*FS$7/1000+($E42*$E$76*FS$6/60/1000)*$E$77-($E42*FS$6/1000/60)*$E$77)*(1-$I42/100)</f>
        <v>2.2934062169442511</v>
      </c>
      <c r="FT42" s="41" t="str">
        <f t="shared" si="388"/>
        <v>(b)</v>
      </c>
      <c r="FU42" s="121">
        <f>($E42*FS$6*FS$8/1000+($E42*$E$86*FS$6/60/1000)*$E$87-($E42*FS$6/1000/60)*$E$87)*(1-$I42/100)</f>
        <v>5.8706337345297026</v>
      </c>
      <c r="FV42" s="41" t="str">
        <f t="shared" si="389"/>
        <v>(f)</v>
      </c>
      <c r="FW42" s="121">
        <f>($E42*FW$6*FW$7/1000+($E42*$E$76*FW$6/60/1000)*$E$77-($E42*FW$6/1000/60)*$E$77)*(1-$I42/100)</f>
        <v>2.2934062169442511</v>
      </c>
      <c r="FX42" s="41" t="str">
        <f t="shared" si="390"/>
        <v>(b)</v>
      </c>
      <c r="FY42" s="121">
        <f>($E42*FW$6*FW$8/1000+($E42*$E$86*FW$6/60/1000)*$E$87-($E42*FW$6/1000/60)*$E$87)*(1-$I42/100)</f>
        <v>5.8706337345297026</v>
      </c>
      <c r="FZ42" s="41" t="str">
        <f t="shared" si="391"/>
        <v>(f)</v>
      </c>
    </row>
    <row r="43" spans="1:182" ht="15" customHeight="1">
      <c r="A43" s="63"/>
      <c r="B43" s="55" t="s">
        <v>178</v>
      </c>
      <c r="C43" s="64"/>
      <c r="D43" s="65" t="s">
        <v>177</v>
      </c>
      <c r="E43" s="66">
        <v>2.69E-2</v>
      </c>
      <c r="F43" s="41"/>
      <c r="G43" s="66">
        <v>55</v>
      </c>
      <c r="H43" s="41" t="str">
        <f>$A$93</f>
        <v>(3)</v>
      </c>
      <c r="I43" s="169">
        <v>60</v>
      </c>
      <c r="J43" s="41" t="str">
        <f t="shared" si="305"/>
        <v>(8)</v>
      </c>
      <c r="K43" s="121">
        <f t="shared" si="219"/>
        <v>2.2287510800000004E-2</v>
      </c>
      <c r="L43" s="41" t="str">
        <f t="shared" si="306"/>
        <v>(b)</v>
      </c>
      <c r="M43" s="121">
        <f t="shared" si="220"/>
        <v>5.6876929600000008E-2</v>
      </c>
      <c r="N43" s="41" t="str">
        <f t="shared" si="307"/>
        <v>(f)</v>
      </c>
      <c r="O43" s="121">
        <f t="shared" si="221"/>
        <v>2.2287510800000004E-2</v>
      </c>
      <c r="P43" s="41" t="str">
        <f t="shared" si="308"/>
        <v>(b)</v>
      </c>
      <c r="Q43" s="121">
        <f t="shared" si="222"/>
        <v>5.6876929600000008E-2</v>
      </c>
      <c r="R43" s="41" t="str">
        <f t="shared" si="309"/>
        <v>(f)</v>
      </c>
      <c r="S43" s="121">
        <f t="shared" si="223"/>
        <v>2.2287510800000004E-2</v>
      </c>
      <c r="T43" s="41" t="str">
        <f t="shared" si="310"/>
        <v>(b)</v>
      </c>
      <c r="U43" s="121">
        <f t="shared" ref="U43:U46" si="392">($E43*S$6*S$8/1000+($E43*$E$85*S$6/60/1000)*$E$87-($E43*S$6/1000/60)*$E$87)*(1-$I43/100)</f>
        <v>5.6876929600000008E-2</v>
      </c>
      <c r="V43" s="41" t="str">
        <f t="shared" si="311"/>
        <v>(f)</v>
      </c>
      <c r="W43" s="121">
        <f t="shared" si="225"/>
        <v>2.2287510800000004E-2</v>
      </c>
      <c r="X43" s="41" t="str">
        <f t="shared" si="312"/>
        <v>(b)</v>
      </c>
      <c r="Y43" s="121">
        <f t="shared" ref="Y43:Y46" si="393">($E43*W$6*W$8/1000+($E43*$E$85*W$6/60/1000)*$E$87-($E43*W$6/1000/60)*$E$87)*(1-$I43/100)</f>
        <v>5.6876929600000008E-2</v>
      </c>
      <c r="Z43" s="41" t="str">
        <f t="shared" si="313"/>
        <v>(f)</v>
      </c>
      <c r="AA43" s="121">
        <f t="shared" si="227"/>
        <v>2.2287510800000004E-2</v>
      </c>
      <c r="AB43" s="41" t="str">
        <f t="shared" si="314"/>
        <v>(b)</v>
      </c>
      <c r="AC43" s="121">
        <f t="shared" ref="AC43:AC46" si="394">($E43*AA$6*AA$8/1000+($E43*$E$85*AA$6/60/1000)*$E$87-($E43*AA$6/1000/60)*$E$87)*(1-$I43/100)</f>
        <v>5.6876929600000008E-2</v>
      </c>
      <c r="AD43" s="41" t="str">
        <f t="shared" si="315"/>
        <v>(f)</v>
      </c>
      <c r="AE43" s="121">
        <f t="shared" si="229"/>
        <v>2.2287510800000004E-2</v>
      </c>
      <c r="AF43" s="41" t="str">
        <f t="shared" si="316"/>
        <v>(b)</v>
      </c>
      <c r="AG43" s="121">
        <f t="shared" ref="AG43:AG46" si="395">($E43*AE$6*AE$8/1000+($E43*$E$85*AE$6/60/1000)*$E$87-($E43*AE$6/1000/60)*$E$87)*(1-$I43/100)</f>
        <v>5.6876929600000008E-2</v>
      </c>
      <c r="AH43" s="41" t="str">
        <f t="shared" si="317"/>
        <v>(f)</v>
      </c>
      <c r="AI43" s="121">
        <f t="shared" si="231"/>
        <v>1.8608989600000004E-2</v>
      </c>
      <c r="AJ43" s="41" t="str">
        <f t="shared" si="318"/>
        <v>(b)</v>
      </c>
      <c r="AK43" s="121">
        <f t="shared" ref="AK43:AK46" si="396">($E43*AI$6*AI$8/1000+($E43*$E$85*AI$6/60/1000)*$E$87-($E43*AI$6/1000/60)*$E$87)*(1-$I43/100)</f>
        <v>4.7489475199999999E-2</v>
      </c>
      <c r="AL43" s="41" t="str">
        <f t="shared" si="319"/>
        <v>(f)</v>
      </c>
      <c r="AM43" s="121">
        <f t="shared" si="233"/>
        <v>1.8608989600000004E-2</v>
      </c>
      <c r="AN43" s="41" t="str">
        <f t="shared" si="320"/>
        <v>(b)</v>
      </c>
      <c r="AO43" s="121">
        <f t="shared" ref="AO43:AO46" si="397">($E43*AM$6*AM$8/1000+($E43*$E$85*AM$6/60/1000)*$E$87-($E43*AM$6/1000/60)*$E$87)*(1-$I43/100)</f>
        <v>4.7489475199999999E-2</v>
      </c>
      <c r="AP43" s="41" t="str">
        <f t="shared" si="321"/>
        <v>(f)</v>
      </c>
      <c r="AQ43" s="121">
        <f t="shared" si="235"/>
        <v>1.8608989600000004E-2</v>
      </c>
      <c r="AR43" s="41" t="str">
        <f t="shared" si="322"/>
        <v>(b)</v>
      </c>
      <c r="AS43" s="121">
        <f t="shared" ref="AS43:AS46" si="398">($E43*AQ$6*AQ$8/1000+($E43*$E$85*AQ$6/60/1000)*$E$87-($E43*AQ$6/1000/60)*$E$87)*(1-$I43/100)</f>
        <v>4.7489475199999999E-2</v>
      </c>
      <c r="AT43" s="41" t="str">
        <f t="shared" si="323"/>
        <v>(f)</v>
      </c>
      <c r="AU43" s="121">
        <f t="shared" si="237"/>
        <v>2.5966032E-2</v>
      </c>
      <c r="AV43" s="41" t="str">
        <f t="shared" si="324"/>
        <v>(b)</v>
      </c>
      <c r="AW43" s="121">
        <f t="shared" ref="AW43:AW46" si="399">($E43*AU$6*AU$8/1000+($E43*$E$85*AU$6/60/1000)*$E$87-($E43*AU$6/1000/60)*$E$87)*(1-$I43/100)</f>
        <v>6.626438400000001E-2</v>
      </c>
      <c r="AX43" s="41" t="str">
        <f t="shared" si="325"/>
        <v>(f)</v>
      </c>
      <c r="AY43" s="121">
        <f t="shared" si="239"/>
        <v>2.5966032E-2</v>
      </c>
      <c r="AZ43" s="41" t="str">
        <f t="shared" si="326"/>
        <v>(b)</v>
      </c>
      <c r="BA43" s="121">
        <f t="shared" ref="BA43:BA46" si="400">($E43*AY$6*AY$8/1000+($E43*$E$85*AY$6/60/1000)*$E$87-($E43*AY$6/1000/60)*$E$87)*(1-$I43/100)</f>
        <v>6.626438400000001E-2</v>
      </c>
      <c r="BB43" s="41" t="str">
        <f t="shared" si="327"/>
        <v>(f)</v>
      </c>
      <c r="BC43" s="121">
        <f t="shared" si="241"/>
        <v>2.5966032E-2</v>
      </c>
      <c r="BD43" s="41" t="str">
        <f t="shared" si="328"/>
        <v>(b)</v>
      </c>
      <c r="BE43" s="121">
        <f t="shared" ref="BE43:BE46" si="401">($E43*BC$6*BC$8/1000+($E43*$E$85*BC$6/60/1000)*$E$87-($E43*BC$6/1000/60)*$E$87)*(1-$I43/100)</f>
        <v>6.626438400000001E-2</v>
      </c>
      <c r="BF43" s="41" t="str">
        <f t="shared" si="329"/>
        <v>(f)</v>
      </c>
      <c r="BG43" s="121">
        <f t="shared" si="243"/>
        <v>2.5966032E-2</v>
      </c>
      <c r="BH43" s="41" t="str">
        <f t="shared" si="330"/>
        <v>(b)</v>
      </c>
      <c r="BI43" s="121">
        <f t="shared" ref="BI43:BI46" si="402">($E43*BG$6*BG$8/1000+($E43*$E$85*BG$6/60/1000)*$E$87-($E43*BG$6/1000/60)*$E$87)*(1-$I43/100)</f>
        <v>6.626438400000001E-2</v>
      </c>
      <c r="BJ43" s="41" t="str">
        <f t="shared" si="331"/>
        <v>(f)</v>
      </c>
      <c r="BK43" s="121">
        <f t="shared" si="245"/>
        <v>2.5966032E-2</v>
      </c>
      <c r="BL43" s="41" t="str">
        <f t="shared" si="332"/>
        <v>(b)</v>
      </c>
      <c r="BM43" s="121">
        <f t="shared" ref="BM43:BM46" si="403">($E43*BK$6*BK$8/1000+($E43*$E$85*BK$6/60/1000)*$E$87-($E43*BK$6/1000/60)*$E$87)*(1-$I43/100)</f>
        <v>6.626438400000001E-2</v>
      </c>
      <c r="BN43" s="41" t="str">
        <f t="shared" si="333"/>
        <v>(f)</v>
      </c>
      <c r="BO43" s="121">
        <f t="shared" si="247"/>
        <v>2.5966032E-2</v>
      </c>
      <c r="BP43" s="41" t="str">
        <f t="shared" si="334"/>
        <v>(b)</v>
      </c>
      <c r="BQ43" s="121">
        <f t="shared" ref="BQ43:BQ46" si="404">($E43*BO$6*BO$8/1000+($E43*$E$85*BO$6/60/1000)*$E$87-($E43*BO$6/1000/60)*$E$87)*(1-$I43/100)</f>
        <v>6.626438400000001E-2</v>
      </c>
      <c r="BR43" s="41" t="str">
        <f t="shared" si="335"/>
        <v>(f)</v>
      </c>
      <c r="BS43" s="121">
        <f t="shared" si="249"/>
        <v>2.5966032E-2</v>
      </c>
      <c r="BT43" s="41" t="str">
        <f t="shared" si="336"/>
        <v>(b)</v>
      </c>
      <c r="BU43" s="121">
        <f t="shared" ref="BU43:BU46" si="405">($E43*BS$6*BS$8/1000+($E43*$E$85*BS$6/60/1000)*$E$87-($E43*BS$6/1000/60)*$E$87)*(1-$I43/100)</f>
        <v>6.626438400000001E-2</v>
      </c>
      <c r="BV43" s="41" t="str">
        <f t="shared" si="337"/>
        <v>(f)</v>
      </c>
      <c r="BW43" s="121">
        <f t="shared" si="251"/>
        <v>2.5966032E-2</v>
      </c>
      <c r="BX43" s="41" t="str">
        <f t="shared" si="338"/>
        <v>(b)</v>
      </c>
      <c r="BY43" s="121">
        <f t="shared" ref="BY43:BY46" si="406">($E43*BW$6*BW$8/1000+($E43*$E$85*BW$6/60/1000)*$E$87-($E43*BW$6/1000/60)*$E$87)*(1-$I43/100)</f>
        <v>6.626438400000001E-2</v>
      </c>
      <c r="BZ43" s="41" t="str">
        <f t="shared" si="339"/>
        <v>(f)</v>
      </c>
      <c r="CA43" s="121">
        <f t="shared" si="253"/>
        <v>2.5966032E-2</v>
      </c>
      <c r="CB43" s="41" t="str">
        <f t="shared" si="340"/>
        <v>(b)</v>
      </c>
      <c r="CC43" s="121">
        <f t="shared" ref="CC43:CC46" si="407">($E43*CA$6*CA$8/1000+($E43*$E$85*CA$6/60/1000)*$E$87-($E43*CA$6/1000/60)*$E$87)*(1-$I43/100)</f>
        <v>6.626438400000001E-2</v>
      </c>
      <c r="CD43" s="41" t="str">
        <f t="shared" si="341"/>
        <v>(f)</v>
      </c>
      <c r="CE43" s="121">
        <f t="shared" si="255"/>
        <v>2.5966032E-2</v>
      </c>
      <c r="CF43" s="41" t="str">
        <f t="shared" si="342"/>
        <v>(b)</v>
      </c>
      <c r="CG43" s="121">
        <f t="shared" ref="CG43:CG46" si="408">($E43*CE$6*CE$8/1000+($E43*$E$85*CE$6/60/1000)*$E$87-($E43*CE$6/1000/60)*$E$87)*(1-$I43/100)</f>
        <v>6.626438400000001E-2</v>
      </c>
      <c r="CH43" s="41" t="str">
        <f t="shared" si="343"/>
        <v>(f)</v>
      </c>
      <c r="CI43" s="121">
        <f t="shared" si="257"/>
        <v>2.5966032E-2</v>
      </c>
      <c r="CJ43" s="41" t="str">
        <f t="shared" si="344"/>
        <v>(b)</v>
      </c>
      <c r="CK43" s="121">
        <f t="shared" ref="CK43:CK46" si="409">($E43*CI$6*CI$8/1000+($E43*$E$85*CI$6/60/1000)*$E$87-($E43*CI$6/1000/60)*$E$87)*(1-$I43/100)</f>
        <v>6.626438400000001E-2</v>
      </c>
      <c r="CL43" s="41" t="str">
        <f t="shared" si="345"/>
        <v>(f)</v>
      </c>
      <c r="CM43" s="121">
        <f t="shared" si="259"/>
        <v>2.5966032E-2</v>
      </c>
      <c r="CN43" s="41" t="str">
        <f t="shared" si="346"/>
        <v>(b)</v>
      </c>
      <c r="CO43" s="121">
        <f t="shared" ref="CO43:CO46" si="410">($E43*CM$6*CM$8/1000+($E43*$E$85*CM$6/60/1000)*$E$87-($E43*CM$6/1000/60)*$E$87)*(1-$I43/100)</f>
        <v>6.626438400000001E-2</v>
      </c>
      <c r="CP43" s="41" t="str">
        <f t="shared" si="347"/>
        <v>(f)</v>
      </c>
      <c r="CQ43" s="121">
        <f t="shared" si="261"/>
        <v>2.5966032E-2</v>
      </c>
      <c r="CR43" s="41" t="str">
        <f t="shared" si="348"/>
        <v>(b)</v>
      </c>
      <c r="CS43" s="121">
        <f t="shared" ref="CS43:CS46" si="411">($E43*CQ$6*CQ$8/1000+($E43*$E$85*CQ$6/60/1000)*$E$87-($E43*CQ$6/1000/60)*$E$87)*(1-$I43/100)</f>
        <v>6.626438400000001E-2</v>
      </c>
      <c r="CT43" s="41" t="str">
        <f t="shared" si="349"/>
        <v>(f)</v>
      </c>
      <c r="CU43" s="121">
        <f t="shared" si="263"/>
        <v>2.5966032E-2</v>
      </c>
      <c r="CV43" s="41" t="str">
        <f t="shared" si="350"/>
        <v>(b)</v>
      </c>
      <c r="CW43" s="121">
        <f t="shared" ref="CW43:CW46" si="412">($E43*CU$6*CU$8/1000+($E43*$E$85*CU$6/60/1000)*$E$87-($E43*CU$6/1000/60)*$E$87)*(1-$I43/100)</f>
        <v>6.626438400000001E-2</v>
      </c>
      <c r="CX43" s="41" t="str">
        <f t="shared" si="351"/>
        <v>(f)</v>
      </c>
      <c r="CY43" s="121">
        <f t="shared" si="265"/>
        <v>2.5966032E-2</v>
      </c>
      <c r="CZ43" s="41" t="str">
        <f t="shared" si="352"/>
        <v>(b)</v>
      </c>
      <c r="DA43" s="121">
        <f t="shared" ref="DA43:DA46" si="413">($E43*CY$6*CY$8/1000+($E43*$E$85*CY$6/60/1000)*$E$87-($E43*CY$6/1000/60)*$E$87)*(1-$I43/100)</f>
        <v>6.626438400000001E-2</v>
      </c>
      <c r="DB43" s="41" t="str">
        <f t="shared" si="353"/>
        <v>(f)</v>
      </c>
      <c r="DC43" s="121">
        <f t="shared" si="267"/>
        <v>2.5966032E-2</v>
      </c>
      <c r="DD43" s="41" t="str">
        <f t="shared" si="354"/>
        <v>(b)</v>
      </c>
      <c r="DE43" s="121">
        <f t="shared" ref="DE43:DE46" si="414">($E43*DC$6*DC$8/1000+($E43*$E$85*DC$6/60/1000)*$E$87-($E43*DC$6/1000/60)*$E$87)*(1-$I43/100)</f>
        <v>6.626438400000001E-2</v>
      </c>
      <c r="DF43" s="41" t="str">
        <f t="shared" si="355"/>
        <v>(f)</v>
      </c>
      <c r="DG43" s="121">
        <f t="shared" si="269"/>
        <v>2.5966032E-2</v>
      </c>
      <c r="DH43" s="41" t="str">
        <f t="shared" si="356"/>
        <v>(b)</v>
      </c>
      <c r="DI43" s="121">
        <f t="shared" ref="DI43:DI46" si="415">($E43*DG$6*DG$8/1000+($E43*$E$85*DG$6/60/1000)*$E$87-($E43*DG$6/1000/60)*$E$87)*(1-$I43/100)</f>
        <v>6.626438400000001E-2</v>
      </c>
      <c r="DJ43" s="41" t="str">
        <f t="shared" si="357"/>
        <v>(f)</v>
      </c>
      <c r="DK43" s="121">
        <f t="shared" si="271"/>
        <v>2.5966032E-2</v>
      </c>
      <c r="DL43" s="41" t="str">
        <f t="shared" si="358"/>
        <v>(b)</v>
      </c>
      <c r="DM43" s="121">
        <f t="shared" ref="DM43:DM46" si="416">($E43*DK$6*DK$8/1000+($E43*$E$85*DK$6/60/1000)*$E$87-($E43*DK$6/1000/60)*$E$87)*(1-$I43/100)</f>
        <v>6.626438400000001E-2</v>
      </c>
      <c r="DN43" s="41" t="str">
        <f t="shared" si="359"/>
        <v>(f)</v>
      </c>
      <c r="DO43" s="121">
        <f t="shared" si="273"/>
        <v>2.5966032E-2</v>
      </c>
      <c r="DP43" s="41" t="str">
        <f t="shared" si="360"/>
        <v>(b)</v>
      </c>
      <c r="DQ43" s="121">
        <f t="shared" ref="DQ43:DQ46" si="417">($E43*DO$6*DO$8/1000+($E43*$E$85*DO$6/60/1000)*$E$87-($E43*DO$6/1000/60)*$E$87)*(1-$I43/100)</f>
        <v>6.626438400000001E-2</v>
      </c>
      <c r="DR43" s="41" t="str">
        <f t="shared" si="361"/>
        <v>(f)</v>
      </c>
      <c r="DS43" s="121">
        <f t="shared" si="275"/>
        <v>2.5966032E-2</v>
      </c>
      <c r="DT43" s="41" t="str">
        <f t="shared" si="362"/>
        <v>(b)</v>
      </c>
      <c r="DU43" s="121">
        <f t="shared" ref="DU43:DU46" si="418">($E43*DS$6*DS$8/1000+($E43*$E$85*DS$6/60/1000)*$E$87-($E43*DS$6/1000/60)*$E$87)*(1-$I43/100)</f>
        <v>6.626438400000001E-2</v>
      </c>
      <c r="DV43" s="41" t="str">
        <f t="shared" si="363"/>
        <v>(f)</v>
      </c>
      <c r="DW43" s="121">
        <f t="shared" si="277"/>
        <v>2.5966032E-2</v>
      </c>
      <c r="DX43" s="41" t="str">
        <f t="shared" si="364"/>
        <v>(b)</v>
      </c>
      <c r="DY43" s="121">
        <f t="shared" ref="DY43:DY46" si="419">($E43*DW$6*DW$8/1000+($E43*$E$85*DW$6/60/1000)*$E$87-($E43*DW$6/1000/60)*$E$87)*(1-$I43/100)</f>
        <v>6.626438400000001E-2</v>
      </c>
      <c r="DZ43" s="41" t="str">
        <f t="shared" si="365"/>
        <v>(f)</v>
      </c>
      <c r="EA43" s="121">
        <f t="shared" si="279"/>
        <v>2.2287510800000004E-2</v>
      </c>
      <c r="EB43" s="41" t="str">
        <f t="shared" si="366"/>
        <v>(b)</v>
      </c>
      <c r="EC43" s="121">
        <f t="shared" ref="EC43:EC46" si="420">($E43*EA$6*EA$8/1000+($E43*$E$85*EA$6/60/1000)*$E$87-($E43*EA$6/1000/60)*$E$87)*(1-$I43/100)</f>
        <v>5.6876929600000008E-2</v>
      </c>
      <c r="ED43" s="41" t="str">
        <f t="shared" si="367"/>
        <v>(f)</v>
      </c>
      <c r="EE43" s="121">
        <f t="shared" si="281"/>
        <v>2.2287510800000004E-2</v>
      </c>
      <c r="EF43" s="41" t="str">
        <f t="shared" si="368"/>
        <v>(b)</v>
      </c>
      <c r="EG43" s="121">
        <f t="shared" ref="EG43:EG46" si="421">($E43*EE$6*EE$8/1000+($E43*$E$85*EE$6/60/1000)*$E$87-($E43*EE$6/1000/60)*$E$87)*(1-$I43/100)</f>
        <v>5.6876929600000008E-2</v>
      </c>
      <c r="EH43" s="41" t="str">
        <f t="shared" si="369"/>
        <v>(f)</v>
      </c>
      <c r="EI43" s="121">
        <f t="shared" si="283"/>
        <v>2.5073449649999999E-2</v>
      </c>
      <c r="EJ43" s="41" t="str">
        <f t="shared" si="370"/>
        <v>(b)</v>
      </c>
      <c r="EK43" s="121">
        <f t="shared" si="284"/>
        <v>6.3986545800000003E-2</v>
      </c>
      <c r="EL43" s="41" t="str">
        <f t="shared" si="371"/>
        <v>(f)</v>
      </c>
      <c r="EM43" s="121">
        <f t="shared" si="285"/>
        <v>2.5073449649999999E-2</v>
      </c>
      <c r="EN43" s="41" t="str">
        <f t="shared" si="372"/>
        <v>(b)</v>
      </c>
      <c r="EO43" s="121">
        <f t="shared" ref="EO43:EO46" si="422">($E43*EM$6*EM$8/1000+($E43*$E$85*EM$6/60/1000)*$E$87-($E43*EM$6/1000/60)*$E$87)*(1-$G43/100)</f>
        <v>6.3986545800000003E-2</v>
      </c>
      <c r="EP43" s="41" t="str">
        <f t="shared" si="373"/>
        <v>(f)</v>
      </c>
      <c r="EQ43" s="121">
        <f t="shared" si="287"/>
        <v>4.1870226599999985E-3</v>
      </c>
      <c r="ER43" s="41" t="str">
        <f t="shared" si="374"/>
        <v>(b)</v>
      </c>
      <c r="ES43" s="121">
        <f t="shared" ref="ES43:ES46" si="423">($E43*EQ$6*EQ$8/1000+($E43*$E$85*EQ$6/60/1000)*$E$87-($E43*EQ$6/1000/60)*$E$87)*(1-$G43/100)</f>
        <v>1.0685131919999999E-2</v>
      </c>
      <c r="ET43" s="41" t="str">
        <f t="shared" si="375"/>
        <v>(f)</v>
      </c>
      <c r="EU43" s="121">
        <f t="shared" si="289"/>
        <v>2.5966032E-2</v>
      </c>
      <c r="EV43" s="41" t="str">
        <f t="shared" si="376"/>
        <v>(b)</v>
      </c>
      <c r="EW43" s="121">
        <f t="shared" ref="EW43:EW46" si="424">($E43*EU$6*EU$8/1000+($E43*$E$85*EU$6/60/1000)*$E$87-($E43*EU$6/1000/60)*$E$87)*(1-$I43/100)</f>
        <v>6.626438400000001E-2</v>
      </c>
      <c r="EX43" s="41" t="str">
        <f t="shared" si="377"/>
        <v>(f)</v>
      </c>
      <c r="EY43" s="121">
        <f t="shared" si="291"/>
        <v>2.5966032E-2</v>
      </c>
      <c r="EZ43" s="41" t="str">
        <f t="shared" si="378"/>
        <v>(b)</v>
      </c>
      <c r="FA43" s="121">
        <f t="shared" ref="FA43:FA46" si="425">($E43*EY$6*EY$8/1000+($E43*$E$85*EY$6/60/1000)*$E$87-($E43*EY$6/1000/60)*$E$87)*(1-$I43/100)</f>
        <v>6.626438400000001E-2</v>
      </c>
      <c r="FB43" s="41" t="str">
        <f t="shared" si="379"/>
        <v>(f)</v>
      </c>
      <c r="FC43" s="121">
        <f t="shared" si="293"/>
        <v>2.5966032E-2</v>
      </c>
      <c r="FD43" s="41" t="str">
        <f t="shared" si="380"/>
        <v>(b)</v>
      </c>
      <c r="FE43" s="121">
        <f t="shared" ref="FE43:FE46" si="426">($E43*FC$6*FC$8/1000+($E43*$E$85*FC$6/60/1000)*$E$87-($E43*FC$6/1000/60)*$E$87)*(1-$I43/100)</f>
        <v>6.626438400000001E-2</v>
      </c>
      <c r="FF43" s="41" t="str">
        <f t="shared" si="381"/>
        <v>(f)</v>
      </c>
      <c r="FG43" s="121">
        <f t="shared" si="295"/>
        <v>2.5966032E-2</v>
      </c>
      <c r="FH43" s="41" t="str">
        <f t="shared" si="382"/>
        <v>(b)</v>
      </c>
      <c r="FI43" s="121">
        <f t="shared" ref="FI43:FI46" si="427">($E43*FG$6*FG$8/1000+($E43*$E$85*FG$6/60/1000)*$E$87-($E43*FG$6/1000/60)*$E$87)*(1-$I43/100)</f>
        <v>6.626438400000001E-2</v>
      </c>
      <c r="FJ43" s="41" t="str">
        <f t="shared" si="383"/>
        <v>(f)</v>
      </c>
      <c r="FK43" s="121">
        <f t="shared" si="297"/>
        <v>2.5966032E-2</v>
      </c>
      <c r="FL43" s="41" t="str">
        <f t="shared" si="384"/>
        <v>(b)</v>
      </c>
      <c r="FM43" s="121">
        <f t="shared" ref="FM43:FM46" si="428">($E43*FK$6*FK$8/1000+($E43*$E$85*FK$6/60/1000)*$E$87-($E43*FK$6/1000/60)*$E$87)*(1-$I43/100)</f>
        <v>6.626438400000001E-2</v>
      </c>
      <c r="FN43" s="41" t="str">
        <f t="shared" si="385"/>
        <v>(f)</v>
      </c>
      <c r="FO43" s="121">
        <f t="shared" si="299"/>
        <v>2.5966032E-2</v>
      </c>
      <c r="FP43" s="41" t="str">
        <f t="shared" si="386"/>
        <v>(b)</v>
      </c>
      <c r="FQ43" s="121">
        <f t="shared" ref="FQ43:FQ46" si="429">($E43*FO$6*FO$8/1000+($E43*$E$85*FO$6/60/1000)*$E$87-($E43*FO$6/1000/60)*$E$87)*(1-$I43/100)</f>
        <v>6.626438400000001E-2</v>
      </c>
      <c r="FR43" s="41" t="str">
        <f t="shared" si="387"/>
        <v>(f)</v>
      </c>
      <c r="FS43" s="121">
        <f t="shared" si="301"/>
        <v>2.5966032E-2</v>
      </c>
      <c r="FT43" s="41" t="str">
        <f t="shared" si="388"/>
        <v>(b)</v>
      </c>
      <c r="FU43" s="121">
        <f t="shared" ref="FU43:FU46" si="430">($E43*FS$6*FS$8/1000+($E43*$E$85*FS$6/60/1000)*$E$87-($E43*FS$6/1000/60)*$E$87)*(1-$I43/100)</f>
        <v>6.626438400000001E-2</v>
      </c>
      <c r="FV43" s="41" t="str">
        <f t="shared" si="389"/>
        <v>(f)</v>
      </c>
      <c r="FW43" s="121">
        <f t="shared" si="303"/>
        <v>2.5966032E-2</v>
      </c>
      <c r="FX43" s="41" t="str">
        <f t="shared" si="390"/>
        <v>(b)</v>
      </c>
      <c r="FY43" s="121">
        <f t="shared" ref="FY43:FY46" si="431">($E43*FW$6*FW$8/1000+($E43*$E$85*FW$6/60/1000)*$E$87-($E43*FW$6/1000/60)*$E$87)*(1-$I43/100)</f>
        <v>6.626438400000001E-2</v>
      </c>
      <c r="FZ43" s="41" t="str">
        <f t="shared" si="391"/>
        <v>(f)</v>
      </c>
    </row>
    <row r="44" spans="1:182" ht="15" customHeight="1">
      <c r="A44" s="63"/>
      <c r="B44" s="55" t="s">
        <v>181</v>
      </c>
      <c r="C44" s="64"/>
      <c r="D44" s="70" t="s">
        <v>180</v>
      </c>
      <c r="E44" s="75">
        <v>0.47</v>
      </c>
      <c r="F44" s="41"/>
      <c r="G44" s="66">
        <v>63</v>
      </c>
      <c r="H44" s="41" t="str">
        <f>$A$100</f>
        <v>(9)</v>
      </c>
      <c r="I44" s="169">
        <v>63</v>
      </c>
      <c r="J44" s="41" t="str">
        <f>$A$100</f>
        <v>(9)</v>
      </c>
      <c r="K44" s="121">
        <f t="shared" si="219"/>
        <v>0.36020428700000001</v>
      </c>
      <c r="L44" s="41" t="str">
        <f t="shared" si="306"/>
        <v>(b)</v>
      </c>
      <c r="M44" s="121">
        <f t="shared" si="220"/>
        <v>0.91922844400000003</v>
      </c>
      <c r="N44" s="41" t="str">
        <f t="shared" si="307"/>
        <v>(f)</v>
      </c>
      <c r="O44" s="121">
        <f t="shared" si="221"/>
        <v>0.36020428700000001</v>
      </c>
      <c r="P44" s="41" t="str">
        <f t="shared" si="308"/>
        <v>(b)</v>
      </c>
      <c r="Q44" s="121">
        <f t="shared" si="222"/>
        <v>0.91922844400000003</v>
      </c>
      <c r="R44" s="41" t="str">
        <f t="shared" si="309"/>
        <v>(f)</v>
      </c>
      <c r="S44" s="121">
        <f t="shared" si="223"/>
        <v>0.36020428700000001</v>
      </c>
      <c r="T44" s="41" t="str">
        <f t="shared" si="310"/>
        <v>(b)</v>
      </c>
      <c r="U44" s="121">
        <f t="shared" si="392"/>
        <v>0.91922844400000003</v>
      </c>
      <c r="V44" s="41" t="str">
        <f t="shared" si="311"/>
        <v>(f)</v>
      </c>
      <c r="W44" s="121">
        <f t="shared" si="225"/>
        <v>0.36020428700000001</v>
      </c>
      <c r="X44" s="41" t="str">
        <f t="shared" si="312"/>
        <v>(b)</v>
      </c>
      <c r="Y44" s="121">
        <f t="shared" si="393"/>
        <v>0.91922844400000003</v>
      </c>
      <c r="Z44" s="41" t="str">
        <f t="shared" si="313"/>
        <v>(f)</v>
      </c>
      <c r="AA44" s="121">
        <f t="shared" si="227"/>
        <v>0.36020428700000001</v>
      </c>
      <c r="AB44" s="41" t="str">
        <f t="shared" si="314"/>
        <v>(b)</v>
      </c>
      <c r="AC44" s="121">
        <f t="shared" si="394"/>
        <v>0.91922844400000003</v>
      </c>
      <c r="AD44" s="41" t="str">
        <f t="shared" si="315"/>
        <v>(f)</v>
      </c>
      <c r="AE44" s="121">
        <f t="shared" si="229"/>
        <v>0.36020428700000001</v>
      </c>
      <c r="AF44" s="41" t="str">
        <f t="shared" si="316"/>
        <v>(b)</v>
      </c>
      <c r="AG44" s="121">
        <f t="shared" si="395"/>
        <v>0.91922844400000003</v>
      </c>
      <c r="AH44" s="41" t="str">
        <f t="shared" si="317"/>
        <v>(f)</v>
      </c>
      <c r="AI44" s="121">
        <f t="shared" si="231"/>
        <v>0.30075309399999994</v>
      </c>
      <c r="AJ44" s="41" t="str">
        <f t="shared" si="318"/>
        <v>(b)</v>
      </c>
      <c r="AK44" s="121">
        <f t="shared" si="396"/>
        <v>0.76751112799999988</v>
      </c>
      <c r="AL44" s="41" t="str">
        <f t="shared" si="319"/>
        <v>(f)</v>
      </c>
      <c r="AM44" s="121">
        <f t="shared" si="233"/>
        <v>0.30075309399999994</v>
      </c>
      <c r="AN44" s="41" t="str">
        <f t="shared" si="320"/>
        <v>(b)</v>
      </c>
      <c r="AO44" s="121">
        <f t="shared" si="397"/>
        <v>0.76751112799999988</v>
      </c>
      <c r="AP44" s="41" t="str">
        <f t="shared" si="321"/>
        <v>(f)</v>
      </c>
      <c r="AQ44" s="121">
        <f t="shared" si="235"/>
        <v>0.30075309399999994</v>
      </c>
      <c r="AR44" s="41" t="str">
        <f t="shared" si="322"/>
        <v>(b)</v>
      </c>
      <c r="AS44" s="121">
        <f t="shared" si="398"/>
        <v>0.76751112799999988</v>
      </c>
      <c r="AT44" s="41" t="str">
        <f t="shared" si="323"/>
        <v>(f)</v>
      </c>
      <c r="AU44" s="121">
        <f t="shared" si="237"/>
        <v>0.41965547999999991</v>
      </c>
      <c r="AV44" s="41" t="str">
        <f t="shared" si="324"/>
        <v>(b)</v>
      </c>
      <c r="AW44" s="121">
        <f t="shared" si="399"/>
        <v>1.0709457600000001</v>
      </c>
      <c r="AX44" s="41" t="str">
        <f t="shared" si="325"/>
        <v>(f)</v>
      </c>
      <c r="AY44" s="121">
        <f t="shared" si="239"/>
        <v>0.41965547999999991</v>
      </c>
      <c r="AZ44" s="41" t="str">
        <f t="shared" si="326"/>
        <v>(b)</v>
      </c>
      <c r="BA44" s="121">
        <f t="shared" si="400"/>
        <v>1.0709457600000001</v>
      </c>
      <c r="BB44" s="41" t="str">
        <f t="shared" si="327"/>
        <v>(f)</v>
      </c>
      <c r="BC44" s="121">
        <f t="shared" si="241"/>
        <v>0.41965547999999991</v>
      </c>
      <c r="BD44" s="41" t="str">
        <f t="shared" si="328"/>
        <v>(b)</v>
      </c>
      <c r="BE44" s="121">
        <f t="shared" si="401"/>
        <v>1.0709457600000001</v>
      </c>
      <c r="BF44" s="41" t="str">
        <f t="shared" si="329"/>
        <v>(f)</v>
      </c>
      <c r="BG44" s="121">
        <f t="shared" si="243"/>
        <v>0.41965547999999991</v>
      </c>
      <c r="BH44" s="41" t="str">
        <f t="shared" si="330"/>
        <v>(b)</v>
      </c>
      <c r="BI44" s="121">
        <f t="shared" si="402"/>
        <v>1.0709457600000001</v>
      </c>
      <c r="BJ44" s="41" t="str">
        <f t="shared" si="331"/>
        <v>(f)</v>
      </c>
      <c r="BK44" s="121">
        <f t="shared" si="245"/>
        <v>0.41965547999999991</v>
      </c>
      <c r="BL44" s="41" t="str">
        <f t="shared" si="332"/>
        <v>(b)</v>
      </c>
      <c r="BM44" s="121">
        <f t="shared" si="403"/>
        <v>1.0709457600000001</v>
      </c>
      <c r="BN44" s="41" t="str">
        <f t="shared" si="333"/>
        <v>(f)</v>
      </c>
      <c r="BO44" s="121">
        <f t="shared" si="247"/>
        <v>0.41965547999999991</v>
      </c>
      <c r="BP44" s="41" t="str">
        <f t="shared" si="334"/>
        <v>(b)</v>
      </c>
      <c r="BQ44" s="121">
        <f t="shared" si="404"/>
        <v>1.0709457600000001</v>
      </c>
      <c r="BR44" s="41" t="str">
        <f t="shared" si="335"/>
        <v>(f)</v>
      </c>
      <c r="BS44" s="121">
        <f t="shared" si="249"/>
        <v>0.41965547999999991</v>
      </c>
      <c r="BT44" s="41" t="str">
        <f t="shared" si="336"/>
        <v>(b)</v>
      </c>
      <c r="BU44" s="121">
        <f t="shared" si="405"/>
        <v>1.0709457600000001</v>
      </c>
      <c r="BV44" s="41" t="str">
        <f t="shared" si="337"/>
        <v>(f)</v>
      </c>
      <c r="BW44" s="121">
        <f t="shared" si="251"/>
        <v>0.41965547999999991</v>
      </c>
      <c r="BX44" s="41" t="str">
        <f t="shared" si="338"/>
        <v>(b)</v>
      </c>
      <c r="BY44" s="121">
        <f t="shared" si="406"/>
        <v>1.0709457600000001</v>
      </c>
      <c r="BZ44" s="41" t="str">
        <f t="shared" si="339"/>
        <v>(f)</v>
      </c>
      <c r="CA44" s="121">
        <f t="shared" si="253"/>
        <v>0.41965547999999991</v>
      </c>
      <c r="CB44" s="41" t="str">
        <f t="shared" si="340"/>
        <v>(b)</v>
      </c>
      <c r="CC44" s="121">
        <f t="shared" si="407"/>
        <v>1.0709457600000001</v>
      </c>
      <c r="CD44" s="41" t="str">
        <f t="shared" si="341"/>
        <v>(f)</v>
      </c>
      <c r="CE44" s="121">
        <f t="shared" si="255"/>
        <v>0.41965547999999991</v>
      </c>
      <c r="CF44" s="41" t="str">
        <f t="shared" si="342"/>
        <v>(b)</v>
      </c>
      <c r="CG44" s="121">
        <f t="shared" si="408"/>
        <v>1.0709457600000001</v>
      </c>
      <c r="CH44" s="41" t="str">
        <f t="shared" si="343"/>
        <v>(f)</v>
      </c>
      <c r="CI44" s="121">
        <f t="shared" si="257"/>
        <v>0.41965547999999991</v>
      </c>
      <c r="CJ44" s="41" t="str">
        <f t="shared" si="344"/>
        <v>(b)</v>
      </c>
      <c r="CK44" s="121">
        <f t="shared" si="409"/>
        <v>1.0709457600000001</v>
      </c>
      <c r="CL44" s="41" t="str">
        <f t="shared" si="345"/>
        <v>(f)</v>
      </c>
      <c r="CM44" s="121">
        <f t="shared" si="259"/>
        <v>0.41965547999999991</v>
      </c>
      <c r="CN44" s="41" t="str">
        <f t="shared" si="346"/>
        <v>(b)</v>
      </c>
      <c r="CO44" s="121">
        <f t="shared" si="410"/>
        <v>1.0709457600000001</v>
      </c>
      <c r="CP44" s="41" t="str">
        <f t="shared" si="347"/>
        <v>(f)</v>
      </c>
      <c r="CQ44" s="121">
        <f t="shared" si="261"/>
        <v>0.41965547999999991</v>
      </c>
      <c r="CR44" s="41" t="str">
        <f t="shared" si="348"/>
        <v>(b)</v>
      </c>
      <c r="CS44" s="121">
        <f t="shared" si="411"/>
        <v>1.0709457600000001</v>
      </c>
      <c r="CT44" s="41" t="str">
        <f t="shared" si="349"/>
        <v>(f)</v>
      </c>
      <c r="CU44" s="121">
        <f t="shared" si="263"/>
        <v>0.41965547999999991</v>
      </c>
      <c r="CV44" s="41" t="str">
        <f t="shared" si="350"/>
        <v>(b)</v>
      </c>
      <c r="CW44" s="121">
        <f t="shared" si="412"/>
        <v>1.0709457600000001</v>
      </c>
      <c r="CX44" s="41" t="str">
        <f t="shared" si="351"/>
        <v>(f)</v>
      </c>
      <c r="CY44" s="121">
        <f t="shared" si="265"/>
        <v>0.41965547999999991</v>
      </c>
      <c r="CZ44" s="41" t="str">
        <f t="shared" si="352"/>
        <v>(b)</v>
      </c>
      <c r="DA44" s="121">
        <f t="shared" si="413"/>
        <v>1.0709457600000001</v>
      </c>
      <c r="DB44" s="41" t="str">
        <f t="shared" si="353"/>
        <v>(f)</v>
      </c>
      <c r="DC44" s="121">
        <f t="shared" si="267"/>
        <v>0.41965547999999991</v>
      </c>
      <c r="DD44" s="41" t="str">
        <f t="shared" si="354"/>
        <v>(b)</v>
      </c>
      <c r="DE44" s="121">
        <f t="shared" si="414"/>
        <v>1.0709457600000001</v>
      </c>
      <c r="DF44" s="41" t="str">
        <f t="shared" si="355"/>
        <v>(f)</v>
      </c>
      <c r="DG44" s="121">
        <f t="shared" si="269"/>
        <v>0.41965547999999991</v>
      </c>
      <c r="DH44" s="41" t="str">
        <f t="shared" si="356"/>
        <v>(b)</v>
      </c>
      <c r="DI44" s="121">
        <f t="shared" si="415"/>
        <v>1.0709457600000001</v>
      </c>
      <c r="DJ44" s="41" t="str">
        <f t="shared" si="357"/>
        <v>(f)</v>
      </c>
      <c r="DK44" s="121">
        <f t="shared" si="271"/>
        <v>0.41965547999999991</v>
      </c>
      <c r="DL44" s="41" t="str">
        <f t="shared" si="358"/>
        <v>(b)</v>
      </c>
      <c r="DM44" s="121">
        <f t="shared" si="416"/>
        <v>1.0709457600000001</v>
      </c>
      <c r="DN44" s="41" t="str">
        <f t="shared" si="359"/>
        <v>(f)</v>
      </c>
      <c r="DO44" s="121">
        <f t="shared" si="273"/>
        <v>0.41965547999999991</v>
      </c>
      <c r="DP44" s="41" t="str">
        <f t="shared" si="360"/>
        <v>(b)</v>
      </c>
      <c r="DQ44" s="121">
        <f t="shared" si="417"/>
        <v>1.0709457600000001</v>
      </c>
      <c r="DR44" s="41" t="str">
        <f t="shared" si="361"/>
        <v>(f)</v>
      </c>
      <c r="DS44" s="121">
        <f t="shared" si="275"/>
        <v>0.41965547999999991</v>
      </c>
      <c r="DT44" s="41" t="str">
        <f t="shared" si="362"/>
        <v>(b)</v>
      </c>
      <c r="DU44" s="121">
        <f t="shared" si="418"/>
        <v>1.0709457600000001</v>
      </c>
      <c r="DV44" s="41" t="str">
        <f t="shared" si="363"/>
        <v>(f)</v>
      </c>
      <c r="DW44" s="121">
        <f t="shared" si="277"/>
        <v>0.41965547999999991</v>
      </c>
      <c r="DX44" s="41" t="str">
        <f t="shared" si="364"/>
        <v>(b)</v>
      </c>
      <c r="DY44" s="121">
        <f t="shared" si="419"/>
        <v>1.0709457600000001</v>
      </c>
      <c r="DZ44" s="41" t="str">
        <f t="shared" si="365"/>
        <v>(f)</v>
      </c>
      <c r="EA44" s="121">
        <f t="shared" si="279"/>
        <v>0.36020428700000001</v>
      </c>
      <c r="EB44" s="41" t="str">
        <f t="shared" si="366"/>
        <v>(b)</v>
      </c>
      <c r="EC44" s="121">
        <f t="shared" si="420"/>
        <v>0.91922844400000003</v>
      </c>
      <c r="ED44" s="41" t="str">
        <f t="shared" si="367"/>
        <v>(f)</v>
      </c>
      <c r="EE44" s="121">
        <f t="shared" si="281"/>
        <v>0.36020428700000001</v>
      </c>
      <c r="EF44" s="41" t="str">
        <f t="shared" si="368"/>
        <v>(b)</v>
      </c>
      <c r="EG44" s="121">
        <f t="shared" si="421"/>
        <v>0.91922844400000003</v>
      </c>
      <c r="EH44" s="41" t="str">
        <f t="shared" si="369"/>
        <v>(f)</v>
      </c>
      <c r="EI44" s="121">
        <f t="shared" si="283"/>
        <v>0.36020428700000001</v>
      </c>
      <c r="EJ44" s="41" t="str">
        <f t="shared" si="370"/>
        <v>(b)</v>
      </c>
      <c r="EK44" s="121">
        <f t="shared" si="284"/>
        <v>0.91922844400000003</v>
      </c>
      <c r="EL44" s="41" t="str">
        <f t="shared" si="371"/>
        <v>(f)</v>
      </c>
      <c r="EM44" s="121">
        <f t="shared" si="285"/>
        <v>0.36020428700000001</v>
      </c>
      <c r="EN44" s="41" t="str">
        <f t="shared" si="372"/>
        <v>(b)</v>
      </c>
      <c r="EO44" s="121">
        <f t="shared" si="422"/>
        <v>0.91922844400000003</v>
      </c>
      <c r="EP44" s="41" t="str">
        <f t="shared" si="373"/>
        <v>(f)</v>
      </c>
      <c r="EQ44" s="121">
        <f t="shared" si="287"/>
        <v>6.0150618800000014E-2</v>
      </c>
      <c r="ER44" s="41" t="str">
        <f t="shared" si="374"/>
        <v>(b)</v>
      </c>
      <c r="ES44" s="121">
        <f t="shared" si="423"/>
        <v>0.15350222559999999</v>
      </c>
      <c r="ET44" s="41" t="str">
        <f t="shared" si="375"/>
        <v>(f)</v>
      </c>
      <c r="EU44" s="121">
        <f t="shared" si="289"/>
        <v>0.41965547999999991</v>
      </c>
      <c r="EV44" s="41" t="str">
        <f t="shared" si="376"/>
        <v>(b)</v>
      </c>
      <c r="EW44" s="121">
        <f t="shared" si="424"/>
        <v>1.0709457600000001</v>
      </c>
      <c r="EX44" s="41" t="str">
        <f t="shared" si="377"/>
        <v>(f)</v>
      </c>
      <c r="EY44" s="121">
        <f t="shared" si="291"/>
        <v>0.41965547999999991</v>
      </c>
      <c r="EZ44" s="41" t="str">
        <f t="shared" si="378"/>
        <v>(b)</v>
      </c>
      <c r="FA44" s="121">
        <f t="shared" si="425"/>
        <v>1.0709457600000001</v>
      </c>
      <c r="FB44" s="41" t="str">
        <f t="shared" si="379"/>
        <v>(f)</v>
      </c>
      <c r="FC44" s="121">
        <f t="shared" si="293"/>
        <v>0.41965547999999991</v>
      </c>
      <c r="FD44" s="41" t="str">
        <f t="shared" si="380"/>
        <v>(b)</v>
      </c>
      <c r="FE44" s="121">
        <f t="shared" si="426"/>
        <v>1.0709457600000001</v>
      </c>
      <c r="FF44" s="41" t="str">
        <f t="shared" si="381"/>
        <v>(f)</v>
      </c>
      <c r="FG44" s="121">
        <f t="shared" si="295"/>
        <v>0.41965547999999991</v>
      </c>
      <c r="FH44" s="41" t="str">
        <f t="shared" si="382"/>
        <v>(b)</v>
      </c>
      <c r="FI44" s="121">
        <f t="shared" si="427"/>
        <v>1.0709457600000001</v>
      </c>
      <c r="FJ44" s="41" t="str">
        <f t="shared" si="383"/>
        <v>(f)</v>
      </c>
      <c r="FK44" s="121">
        <f t="shared" si="297"/>
        <v>0.41965547999999991</v>
      </c>
      <c r="FL44" s="41" t="str">
        <f t="shared" si="384"/>
        <v>(b)</v>
      </c>
      <c r="FM44" s="121">
        <f t="shared" si="428"/>
        <v>1.0709457600000001</v>
      </c>
      <c r="FN44" s="41" t="str">
        <f t="shared" si="385"/>
        <v>(f)</v>
      </c>
      <c r="FO44" s="121">
        <f t="shared" si="299"/>
        <v>0.41965547999999991</v>
      </c>
      <c r="FP44" s="41" t="str">
        <f t="shared" si="386"/>
        <v>(b)</v>
      </c>
      <c r="FQ44" s="121">
        <f t="shared" si="429"/>
        <v>1.0709457600000001</v>
      </c>
      <c r="FR44" s="41" t="str">
        <f t="shared" si="387"/>
        <v>(f)</v>
      </c>
      <c r="FS44" s="121">
        <f t="shared" si="301"/>
        <v>0.41965547999999991</v>
      </c>
      <c r="FT44" s="41" t="str">
        <f t="shared" si="388"/>
        <v>(b)</v>
      </c>
      <c r="FU44" s="121">
        <f t="shared" si="430"/>
        <v>1.0709457600000001</v>
      </c>
      <c r="FV44" s="41" t="str">
        <f t="shared" si="389"/>
        <v>(f)</v>
      </c>
      <c r="FW44" s="121">
        <f t="shared" si="303"/>
        <v>0.41965547999999991</v>
      </c>
      <c r="FX44" s="41" t="str">
        <f t="shared" si="390"/>
        <v>(b)</v>
      </c>
      <c r="FY44" s="121">
        <f t="shared" si="431"/>
        <v>1.0709457600000001</v>
      </c>
      <c r="FZ44" s="41" t="str">
        <f t="shared" si="391"/>
        <v>(f)</v>
      </c>
    </row>
    <row r="45" spans="1:182" ht="15" customHeight="1">
      <c r="A45" s="63"/>
      <c r="B45" s="55" t="s">
        <v>184</v>
      </c>
      <c r="C45" s="64"/>
      <c r="D45" s="65" t="s">
        <v>183</v>
      </c>
      <c r="E45" s="66">
        <v>0.10539999999999999</v>
      </c>
      <c r="F45" s="41"/>
      <c r="G45" s="66">
        <v>63</v>
      </c>
      <c r="H45" s="41" t="str">
        <f>$A$93</f>
        <v>(3)</v>
      </c>
      <c r="I45" s="169">
        <v>73</v>
      </c>
      <c r="J45" s="41" t="str">
        <f t="shared" si="305"/>
        <v>(8)</v>
      </c>
      <c r="K45" s="121">
        <f t="shared" si="219"/>
        <v>5.8945909139999995E-2</v>
      </c>
      <c r="L45" s="41" t="str">
        <f t="shared" si="306"/>
        <v>(b)</v>
      </c>
      <c r="M45" s="121">
        <f t="shared" si="220"/>
        <v>0.15042784967999998</v>
      </c>
      <c r="N45" s="41" t="str">
        <f t="shared" si="307"/>
        <v>(f)</v>
      </c>
      <c r="O45" s="121">
        <f t="shared" si="221"/>
        <v>5.8945909139999995E-2</v>
      </c>
      <c r="P45" s="41" t="str">
        <f t="shared" si="308"/>
        <v>(b)</v>
      </c>
      <c r="Q45" s="121">
        <f t="shared" si="222"/>
        <v>0.15042784967999998</v>
      </c>
      <c r="R45" s="41" t="str">
        <f t="shared" si="309"/>
        <v>(f)</v>
      </c>
      <c r="S45" s="121">
        <f t="shared" si="223"/>
        <v>5.8945909139999995E-2</v>
      </c>
      <c r="T45" s="41" t="str">
        <f t="shared" si="310"/>
        <v>(b)</v>
      </c>
      <c r="U45" s="121">
        <f t="shared" si="392"/>
        <v>0.15042784967999998</v>
      </c>
      <c r="V45" s="41" t="str">
        <f t="shared" si="311"/>
        <v>(f)</v>
      </c>
      <c r="W45" s="121">
        <f t="shared" si="225"/>
        <v>5.8945909139999995E-2</v>
      </c>
      <c r="X45" s="41" t="str">
        <f t="shared" si="312"/>
        <v>(b)</v>
      </c>
      <c r="Y45" s="121">
        <f t="shared" si="393"/>
        <v>0.15042784967999998</v>
      </c>
      <c r="Z45" s="41" t="str">
        <f t="shared" si="313"/>
        <v>(f)</v>
      </c>
      <c r="AA45" s="121">
        <f t="shared" si="227"/>
        <v>5.8945909139999995E-2</v>
      </c>
      <c r="AB45" s="41" t="str">
        <f t="shared" si="314"/>
        <v>(b)</v>
      </c>
      <c r="AC45" s="121">
        <f t="shared" si="394"/>
        <v>0.15042784967999998</v>
      </c>
      <c r="AD45" s="41" t="str">
        <f t="shared" si="315"/>
        <v>(f)</v>
      </c>
      <c r="AE45" s="121">
        <f t="shared" si="229"/>
        <v>5.8945909139999995E-2</v>
      </c>
      <c r="AF45" s="41" t="str">
        <f t="shared" si="316"/>
        <v>(b)</v>
      </c>
      <c r="AG45" s="121">
        <f t="shared" si="395"/>
        <v>0.15042784967999998</v>
      </c>
      <c r="AH45" s="41" t="str">
        <f t="shared" si="317"/>
        <v>(f)</v>
      </c>
      <c r="AI45" s="121">
        <f t="shared" si="231"/>
        <v>4.9216972679999998E-2</v>
      </c>
      <c r="AJ45" s="41" t="str">
        <f t="shared" si="318"/>
        <v>(b)</v>
      </c>
      <c r="AK45" s="121">
        <f t="shared" si="396"/>
        <v>0.12559995216</v>
      </c>
      <c r="AL45" s="41" t="str">
        <f t="shared" si="319"/>
        <v>(f)</v>
      </c>
      <c r="AM45" s="121">
        <f t="shared" si="233"/>
        <v>4.9216972679999998E-2</v>
      </c>
      <c r="AN45" s="41" t="str">
        <f t="shared" si="320"/>
        <v>(b)</v>
      </c>
      <c r="AO45" s="121">
        <f t="shared" si="397"/>
        <v>0.12559995216</v>
      </c>
      <c r="AP45" s="41" t="str">
        <f t="shared" si="321"/>
        <v>(f)</v>
      </c>
      <c r="AQ45" s="121">
        <f t="shared" si="235"/>
        <v>4.9216972679999998E-2</v>
      </c>
      <c r="AR45" s="41" t="str">
        <f t="shared" si="322"/>
        <v>(b)</v>
      </c>
      <c r="AS45" s="121">
        <f t="shared" si="398"/>
        <v>0.12559995216</v>
      </c>
      <c r="AT45" s="41" t="str">
        <f t="shared" si="323"/>
        <v>(f)</v>
      </c>
      <c r="AU45" s="121">
        <f t="shared" si="237"/>
        <v>6.8674845599999992E-2</v>
      </c>
      <c r="AV45" s="41" t="str">
        <f t="shared" si="324"/>
        <v>(b)</v>
      </c>
      <c r="AW45" s="121">
        <f t="shared" si="399"/>
        <v>0.17525574719999998</v>
      </c>
      <c r="AX45" s="41" t="str">
        <f t="shared" si="325"/>
        <v>(f)</v>
      </c>
      <c r="AY45" s="121">
        <f t="shared" si="239"/>
        <v>6.8674845599999992E-2</v>
      </c>
      <c r="AZ45" s="41" t="str">
        <f t="shared" si="326"/>
        <v>(b)</v>
      </c>
      <c r="BA45" s="121">
        <f t="shared" si="400"/>
        <v>0.17525574719999998</v>
      </c>
      <c r="BB45" s="41" t="str">
        <f t="shared" si="327"/>
        <v>(f)</v>
      </c>
      <c r="BC45" s="121">
        <f t="shared" si="241"/>
        <v>6.8674845599999992E-2</v>
      </c>
      <c r="BD45" s="41" t="str">
        <f t="shared" si="328"/>
        <v>(b)</v>
      </c>
      <c r="BE45" s="121">
        <f t="shared" si="401"/>
        <v>0.17525574719999998</v>
      </c>
      <c r="BF45" s="41" t="str">
        <f t="shared" si="329"/>
        <v>(f)</v>
      </c>
      <c r="BG45" s="121">
        <f t="shared" si="243"/>
        <v>6.8674845599999992E-2</v>
      </c>
      <c r="BH45" s="41" t="str">
        <f t="shared" si="330"/>
        <v>(b)</v>
      </c>
      <c r="BI45" s="121">
        <f t="shared" si="402"/>
        <v>0.17525574719999998</v>
      </c>
      <c r="BJ45" s="41" t="str">
        <f t="shared" si="331"/>
        <v>(f)</v>
      </c>
      <c r="BK45" s="121">
        <f t="shared" si="245"/>
        <v>6.8674845599999992E-2</v>
      </c>
      <c r="BL45" s="41" t="str">
        <f t="shared" si="332"/>
        <v>(b)</v>
      </c>
      <c r="BM45" s="121">
        <f t="shared" si="403"/>
        <v>0.17525574719999998</v>
      </c>
      <c r="BN45" s="41" t="str">
        <f t="shared" si="333"/>
        <v>(f)</v>
      </c>
      <c r="BO45" s="121">
        <f t="shared" si="247"/>
        <v>6.8674845599999992E-2</v>
      </c>
      <c r="BP45" s="41" t="str">
        <f t="shared" si="334"/>
        <v>(b)</v>
      </c>
      <c r="BQ45" s="121">
        <f t="shared" si="404"/>
        <v>0.17525574719999998</v>
      </c>
      <c r="BR45" s="41" t="str">
        <f t="shared" si="335"/>
        <v>(f)</v>
      </c>
      <c r="BS45" s="121">
        <f t="shared" si="249"/>
        <v>6.8674845599999992E-2</v>
      </c>
      <c r="BT45" s="41" t="str">
        <f t="shared" si="336"/>
        <v>(b)</v>
      </c>
      <c r="BU45" s="121">
        <f t="shared" si="405"/>
        <v>0.17525574719999998</v>
      </c>
      <c r="BV45" s="41" t="str">
        <f t="shared" si="337"/>
        <v>(f)</v>
      </c>
      <c r="BW45" s="121">
        <f t="shared" si="251"/>
        <v>6.8674845599999992E-2</v>
      </c>
      <c r="BX45" s="41" t="str">
        <f t="shared" si="338"/>
        <v>(b)</v>
      </c>
      <c r="BY45" s="121">
        <f t="shared" si="406"/>
        <v>0.17525574719999998</v>
      </c>
      <c r="BZ45" s="41" t="str">
        <f t="shared" si="339"/>
        <v>(f)</v>
      </c>
      <c r="CA45" s="121">
        <f t="shared" si="253"/>
        <v>6.8674845599999992E-2</v>
      </c>
      <c r="CB45" s="41" t="str">
        <f t="shared" si="340"/>
        <v>(b)</v>
      </c>
      <c r="CC45" s="121">
        <f t="shared" si="407"/>
        <v>0.17525574719999998</v>
      </c>
      <c r="CD45" s="41" t="str">
        <f t="shared" si="341"/>
        <v>(f)</v>
      </c>
      <c r="CE45" s="121">
        <f t="shared" si="255"/>
        <v>6.8674845599999992E-2</v>
      </c>
      <c r="CF45" s="41" t="str">
        <f t="shared" si="342"/>
        <v>(b)</v>
      </c>
      <c r="CG45" s="121">
        <f t="shared" si="408"/>
        <v>0.17525574719999998</v>
      </c>
      <c r="CH45" s="41" t="str">
        <f t="shared" si="343"/>
        <v>(f)</v>
      </c>
      <c r="CI45" s="121">
        <f t="shared" si="257"/>
        <v>6.8674845599999992E-2</v>
      </c>
      <c r="CJ45" s="41" t="str">
        <f t="shared" si="344"/>
        <v>(b)</v>
      </c>
      <c r="CK45" s="121">
        <f t="shared" si="409"/>
        <v>0.17525574719999998</v>
      </c>
      <c r="CL45" s="41" t="str">
        <f t="shared" si="345"/>
        <v>(f)</v>
      </c>
      <c r="CM45" s="121">
        <f t="shared" si="259"/>
        <v>6.8674845599999992E-2</v>
      </c>
      <c r="CN45" s="41" t="str">
        <f t="shared" si="346"/>
        <v>(b)</v>
      </c>
      <c r="CO45" s="121">
        <f t="shared" si="410"/>
        <v>0.17525574719999998</v>
      </c>
      <c r="CP45" s="41" t="str">
        <f t="shared" si="347"/>
        <v>(f)</v>
      </c>
      <c r="CQ45" s="121">
        <f t="shared" si="261"/>
        <v>6.8674845599999992E-2</v>
      </c>
      <c r="CR45" s="41" t="str">
        <f t="shared" si="348"/>
        <v>(b)</v>
      </c>
      <c r="CS45" s="121">
        <f t="shared" si="411"/>
        <v>0.17525574719999998</v>
      </c>
      <c r="CT45" s="41" t="str">
        <f t="shared" si="349"/>
        <v>(f)</v>
      </c>
      <c r="CU45" s="121">
        <f t="shared" si="263"/>
        <v>6.8674845599999992E-2</v>
      </c>
      <c r="CV45" s="41" t="str">
        <f t="shared" si="350"/>
        <v>(b)</v>
      </c>
      <c r="CW45" s="121">
        <f t="shared" si="412"/>
        <v>0.17525574719999998</v>
      </c>
      <c r="CX45" s="41" t="str">
        <f t="shared" si="351"/>
        <v>(f)</v>
      </c>
      <c r="CY45" s="121">
        <f t="shared" si="265"/>
        <v>6.8674845599999992E-2</v>
      </c>
      <c r="CZ45" s="41" t="str">
        <f t="shared" si="352"/>
        <v>(b)</v>
      </c>
      <c r="DA45" s="121">
        <f t="shared" si="413"/>
        <v>0.17525574719999998</v>
      </c>
      <c r="DB45" s="41" t="str">
        <f t="shared" si="353"/>
        <v>(f)</v>
      </c>
      <c r="DC45" s="121">
        <f t="shared" si="267"/>
        <v>6.8674845599999992E-2</v>
      </c>
      <c r="DD45" s="41" t="str">
        <f t="shared" si="354"/>
        <v>(b)</v>
      </c>
      <c r="DE45" s="121">
        <f t="shared" si="414"/>
        <v>0.17525574719999998</v>
      </c>
      <c r="DF45" s="41" t="str">
        <f t="shared" si="355"/>
        <v>(f)</v>
      </c>
      <c r="DG45" s="121">
        <f t="shared" si="269"/>
        <v>6.8674845599999992E-2</v>
      </c>
      <c r="DH45" s="41" t="str">
        <f t="shared" si="356"/>
        <v>(b)</v>
      </c>
      <c r="DI45" s="121">
        <f t="shared" si="415"/>
        <v>0.17525574719999998</v>
      </c>
      <c r="DJ45" s="41" t="str">
        <f t="shared" si="357"/>
        <v>(f)</v>
      </c>
      <c r="DK45" s="121">
        <f t="shared" si="271"/>
        <v>6.8674845599999992E-2</v>
      </c>
      <c r="DL45" s="41" t="str">
        <f t="shared" si="358"/>
        <v>(b)</v>
      </c>
      <c r="DM45" s="121">
        <f t="shared" si="416"/>
        <v>0.17525574719999998</v>
      </c>
      <c r="DN45" s="41" t="str">
        <f t="shared" si="359"/>
        <v>(f)</v>
      </c>
      <c r="DO45" s="121">
        <f t="shared" si="273"/>
        <v>6.8674845599999992E-2</v>
      </c>
      <c r="DP45" s="41" t="str">
        <f t="shared" si="360"/>
        <v>(b)</v>
      </c>
      <c r="DQ45" s="121">
        <f t="shared" si="417"/>
        <v>0.17525574719999998</v>
      </c>
      <c r="DR45" s="41" t="str">
        <f t="shared" si="361"/>
        <v>(f)</v>
      </c>
      <c r="DS45" s="121">
        <f t="shared" si="275"/>
        <v>6.8674845599999992E-2</v>
      </c>
      <c r="DT45" s="41" t="str">
        <f t="shared" si="362"/>
        <v>(b)</v>
      </c>
      <c r="DU45" s="121">
        <f t="shared" si="418"/>
        <v>0.17525574719999998</v>
      </c>
      <c r="DV45" s="41" t="str">
        <f t="shared" si="363"/>
        <v>(f)</v>
      </c>
      <c r="DW45" s="121">
        <f t="shared" si="277"/>
        <v>6.8674845599999992E-2</v>
      </c>
      <c r="DX45" s="41" t="str">
        <f t="shared" si="364"/>
        <v>(b)</v>
      </c>
      <c r="DY45" s="121">
        <f t="shared" si="419"/>
        <v>0.17525574719999998</v>
      </c>
      <c r="DZ45" s="41" t="str">
        <f t="shared" si="365"/>
        <v>(f)</v>
      </c>
      <c r="EA45" s="121">
        <f t="shared" si="279"/>
        <v>5.8945909139999995E-2</v>
      </c>
      <c r="EB45" s="41" t="str">
        <f t="shared" si="366"/>
        <v>(b)</v>
      </c>
      <c r="EC45" s="121">
        <f t="shared" si="420"/>
        <v>0.15042784967999998</v>
      </c>
      <c r="ED45" s="41" t="str">
        <f t="shared" si="367"/>
        <v>(f)</v>
      </c>
      <c r="EE45" s="121">
        <f t="shared" si="281"/>
        <v>5.8945909139999995E-2</v>
      </c>
      <c r="EF45" s="41" t="str">
        <f t="shared" si="368"/>
        <v>(b)</v>
      </c>
      <c r="EG45" s="121">
        <f t="shared" si="421"/>
        <v>0.15042784967999998</v>
      </c>
      <c r="EH45" s="41" t="str">
        <f t="shared" si="369"/>
        <v>(f)</v>
      </c>
      <c r="EI45" s="121">
        <f t="shared" si="283"/>
        <v>8.0777727339999994E-2</v>
      </c>
      <c r="EJ45" s="41" t="str">
        <f t="shared" si="370"/>
        <v>(b)</v>
      </c>
      <c r="EK45" s="121">
        <f t="shared" si="284"/>
        <v>0.20614186807999996</v>
      </c>
      <c r="EL45" s="41" t="str">
        <f t="shared" si="371"/>
        <v>(f)</v>
      </c>
      <c r="EM45" s="121">
        <f t="shared" si="285"/>
        <v>8.0777727339999994E-2</v>
      </c>
      <c r="EN45" s="41" t="str">
        <f t="shared" si="372"/>
        <v>(b)</v>
      </c>
      <c r="EO45" s="121">
        <f t="shared" si="422"/>
        <v>0.20614186807999996</v>
      </c>
      <c r="EP45" s="41" t="str">
        <f t="shared" si="373"/>
        <v>(f)</v>
      </c>
      <c r="EQ45" s="121">
        <f t="shared" si="287"/>
        <v>1.3489096215999996E-2</v>
      </c>
      <c r="ER45" s="41" t="str">
        <f t="shared" si="374"/>
        <v>(b)</v>
      </c>
      <c r="ES45" s="121">
        <f t="shared" si="423"/>
        <v>3.4423690591999991E-2</v>
      </c>
      <c r="ET45" s="41" t="str">
        <f t="shared" si="375"/>
        <v>(f)</v>
      </c>
      <c r="EU45" s="121">
        <f t="shared" si="289"/>
        <v>6.8674845599999992E-2</v>
      </c>
      <c r="EV45" s="41" t="str">
        <f t="shared" si="376"/>
        <v>(b)</v>
      </c>
      <c r="EW45" s="121">
        <f t="shared" si="424"/>
        <v>0.17525574719999998</v>
      </c>
      <c r="EX45" s="41" t="str">
        <f t="shared" si="377"/>
        <v>(f)</v>
      </c>
      <c r="EY45" s="121">
        <f t="shared" si="291"/>
        <v>6.8674845599999992E-2</v>
      </c>
      <c r="EZ45" s="41" t="str">
        <f t="shared" si="378"/>
        <v>(b)</v>
      </c>
      <c r="FA45" s="121">
        <f t="shared" si="425"/>
        <v>0.17525574719999998</v>
      </c>
      <c r="FB45" s="41" t="str">
        <f t="shared" si="379"/>
        <v>(f)</v>
      </c>
      <c r="FC45" s="121">
        <f t="shared" si="293"/>
        <v>6.8674845599999992E-2</v>
      </c>
      <c r="FD45" s="41" t="str">
        <f t="shared" si="380"/>
        <v>(b)</v>
      </c>
      <c r="FE45" s="121">
        <f t="shared" si="426"/>
        <v>0.17525574719999998</v>
      </c>
      <c r="FF45" s="41" t="str">
        <f t="shared" si="381"/>
        <v>(f)</v>
      </c>
      <c r="FG45" s="121">
        <f t="shared" si="295"/>
        <v>6.8674845599999992E-2</v>
      </c>
      <c r="FH45" s="41" t="str">
        <f t="shared" si="382"/>
        <v>(b)</v>
      </c>
      <c r="FI45" s="121">
        <f t="shared" si="427"/>
        <v>0.17525574719999998</v>
      </c>
      <c r="FJ45" s="41" t="str">
        <f t="shared" si="383"/>
        <v>(f)</v>
      </c>
      <c r="FK45" s="121">
        <f t="shared" si="297"/>
        <v>6.8674845599999992E-2</v>
      </c>
      <c r="FL45" s="41" t="str">
        <f t="shared" si="384"/>
        <v>(b)</v>
      </c>
      <c r="FM45" s="121">
        <f t="shared" si="428"/>
        <v>0.17525574719999998</v>
      </c>
      <c r="FN45" s="41" t="str">
        <f t="shared" si="385"/>
        <v>(f)</v>
      </c>
      <c r="FO45" s="121">
        <f t="shared" si="299"/>
        <v>6.8674845599999992E-2</v>
      </c>
      <c r="FP45" s="41" t="str">
        <f t="shared" si="386"/>
        <v>(b)</v>
      </c>
      <c r="FQ45" s="121">
        <f t="shared" si="429"/>
        <v>0.17525574719999998</v>
      </c>
      <c r="FR45" s="41" t="str">
        <f t="shared" si="387"/>
        <v>(f)</v>
      </c>
      <c r="FS45" s="121">
        <f t="shared" si="301"/>
        <v>6.8674845599999992E-2</v>
      </c>
      <c r="FT45" s="41" t="str">
        <f t="shared" si="388"/>
        <v>(b)</v>
      </c>
      <c r="FU45" s="121">
        <f t="shared" si="430"/>
        <v>0.17525574719999998</v>
      </c>
      <c r="FV45" s="41" t="str">
        <f t="shared" si="389"/>
        <v>(f)</v>
      </c>
      <c r="FW45" s="121">
        <f t="shared" si="303"/>
        <v>6.8674845599999992E-2</v>
      </c>
      <c r="FX45" s="41" t="str">
        <f t="shared" si="390"/>
        <v>(b)</v>
      </c>
      <c r="FY45" s="121">
        <f t="shared" si="431"/>
        <v>0.17525574719999998</v>
      </c>
      <c r="FZ45" s="41" t="str">
        <f t="shared" si="391"/>
        <v>(f)</v>
      </c>
    </row>
    <row r="46" spans="1:182" ht="15" customHeight="1">
      <c r="A46" s="63"/>
      <c r="B46" s="55" t="s">
        <v>187</v>
      </c>
      <c r="C46" s="64"/>
      <c r="D46" s="65" t="s">
        <v>186</v>
      </c>
      <c r="E46" s="66">
        <v>4.24E-2</v>
      </c>
      <c r="F46" s="41"/>
      <c r="G46" s="66">
        <v>63</v>
      </c>
      <c r="H46" s="41" t="str">
        <f>$A$93</f>
        <v>(3)</v>
      </c>
      <c r="I46" s="169">
        <v>66</v>
      </c>
      <c r="J46" s="41" t="str">
        <f t="shared" si="305"/>
        <v>(8)</v>
      </c>
      <c r="K46" s="121">
        <f t="shared" si="219"/>
        <v>2.9860293280000002E-2</v>
      </c>
      <c r="L46" s="41" t="str">
        <f t="shared" si="306"/>
        <v>(b)</v>
      </c>
      <c r="M46" s="121">
        <f t="shared" si="220"/>
        <v>7.6202399359999992E-2</v>
      </c>
      <c r="N46" s="41" t="str">
        <f t="shared" si="307"/>
        <v>(f)</v>
      </c>
      <c r="O46" s="121">
        <f t="shared" si="221"/>
        <v>2.9860293280000002E-2</v>
      </c>
      <c r="P46" s="41" t="str">
        <f t="shared" si="308"/>
        <v>(b)</v>
      </c>
      <c r="Q46" s="121">
        <f t="shared" si="222"/>
        <v>7.6202399359999992E-2</v>
      </c>
      <c r="R46" s="41" t="str">
        <f t="shared" si="309"/>
        <v>(f)</v>
      </c>
      <c r="S46" s="121">
        <f t="shared" si="223"/>
        <v>2.9860293280000002E-2</v>
      </c>
      <c r="T46" s="41" t="str">
        <f t="shared" si="310"/>
        <v>(b)</v>
      </c>
      <c r="U46" s="121">
        <f t="shared" si="392"/>
        <v>7.6202399359999992E-2</v>
      </c>
      <c r="V46" s="41" t="str">
        <f t="shared" si="311"/>
        <v>(f)</v>
      </c>
      <c r="W46" s="121">
        <f t="shared" si="225"/>
        <v>2.9860293280000002E-2</v>
      </c>
      <c r="X46" s="41" t="str">
        <f t="shared" si="312"/>
        <v>(b)</v>
      </c>
      <c r="Y46" s="121">
        <f t="shared" si="393"/>
        <v>7.6202399359999992E-2</v>
      </c>
      <c r="Z46" s="41" t="str">
        <f t="shared" si="313"/>
        <v>(f)</v>
      </c>
      <c r="AA46" s="121">
        <f t="shared" si="227"/>
        <v>2.9860293280000002E-2</v>
      </c>
      <c r="AB46" s="41" t="str">
        <f t="shared" si="314"/>
        <v>(b)</v>
      </c>
      <c r="AC46" s="121">
        <f t="shared" si="394"/>
        <v>7.6202399359999992E-2</v>
      </c>
      <c r="AD46" s="41" t="str">
        <f t="shared" si="315"/>
        <v>(f)</v>
      </c>
      <c r="AE46" s="121">
        <f t="shared" si="229"/>
        <v>2.9860293280000002E-2</v>
      </c>
      <c r="AF46" s="41" t="str">
        <f t="shared" si="316"/>
        <v>(b)</v>
      </c>
      <c r="AG46" s="121">
        <f t="shared" si="395"/>
        <v>7.6202399359999992E-2</v>
      </c>
      <c r="AH46" s="41" t="str">
        <f t="shared" si="317"/>
        <v>(f)</v>
      </c>
      <c r="AI46" s="121">
        <f t="shared" si="231"/>
        <v>2.4931895359999994E-2</v>
      </c>
      <c r="AJ46" s="41" t="str">
        <f t="shared" si="318"/>
        <v>(b)</v>
      </c>
      <c r="AK46" s="121">
        <f t="shared" si="396"/>
        <v>6.3625304319999992E-2</v>
      </c>
      <c r="AL46" s="41" t="str">
        <f t="shared" si="319"/>
        <v>(f)</v>
      </c>
      <c r="AM46" s="121">
        <f t="shared" si="233"/>
        <v>2.4931895359999994E-2</v>
      </c>
      <c r="AN46" s="41" t="str">
        <f t="shared" si="320"/>
        <v>(b)</v>
      </c>
      <c r="AO46" s="121">
        <f t="shared" si="397"/>
        <v>6.3625304319999992E-2</v>
      </c>
      <c r="AP46" s="41" t="str">
        <f t="shared" si="321"/>
        <v>(f)</v>
      </c>
      <c r="AQ46" s="121">
        <f t="shared" si="235"/>
        <v>2.4931895359999994E-2</v>
      </c>
      <c r="AR46" s="41" t="str">
        <f t="shared" si="322"/>
        <v>(b)</v>
      </c>
      <c r="AS46" s="121">
        <f t="shared" si="398"/>
        <v>6.3625304319999992E-2</v>
      </c>
      <c r="AT46" s="41" t="str">
        <f t="shared" si="323"/>
        <v>(f)</v>
      </c>
      <c r="AU46" s="121">
        <f t="shared" si="237"/>
        <v>3.4788691199999992E-2</v>
      </c>
      <c r="AV46" s="41" t="str">
        <f t="shared" si="324"/>
        <v>(b)</v>
      </c>
      <c r="AW46" s="121">
        <f t="shared" si="399"/>
        <v>8.8779494399999992E-2</v>
      </c>
      <c r="AX46" s="41" t="str">
        <f t="shared" si="325"/>
        <v>(f)</v>
      </c>
      <c r="AY46" s="121">
        <f t="shared" si="239"/>
        <v>3.4788691199999992E-2</v>
      </c>
      <c r="AZ46" s="41" t="str">
        <f t="shared" si="326"/>
        <v>(b)</v>
      </c>
      <c r="BA46" s="121">
        <f t="shared" si="400"/>
        <v>8.8779494399999992E-2</v>
      </c>
      <c r="BB46" s="41" t="str">
        <f t="shared" si="327"/>
        <v>(f)</v>
      </c>
      <c r="BC46" s="121">
        <f t="shared" si="241"/>
        <v>3.4788691199999992E-2</v>
      </c>
      <c r="BD46" s="41" t="str">
        <f t="shared" si="328"/>
        <v>(b)</v>
      </c>
      <c r="BE46" s="121">
        <f t="shared" si="401"/>
        <v>8.8779494399999992E-2</v>
      </c>
      <c r="BF46" s="41" t="str">
        <f t="shared" si="329"/>
        <v>(f)</v>
      </c>
      <c r="BG46" s="121">
        <f t="shared" si="243"/>
        <v>3.4788691199999992E-2</v>
      </c>
      <c r="BH46" s="41" t="str">
        <f t="shared" si="330"/>
        <v>(b)</v>
      </c>
      <c r="BI46" s="121">
        <f t="shared" si="402"/>
        <v>8.8779494399999992E-2</v>
      </c>
      <c r="BJ46" s="41" t="str">
        <f t="shared" si="331"/>
        <v>(f)</v>
      </c>
      <c r="BK46" s="121">
        <f t="shared" si="245"/>
        <v>3.4788691199999992E-2</v>
      </c>
      <c r="BL46" s="41" t="str">
        <f t="shared" si="332"/>
        <v>(b)</v>
      </c>
      <c r="BM46" s="121">
        <f t="shared" si="403"/>
        <v>8.8779494399999992E-2</v>
      </c>
      <c r="BN46" s="41" t="str">
        <f t="shared" si="333"/>
        <v>(f)</v>
      </c>
      <c r="BO46" s="121">
        <f t="shared" si="247"/>
        <v>3.4788691199999992E-2</v>
      </c>
      <c r="BP46" s="41" t="str">
        <f t="shared" si="334"/>
        <v>(b)</v>
      </c>
      <c r="BQ46" s="121">
        <f t="shared" si="404"/>
        <v>8.8779494399999992E-2</v>
      </c>
      <c r="BR46" s="41" t="str">
        <f t="shared" si="335"/>
        <v>(f)</v>
      </c>
      <c r="BS46" s="121">
        <f t="shared" si="249"/>
        <v>3.4788691199999992E-2</v>
      </c>
      <c r="BT46" s="41" t="str">
        <f t="shared" si="336"/>
        <v>(b)</v>
      </c>
      <c r="BU46" s="121">
        <f t="shared" si="405"/>
        <v>8.8779494399999992E-2</v>
      </c>
      <c r="BV46" s="41" t="str">
        <f t="shared" si="337"/>
        <v>(f)</v>
      </c>
      <c r="BW46" s="121">
        <f t="shared" si="251"/>
        <v>3.4788691199999992E-2</v>
      </c>
      <c r="BX46" s="41" t="str">
        <f t="shared" si="338"/>
        <v>(b)</v>
      </c>
      <c r="BY46" s="121">
        <f t="shared" si="406"/>
        <v>8.8779494399999992E-2</v>
      </c>
      <c r="BZ46" s="41" t="str">
        <f t="shared" si="339"/>
        <v>(f)</v>
      </c>
      <c r="CA46" s="121">
        <f t="shared" si="253"/>
        <v>3.4788691199999992E-2</v>
      </c>
      <c r="CB46" s="41" t="str">
        <f t="shared" si="340"/>
        <v>(b)</v>
      </c>
      <c r="CC46" s="121">
        <f t="shared" si="407"/>
        <v>8.8779494399999992E-2</v>
      </c>
      <c r="CD46" s="41" t="str">
        <f t="shared" si="341"/>
        <v>(f)</v>
      </c>
      <c r="CE46" s="121">
        <f t="shared" si="255"/>
        <v>3.4788691199999992E-2</v>
      </c>
      <c r="CF46" s="41" t="str">
        <f t="shared" si="342"/>
        <v>(b)</v>
      </c>
      <c r="CG46" s="121">
        <f t="shared" si="408"/>
        <v>8.8779494399999992E-2</v>
      </c>
      <c r="CH46" s="41" t="str">
        <f t="shared" si="343"/>
        <v>(f)</v>
      </c>
      <c r="CI46" s="121">
        <f t="shared" si="257"/>
        <v>3.4788691199999992E-2</v>
      </c>
      <c r="CJ46" s="41" t="str">
        <f t="shared" si="344"/>
        <v>(b)</v>
      </c>
      <c r="CK46" s="121">
        <f t="shared" si="409"/>
        <v>8.8779494399999992E-2</v>
      </c>
      <c r="CL46" s="41" t="str">
        <f t="shared" si="345"/>
        <v>(f)</v>
      </c>
      <c r="CM46" s="121">
        <f t="shared" si="259"/>
        <v>3.4788691199999992E-2</v>
      </c>
      <c r="CN46" s="41" t="str">
        <f t="shared" si="346"/>
        <v>(b)</v>
      </c>
      <c r="CO46" s="121">
        <f t="shared" si="410"/>
        <v>8.8779494399999992E-2</v>
      </c>
      <c r="CP46" s="41" t="str">
        <f t="shared" si="347"/>
        <v>(f)</v>
      </c>
      <c r="CQ46" s="121">
        <f t="shared" si="261"/>
        <v>3.4788691199999992E-2</v>
      </c>
      <c r="CR46" s="41" t="str">
        <f t="shared" si="348"/>
        <v>(b)</v>
      </c>
      <c r="CS46" s="121">
        <f t="shared" si="411"/>
        <v>8.8779494399999992E-2</v>
      </c>
      <c r="CT46" s="41" t="str">
        <f t="shared" si="349"/>
        <v>(f)</v>
      </c>
      <c r="CU46" s="121">
        <f t="shared" si="263"/>
        <v>3.4788691199999992E-2</v>
      </c>
      <c r="CV46" s="41" t="str">
        <f t="shared" si="350"/>
        <v>(b)</v>
      </c>
      <c r="CW46" s="121">
        <f t="shared" si="412"/>
        <v>8.8779494399999992E-2</v>
      </c>
      <c r="CX46" s="41" t="str">
        <f t="shared" si="351"/>
        <v>(f)</v>
      </c>
      <c r="CY46" s="121">
        <f t="shared" si="265"/>
        <v>3.4788691199999992E-2</v>
      </c>
      <c r="CZ46" s="41" t="str">
        <f t="shared" si="352"/>
        <v>(b)</v>
      </c>
      <c r="DA46" s="121">
        <f t="shared" si="413"/>
        <v>8.8779494399999992E-2</v>
      </c>
      <c r="DB46" s="41" t="str">
        <f t="shared" si="353"/>
        <v>(f)</v>
      </c>
      <c r="DC46" s="121">
        <f t="shared" si="267"/>
        <v>3.4788691199999992E-2</v>
      </c>
      <c r="DD46" s="41" t="str">
        <f t="shared" si="354"/>
        <v>(b)</v>
      </c>
      <c r="DE46" s="121">
        <f t="shared" si="414"/>
        <v>8.8779494399999992E-2</v>
      </c>
      <c r="DF46" s="41" t="str">
        <f t="shared" si="355"/>
        <v>(f)</v>
      </c>
      <c r="DG46" s="121">
        <f t="shared" si="269"/>
        <v>3.4788691199999992E-2</v>
      </c>
      <c r="DH46" s="41" t="str">
        <f t="shared" si="356"/>
        <v>(b)</v>
      </c>
      <c r="DI46" s="121">
        <f t="shared" si="415"/>
        <v>8.8779494399999992E-2</v>
      </c>
      <c r="DJ46" s="41" t="str">
        <f t="shared" si="357"/>
        <v>(f)</v>
      </c>
      <c r="DK46" s="121">
        <f t="shared" si="271"/>
        <v>3.4788691199999992E-2</v>
      </c>
      <c r="DL46" s="41" t="str">
        <f t="shared" si="358"/>
        <v>(b)</v>
      </c>
      <c r="DM46" s="121">
        <f t="shared" si="416"/>
        <v>8.8779494399999992E-2</v>
      </c>
      <c r="DN46" s="41" t="str">
        <f t="shared" si="359"/>
        <v>(f)</v>
      </c>
      <c r="DO46" s="121">
        <f t="shared" si="273"/>
        <v>3.4788691199999992E-2</v>
      </c>
      <c r="DP46" s="41" t="str">
        <f t="shared" si="360"/>
        <v>(b)</v>
      </c>
      <c r="DQ46" s="121">
        <f t="shared" si="417"/>
        <v>8.8779494399999992E-2</v>
      </c>
      <c r="DR46" s="41" t="str">
        <f t="shared" si="361"/>
        <v>(f)</v>
      </c>
      <c r="DS46" s="121">
        <f t="shared" si="275"/>
        <v>3.4788691199999992E-2</v>
      </c>
      <c r="DT46" s="41" t="str">
        <f t="shared" si="362"/>
        <v>(b)</v>
      </c>
      <c r="DU46" s="121">
        <f t="shared" si="418"/>
        <v>8.8779494399999992E-2</v>
      </c>
      <c r="DV46" s="41" t="str">
        <f t="shared" si="363"/>
        <v>(f)</v>
      </c>
      <c r="DW46" s="121">
        <f t="shared" si="277"/>
        <v>3.4788691199999992E-2</v>
      </c>
      <c r="DX46" s="41" t="str">
        <f t="shared" si="364"/>
        <v>(b)</v>
      </c>
      <c r="DY46" s="121">
        <f t="shared" si="419"/>
        <v>8.8779494399999992E-2</v>
      </c>
      <c r="DZ46" s="41" t="str">
        <f t="shared" si="365"/>
        <v>(f)</v>
      </c>
      <c r="EA46" s="121">
        <f t="shared" si="279"/>
        <v>2.9860293280000002E-2</v>
      </c>
      <c r="EB46" s="41" t="str">
        <f t="shared" si="366"/>
        <v>(b)</v>
      </c>
      <c r="EC46" s="121">
        <f t="shared" si="420"/>
        <v>7.6202399359999992E-2</v>
      </c>
      <c r="ED46" s="41" t="str">
        <f t="shared" si="367"/>
        <v>(f)</v>
      </c>
      <c r="EE46" s="121">
        <f t="shared" si="281"/>
        <v>2.9860293280000002E-2</v>
      </c>
      <c r="EF46" s="41" t="str">
        <f t="shared" si="368"/>
        <v>(b)</v>
      </c>
      <c r="EG46" s="121">
        <f t="shared" si="421"/>
        <v>7.6202399359999992E-2</v>
      </c>
      <c r="EH46" s="41" t="str">
        <f t="shared" si="369"/>
        <v>(f)</v>
      </c>
      <c r="EI46" s="121">
        <f t="shared" si="283"/>
        <v>3.2495025040000007E-2</v>
      </c>
      <c r="EJ46" s="41" t="str">
        <f t="shared" si="370"/>
        <v>(b)</v>
      </c>
      <c r="EK46" s="121">
        <f t="shared" si="284"/>
        <v>8.2926140480000007E-2</v>
      </c>
      <c r="EL46" s="41" t="str">
        <f t="shared" si="371"/>
        <v>(f)</v>
      </c>
      <c r="EM46" s="121">
        <f t="shared" si="285"/>
        <v>3.2495025040000007E-2</v>
      </c>
      <c r="EN46" s="41" t="str">
        <f t="shared" si="372"/>
        <v>(b)</v>
      </c>
      <c r="EO46" s="121">
        <f t="shared" si="422"/>
        <v>8.2926140480000007E-2</v>
      </c>
      <c r="EP46" s="41" t="str">
        <f t="shared" si="373"/>
        <v>(f)</v>
      </c>
      <c r="EQ46" s="121">
        <f t="shared" si="287"/>
        <v>5.426353695999999E-3</v>
      </c>
      <c r="ER46" s="41" t="str">
        <f t="shared" si="374"/>
        <v>(b)</v>
      </c>
      <c r="ES46" s="121">
        <f t="shared" si="423"/>
        <v>1.3847860351999997E-2</v>
      </c>
      <c r="ET46" s="41" t="str">
        <f t="shared" si="375"/>
        <v>(f)</v>
      </c>
      <c r="EU46" s="121">
        <f t="shared" si="289"/>
        <v>3.4788691199999992E-2</v>
      </c>
      <c r="EV46" s="41" t="str">
        <f t="shared" si="376"/>
        <v>(b)</v>
      </c>
      <c r="EW46" s="121">
        <f t="shared" si="424"/>
        <v>8.8779494399999992E-2</v>
      </c>
      <c r="EX46" s="41" t="str">
        <f t="shared" si="377"/>
        <v>(f)</v>
      </c>
      <c r="EY46" s="121">
        <f t="shared" si="291"/>
        <v>3.4788691199999992E-2</v>
      </c>
      <c r="EZ46" s="41" t="str">
        <f t="shared" si="378"/>
        <v>(b)</v>
      </c>
      <c r="FA46" s="121">
        <f t="shared" si="425"/>
        <v>8.8779494399999992E-2</v>
      </c>
      <c r="FB46" s="41" t="str">
        <f t="shared" si="379"/>
        <v>(f)</v>
      </c>
      <c r="FC46" s="121">
        <f t="shared" si="293"/>
        <v>3.4788691199999992E-2</v>
      </c>
      <c r="FD46" s="41" t="str">
        <f t="shared" si="380"/>
        <v>(b)</v>
      </c>
      <c r="FE46" s="121">
        <f t="shared" si="426"/>
        <v>8.8779494399999992E-2</v>
      </c>
      <c r="FF46" s="41" t="str">
        <f t="shared" si="381"/>
        <v>(f)</v>
      </c>
      <c r="FG46" s="121">
        <f t="shared" si="295"/>
        <v>3.4788691199999992E-2</v>
      </c>
      <c r="FH46" s="41" t="str">
        <f t="shared" si="382"/>
        <v>(b)</v>
      </c>
      <c r="FI46" s="121">
        <f t="shared" si="427"/>
        <v>8.8779494399999992E-2</v>
      </c>
      <c r="FJ46" s="41" t="str">
        <f t="shared" si="383"/>
        <v>(f)</v>
      </c>
      <c r="FK46" s="121">
        <f t="shared" si="297"/>
        <v>3.4788691199999992E-2</v>
      </c>
      <c r="FL46" s="41" t="str">
        <f t="shared" si="384"/>
        <v>(b)</v>
      </c>
      <c r="FM46" s="121">
        <f t="shared" si="428"/>
        <v>8.8779494399999992E-2</v>
      </c>
      <c r="FN46" s="41" t="str">
        <f t="shared" si="385"/>
        <v>(f)</v>
      </c>
      <c r="FO46" s="121">
        <f t="shared" si="299"/>
        <v>3.4788691199999992E-2</v>
      </c>
      <c r="FP46" s="41" t="str">
        <f t="shared" si="386"/>
        <v>(b)</v>
      </c>
      <c r="FQ46" s="121">
        <f t="shared" si="429"/>
        <v>8.8779494399999992E-2</v>
      </c>
      <c r="FR46" s="41" t="str">
        <f t="shared" si="387"/>
        <v>(f)</v>
      </c>
      <c r="FS46" s="121">
        <f t="shared" si="301"/>
        <v>3.4788691199999992E-2</v>
      </c>
      <c r="FT46" s="41" t="str">
        <f t="shared" si="388"/>
        <v>(b)</v>
      </c>
      <c r="FU46" s="121">
        <f t="shared" si="430"/>
        <v>8.8779494399999992E-2</v>
      </c>
      <c r="FV46" s="41" t="str">
        <f t="shared" si="389"/>
        <v>(f)</v>
      </c>
      <c r="FW46" s="121">
        <f t="shared" si="303"/>
        <v>3.4788691199999992E-2</v>
      </c>
      <c r="FX46" s="41" t="str">
        <f t="shared" si="390"/>
        <v>(b)</v>
      </c>
      <c r="FY46" s="121">
        <f t="shared" si="431"/>
        <v>8.8779494399999992E-2</v>
      </c>
      <c r="FZ46" s="41" t="str">
        <f t="shared" si="391"/>
        <v>(f)</v>
      </c>
    </row>
    <row r="47" spans="1:182" ht="15" customHeight="1">
      <c r="A47" s="20" t="s">
        <v>350</v>
      </c>
      <c r="B47" s="24"/>
      <c r="C47" s="55"/>
      <c r="D47" s="61"/>
      <c r="E47" s="94"/>
      <c r="F47" s="94"/>
      <c r="G47" s="61"/>
      <c r="H47" s="61"/>
      <c r="I47" s="61"/>
      <c r="J47" s="61"/>
      <c r="K47" s="72"/>
      <c r="L47" s="61"/>
      <c r="M47" s="72"/>
      <c r="N47" s="61"/>
      <c r="O47" s="72"/>
      <c r="P47" s="61"/>
      <c r="Q47" s="72"/>
      <c r="R47" s="61"/>
      <c r="S47" s="72"/>
      <c r="T47" s="61"/>
      <c r="U47" s="72"/>
      <c r="V47" s="61"/>
      <c r="W47" s="72"/>
      <c r="X47" s="61"/>
      <c r="Y47" s="72"/>
      <c r="Z47" s="61"/>
      <c r="AA47" s="72"/>
      <c r="AB47" s="61"/>
      <c r="AC47" s="72"/>
      <c r="AD47" s="61"/>
      <c r="AE47" s="72"/>
      <c r="AF47" s="61"/>
      <c r="AG47" s="72"/>
      <c r="AH47" s="61"/>
      <c r="AI47" s="72"/>
      <c r="AJ47" s="61"/>
      <c r="AK47" s="72"/>
      <c r="AL47" s="61"/>
      <c r="AM47" s="72"/>
      <c r="AN47" s="61"/>
      <c r="AO47" s="72"/>
      <c r="AP47" s="61"/>
      <c r="AQ47" s="72"/>
      <c r="AR47" s="61"/>
      <c r="AS47" s="72"/>
      <c r="AT47" s="61"/>
      <c r="AU47" s="72"/>
      <c r="AV47" s="61"/>
      <c r="AW47" s="72"/>
      <c r="AX47" s="61"/>
      <c r="AY47" s="72"/>
      <c r="AZ47" s="61"/>
      <c r="BA47" s="72"/>
      <c r="BB47" s="61"/>
      <c r="BC47" s="72"/>
      <c r="BD47" s="61"/>
      <c r="BE47" s="72"/>
      <c r="BF47" s="61"/>
      <c r="BG47" s="72"/>
      <c r="BH47" s="61"/>
      <c r="BI47" s="72"/>
      <c r="BJ47" s="61"/>
      <c r="BK47" s="72"/>
      <c r="BL47" s="61"/>
      <c r="BM47" s="72"/>
      <c r="BN47" s="61"/>
      <c r="BO47" s="72"/>
      <c r="BP47" s="61"/>
      <c r="BQ47" s="72"/>
      <c r="BR47" s="61"/>
      <c r="BS47" s="72"/>
      <c r="BT47" s="61"/>
      <c r="BU47" s="72"/>
      <c r="BV47" s="61"/>
      <c r="BW47" s="72"/>
      <c r="BX47" s="61"/>
      <c r="BY47" s="72"/>
      <c r="BZ47" s="61"/>
      <c r="CA47" s="72"/>
      <c r="CB47" s="61"/>
      <c r="CC47" s="72"/>
      <c r="CD47" s="61"/>
      <c r="CE47" s="72"/>
      <c r="CF47" s="61"/>
      <c r="CG47" s="72"/>
      <c r="CH47" s="61"/>
      <c r="CI47" s="72"/>
      <c r="CJ47" s="61"/>
      <c r="CK47" s="72"/>
      <c r="CL47" s="61"/>
      <c r="CM47" s="72"/>
      <c r="CN47" s="61"/>
      <c r="CO47" s="72"/>
      <c r="CP47" s="61"/>
      <c r="CQ47" s="72"/>
      <c r="CR47" s="61"/>
      <c r="CS47" s="72"/>
      <c r="CT47" s="61"/>
      <c r="CU47" s="72"/>
      <c r="CV47" s="61"/>
      <c r="CW47" s="72"/>
      <c r="CX47" s="61"/>
      <c r="CY47" s="72"/>
      <c r="CZ47" s="61"/>
      <c r="DA47" s="72"/>
      <c r="DB47" s="61"/>
      <c r="DC47" s="72"/>
      <c r="DD47" s="61"/>
      <c r="DE47" s="72"/>
      <c r="DF47" s="61"/>
      <c r="DG47" s="72"/>
      <c r="DH47" s="61"/>
      <c r="DI47" s="72"/>
      <c r="DJ47" s="61"/>
      <c r="DK47" s="72"/>
      <c r="DL47" s="61"/>
      <c r="DM47" s="72"/>
      <c r="DN47" s="61"/>
      <c r="DO47" s="72"/>
      <c r="DP47" s="61"/>
      <c r="DQ47" s="72"/>
      <c r="DR47" s="61"/>
      <c r="DS47" s="72"/>
      <c r="DT47" s="61"/>
      <c r="DU47" s="72"/>
      <c r="DV47" s="61"/>
      <c r="DW47" s="72"/>
      <c r="DX47" s="61"/>
      <c r="DY47" s="72"/>
      <c r="DZ47" s="61"/>
      <c r="EA47" s="72"/>
      <c r="EB47" s="61"/>
      <c r="EC47" s="72"/>
      <c r="ED47" s="61"/>
      <c r="EE47" s="72"/>
      <c r="EF47" s="61"/>
      <c r="EG47" s="72"/>
      <c r="EH47" s="61"/>
      <c r="EI47" s="72"/>
      <c r="EJ47" s="61"/>
      <c r="EK47" s="72"/>
      <c r="EL47" s="61"/>
      <c r="EM47" s="72"/>
      <c r="EN47" s="61"/>
      <c r="EO47" s="72"/>
      <c r="EP47" s="61"/>
      <c r="EQ47" s="72"/>
      <c r="ER47" s="61"/>
      <c r="ES47" s="72"/>
      <c r="ET47" s="61"/>
      <c r="EU47" s="72"/>
      <c r="EV47" s="61"/>
      <c r="EW47" s="72"/>
      <c r="EX47" s="61"/>
      <c r="EY47" s="72"/>
      <c r="EZ47" s="61"/>
      <c r="FA47" s="72"/>
      <c r="FB47" s="61"/>
      <c r="FC47" s="72"/>
      <c r="FD47" s="61"/>
      <c r="FE47" s="72"/>
      <c r="FF47" s="61"/>
      <c r="FG47" s="72"/>
      <c r="FH47" s="61"/>
      <c r="FI47" s="72"/>
      <c r="FJ47" s="61"/>
      <c r="FK47" s="72"/>
      <c r="FL47" s="61"/>
      <c r="FM47" s="72"/>
      <c r="FN47" s="61"/>
      <c r="FO47" s="72"/>
      <c r="FP47" s="61"/>
      <c r="FQ47" s="72"/>
      <c r="FR47" s="61"/>
      <c r="FS47" s="72"/>
      <c r="FT47" s="61"/>
      <c r="FU47" s="72"/>
      <c r="FV47" s="61"/>
      <c r="FW47" s="72"/>
      <c r="FX47" s="61"/>
      <c r="FY47" s="72"/>
      <c r="FZ47" s="61"/>
    </row>
    <row r="48" spans="1:182" ht="15" customHeight="1">
      <c r="A48" s="63"/>
      <c r="B48" s="55" t="s">
        <v>190</v>
      </c>
      <c r="C48" s="64"/>
      <c r="D48" s="65" t="s">
        <v>189</v>
      </c>
      <c r="E48" s="66">
        <v>0.8</v>
      </c>
      <c r="F48" s="41"/>
      <c r="G48" s="66">
        <v>0</v>
      </c>
      <c r="H48" s="41"/>
      <c r="I48" s="66">
        <v>0</v>
      </c>
      <c r="J48" s="41"/>
      <c r="K48" s="121">
        <f t="shared" ref="K48:K49" si="432">($E48*$K$6*$K$7/1000+($E48*$E$75*$K$6/60/1000)*$E$77-($E48*$K$6/1000/60)*$E$77)*(1-$I48/100)</f>
        <v>1.6570639999999999</v>
      </c>
      <c r="L48" s="41" t="str">
        <f t="shared" ref="L48:L49" si="433">$A$72</f>
        <v>(b)</v>
      </c>
      <c r="M48" s="121">
        <f t="shared" ref="M48:M49" si="434">($E48*$K$6*$K$8/1000+($E48*$E$85*$K$6/60/1000)*$E$87-($E48*$K$6/1000/60)*$E$87)*(1-$I48/100)</f>
        <v>4.2287679999999996</v>
      </c>
      <c r="N48" s="41" t="str">
        <f t="shared" ref="N48:N49" si="435">$A$82</f>
        <v>(f)</v>
      </c>
      <c r="O48" s="121">
        <f t="shared" ref="O48:O49" si="436">($E48*O$6*O$7/1000+($E48*$E$75*O$6/60/1000)*$E$77-($E48*O$6/1000/60)*$E$77)*(1-$I48/100)</f>
        <v>1.6570639999999999</v>
      </c>
      <c r="P48" s="41" t="str">
        <f t="shared" ref="P48:P49" si="437">$A$72</f>
        <v>(b)</v>
      </c>
      <c r="Q48" s="121">
        <f t="shared" ref="Q48:Q49" si="438">($E48*O$6*O$8/1000+($E48*$E$85*O$6/60/1000)*$E$87-($E48*O$6/1000/60)*$E$87)*(1-$I48/100)</f>
        <v>4.2287679999999996</v>
      </c>
      <c r="R48" s="41" t="str">
        <f t="shared" ref="R48:R49" si="439">$A$82</f>
        <v>(f)</v>
      </c>
      <c r="S48" s="121">
        <f t="shared" ref="S48:S49" si="440">($E48*S$6*S$7/1000+($E48*$E$75*S$6/60/1000)*$E$77-($E48*S$6/1000/60)*$E$77)*(1-$I48/100)</f>
        <v>1.6570639999999999</v>
      </c>
      <c r="T48" s="41" t="str">
        <f t="shared" ref="T48:T49" si="441">$A$72</f>
        <v>(b)</v>
      </c>
      <c r="U48" s="121">
        <f t="shared" ref="U48:U49" si="442">($E48*S$6*S$8/1000+($E48*$E$85*S$6/60/1000)*$E$87-($E48*S$6/1000/60)*$E$87)*(1-$I48/100)</f>
        <v>4.2287679999999996</v>
      </c>
      <c r="V48" s="41" t="str">
        <f t="shared" ref="V48:V49" si="443">$A$82</f>
        <v>(f)</v>
      </c>
      <c r="W48" s="121">
        <f t="shared" ref="W48:W49" si="444">($E48*W$6*W$7/1000+($E48*$E$75*W$6/60/1000)*$E$77-($E48*W$6/1000/60)*$E$77)*(1-$I48/100)</f>
        <v>1.6570639999999999</v>
      </c>
      <c r="X48" s="41" t="str">
        <f t="shared" ref="X48:X49" si="445">$A$72</f>
        <v>(b)</v>
      </c>
      <c r="Y48" s="121">
        <f t="shared" ref="Y48:Y49" si="446">($E48*W$6*W$8/1000+($E48*$E$85*W$6/60/1000)*$E$87-($E48*W$6/1000/60)*$E$87)*(1-$I48/100)</f>
        <v>4.2287679999999996</v>
      </c>
      <c r="Z48" s="41" t="str">
        <f t="shared" ref="Z48:Z49" si="447">$A$82</f>
        <v>(f)</v>
      </c>
      <c r="AA48" s="121">
        <f t="shared" ref="AA48:AA49" si="448">($E48*AA$6*AA$7/1000+($E48*$E$75*AA$6/60/1000)*$E$77-($E48*AA$6/1000/60)*$E$77)*(1-$I48/100)</f>
        <v>1.6570639999999999</v>
      </c>
      <c r="AB48" s="41" t="str">
        <f t="shared" ref="AB48:AB49" si="449">$A$72</f>
        <v>(b)</v>
      </c>
      <c r="AC48" s="121">
        <f t="shared" ref="AC48:AC49" si="450">($E48*AA$6*AA$8/1000+($E48*$E$85*AA$6/60/1000)*$E$87-($E48*AA$6/1000/60)*$E$87)*(1-$I48/100)</f>
        <v>4.2287679999999996</v>
      </c>
      <c r="AD48" s="41" t="str">
        <f t="shared" ref="AD48:AD49" si="451">$A$82</f>
        <v>(f)</v>
      </c>
      <c r="AE48" s="121">
        <f t="shared" ref="AE48:AE49" si="452">($E48*AE$6*AE$7/1000+($E48*$E$75*AE$6/60/1000)*$E$77-($E48*AE$6/1000/60)*$E$77)*(1-$I48/100)</f>
        <v>1.6570639999999999</v>
      </c>
      <c r="AF48" s="41" t="str">
        <f t="shared" ref="AF48:AF49" si="453">$A$72</f>
        <v>(b)</v>
      </c>
      <c r="AG48" s="121">
        <f t="shared" ref="AG48:AG49" si="454">($E48*AE$6*AE$8/1000+($E48*$E$85*AE$6/60/1000)*$E$87-($E48*AE$6/1000/60)*$E$87)*(1-$I48/100)</f>
        <v>4.2287679999999996</v>
      </c>
      <c r="AH48" s="41" t="str">
        <f t="shared" ref="AH48:AH49" si="455">$A$82</f>
        <v>(f)</v>
      </c>
      <c r="AI48" s="121">
        <f t="shared" ref="AI48:AI49" si="456">($E48*AI$6*AI$7/1000+($E48*$E$75*AI$6/60/1000)*$E$77-($E48*AI$6/1000/60)*$E$77)*(1-$I48/100)</f>
        <v>1.3835679999999999</v>
      </c>
      <c r="AJ48" s="41" t="str">
        <f t="shared" ref="AJ48:AJ49" si="457">$A$72</f>
        <v>(b)</v>
      </c>
      <c r="AK48" s="121">
        <f t="shared" ref="AK48:AK49" si="458">($E48*AI$6*AI$8/1000+($E48*$E$85*AI$6/60/1000)*$E$87-($E48*AI$6/1000/60)*$E$87)*(1-$I48/100)</f>
        <v>3.5308159999999997</v>
      </c>
      <c r="AL48" s="41" t="str">
        <f t="shared" ref="AL48:AL49" si="459">$A$82</f>
        <v>(f)</v>
      </c>
      <c r="AM48" s="121">
        <f t="shared" ref="AM48:AM49" si="460">($E48*AM$6*AM$7/1000+($E48*$E$75*AM$6/60/1000)*$E$77-($E48*AM$6/1000/60)*$E$77)*(1-$I48/100)</f>
        <v>1.3835679999999999</v>
      </c>
      <c r="AN48" s="41" t="str">
        <f t="shared" ref="AN48:AN49" si="461">$A$72</f>
        <v>(b)</v>
      </c>
      <c r="AO48" s="121">
        <f t="shared" ref="AO48:AO49" si="462">($E48*AM$6*AM$8/1000+($E48*$E$85*AM$6/60/1000)*$E$87-($E48*AM$6/1000/60)*$E$87)*(1-$I48/100)</f>
        <v>3.5308159999999997</v>
      </c>
      <c r="AP48" s="41" t="str">
        <f t="shared" ref="AP48:AP49" si="463">$A$82</f>
        <v>(f)</v>
      </c>
      <c r="AQ48" s="121">
        <f t="shared" ref="AQ48:AQ49" si="464">($E48*AQ$6*AQ$7/1000+($E48*$E$75*AQ$6/60/1000)*$E$77-($E48*AQ$6/1000/60)*$E$77)*(1-$I48/100)</f>
        <v>1.3835679999999999</v>
      </c>
      <c r="AR48" s="41" t="str">
        <f t="shared" ref="AR48:AR49" si="465">$A$72</f>
        <v>(b)</v>
      </c>
      <c r="AS48" s="121">
        <f t="shared" ref="AS48:AS49" si="466">($E48*AQ$6*AQ$8/1000+($E48*$E$85*AQ$6/60/1000)*$E$87-($E48*AQ$6/1000/60)*$E$87)*(1-$I48/100)</f>
        <v>3.5308159999999997</v>
      </c>
      <c r="AT48" s="41" t="str">
        <f t="shared" ref="AT48:AT49" si="467">$A$82</f>
        <v>(f)</v>
      </c>
      <c r="AU48" s="121">
        <f t="shared" ref="AU48:AU49" si="468">($E48*AU$6*AU$7/1000+($E48*$E$75*AU$6/60/1000)*$E$77-($E48*AU$6/1000/60)*$E$77)*(1-$I48/100)</f>
        <v>1.9305599999999998</v>
      </c>
      <c r="AV48" s="41" t="str">
        <f t="shared" ref="AV48:AV49" si="469">$A$72</f>
        <v>(b)</v>
      </c>
      <c r="AW48" s="121">
        <f t="shared" ref="AW48:AW49" si="470">($E48*AU$6*AU$8/1000+($E48*$E$85*AU$6/60/1000)*$E$87-($E48*AU$6/1000/60)*$E$87)*(1-$I48/100)</f>
        <v>4.9267199999999995</v>
      </c>
      <c r="AX48" s="41" t="str">
        <f t="shared" ref="AX48:AX49" si="471">$A$82</f>
        <v>(f)</v>
      </c>
      <c r="AY48" s="121">
        <f t="shared" ref="AY48:AY49" si="472">($E48*AY$6*AY$7/1000+($E48*$E$75*AY$6/60/1000)*$E$77-($E48*AY$6/1000/60)*$E$77)*(1-$I48/100)</f>
        <v>1.9305599999999998</v>
      </c>
      <c r="AZ48" s="41" t="str">
        <f t="shared" ref="AZ48:AZ49" si="473">$A$72</f>
        <v>(b)</v>
      </c>
      <c r="BA48" s="121">
        <f t="shared" ref="BA48:BA49" si="474">($E48*AY$6*AY$8/1000+($E48*$E$85*AY$6/60/1000)*$E$87-($E48*AY$6/1000/60)*$E$87)*(1-$I48/100)</f>
        <v>4.9267199999999995</v>
      </c>
      <c r="BB48" s="41" t="str">
        <f t="shared" ref="BB48:BB49" si="475">$A$82</f>
        <v>(f)</v>
      </c>
      <c r="BC48" s="121">
        <f t="shared" ref="BC48:BC49" si="476">($E48*BC$6*BC$7/1000+($E48*$E$75*BC$6/60/1000)*$E$77-($E48*BC$6/1000/60)*$E$77)*(1-$I48/100)</f>
        <v>1.9305599999999998</v>
      </c>
      <c r="BD48" s="41" t="str">
        <f t="shared" ref="BD48:BD49" si="477">$A$72</f>
        <v>(b)</v>
      </c>
      <c r="BE48" s="121">
        <f t="shared" ref="BE48:BE49" si="478">($E48*BC$6*BC$8/1000+($E48*$E$85*BC$6/60/1000)*$E$87-($E48*BC$6/1000/60)*$E$87)*(1-$I48/100)</f>
        <v>4.9267199999999995</v>
      </c>
      <c r="BF48" s="41" t="str">
        <f t="shared" ref="BF48:BF49" si="479">$A$82</f>
        <v>(f)</v>
      </c>
      <c r="BG48" s="121">
        <f t="shared" ref="BG48:BG49" si="480">($E48*BG$6*BG$7/1000+($E48*$E$75*BG$6/60/1000)*$E$77-($E48*BG$6/1000/60)*$E$77)*(1-$I48/100)</f>
        <v>1.9305599999999998</v>
      </c>
      <c r="BH48" s="41" t="str">
        <f t="shared" ref="BH48:BH49" si="481">$A$72</f>
        <v>(b)</v>
      </c>
      <c r="BI48" s="121">
        <f t="shared" ref="BI48:BI49" si="482">($E48*BG$6*BG$8/1000+($E48*$E$85*BG$6/60/1000)*$E$87-($E48*BG$6/1000/60)*$E$87)*(1-$I48/100)</f>
        <v>4.9267199999999995</v>
      </c>
      <c r="BJ48" s="41" t="str">
        <f t="shared" ref="BJ48:BJ49" si="483">$A$82</f>
        <v>(f)</v>
      </c>
      <c r="BK48" s="121">
        <f t="shared" ref="BK48:BK49" si="484">($E48*BK$6*BK$7/1000+($E48*$E$75*BK$6/60/1000)*$E$77-($E48*BK$6/1000/60)*$E$77)*(1-$I48/100)</f>
        <v>1.9305599999999998</v>
      </c>
      <c r="BL48" s="41" t="str">
        <f t="shared" ref="BL48:BL49" si="485">$A$72</f>
        <v>(b)</v>
      </c>
      <c r="BM48" s="121">
        <f t="shared" ref="BM48:BM49" si="486">($E48*BK$6*BK$8/1000+($E48*$E$85*BK$6/60/1000)*$E$87-($E48*BK$6/1000/60)*$E$87)*(1-$I48/100)</f>
        <v>4.9267199999999995</v>
      </c>
      <c r="BN48" s="41" t="str">
        <f t="shared" ref="BN48:BN49" si="487">$A$82</f>
        <v>(f)</v>
      </c>
      <c r="BO48" s="121">
        <f t="shared" ref="BO48:BO49" si="488">($E48*BO$6*BO$7/1000+($E48*$E$75*BO$6/60/1000)*$E$77-($E48*BO$6/1000/60)*$E$77)*(1-$I48/100)</f>
        <v>1.9305599999999998</v>
      </c>
      <c r="BP48" s="41" t="str">
        <f t="shared" ref="BP48:BP49" si="489">$A$72</f>
        <v>(b)</v>
      </c>
      <c r="BQ48" s="121">
        <f t="shared" ref="BQ48:BQ49" si="490">($E48*BO$6*BO$8/1000+($E48*$E$85*BO$6/60/1000)*$E$87-($E48*BO$6/1000/60)*$E$87)*(1-$I48/100)</f>
        <v>4.9267199999999995</v>
      </c>
      <c r="BR48" s="41" t="str">
        <f t="shared" ref="BR48:BR49" si="491">$A$82</f>
        <v>(f)</v>
      </c>
      <c r="BS48" s="121">
        <f t="shared" ref="BS48:BS49" si="492">($E48*BS$6*BS$7/1000+($E48*$E$75*BS$6/60/1000)*$E$77-($E48*BS$6/1000/60)*$E$77)*(1-$I48/100)</f>
        <v>1.9305599999999998</v>
      </c>
      <c r="BT48" s="41" t="str">
        <f t="shared" ref="BT48:BT49" si="493">$A$72</f>
        <v>(b)</v>
      </c>
      <c r="BU48" s="121">
        <f t="shared" ref="BU48:BU49" si="494">($E48*BS$6*BS$8/1000+($E48*$E$85*BS$6/60/1000)*$E$87-($E48*BS$6/1000/60)*$E$87)*(1-$I48/100)</f>
        <v>4.9267199999999995</v>
      </c>
      <c r="BV48" s="41" t="str">
        <f t="shared" ref="BV48:BV49" si="495">$A$82</f>
        <v>(f)</v>
      </c>
      <c r="BW48" s="121">
        <f t="shared" ref="BW48:BW49" si="496">($E48*BW$6*BW$7/1000+($E48*$E$75*BW$6/60/1000)*$E$77-($E48*BW$6/1000/60)*$E$77)*(1-$I48/100)</f>
        <v>1.9305599999999998</v>
      </c>
      <c r="BX48" s="41" t="str">
        <f t="shared" ref="BX48:BX49" si="497">$A$72</f>
        <v>(b)</v>
      </c>
      <c r="BY48" s="121">
        <f t="shared" ref="BY48:BY49" si="498">($E48*BW$6*BW$8/1000+($E48*$E$85*BW$6/60/1000)*$E$87-($E48*BW$6/1000/60)*$E$87)*(1-$I48/100)</f>
        <v>4.9267199999999995</v>
      </c>
      <c r="BZ48" s="41" t="str">
        <f t="shared" ref="BZ48:BZ49" si="499">$A$82</f>
        <v>(f)</v>
      </c>
      <c r="CA48" s="121">
        <f t="shared" ref="CA48:CA49" si="500">($E48*CA$6*CA$7/1000+($E48*$E$75*CA$6/60/1000)*$E$77-($E48*CA$6/1000/60)*$E$77)*(1-$I48/100)</f>
        <v>1.9305599999999998</v>
      </c>
      <c r="CB48" s="41" t="str">
        <f t="shared" ref="CB48:CB49" si="501">$A$72</f>
        <v>(b)</v>
      </c>
      <c r="CC48" s="121">
        <f t="shared" ref="CC48:CC49" si="502">($E48*CA$6*CA$8/1000+($E48*$E$85*CA$6/60/1000)*$E$87-($E48*CA$6/1000/60)*$E$87)*(1-$I48/100)</f>
        <v>4.9267199999999995</v>
      </c>
      <c r="CD48" s="41" t="str">
        <f t="shared" ref="CD48:CD49" si="503">$A$82</f>
        <v>(f)</v>
      </c>
      <c r="CE48" s="121">
        <f t="shared" ref="CE48:CE49" si="504">($E48*CE$6*CE$7/1000+($E48*$E$75*CE$6/60/1000)*$E$77-($E48*CE$6/1000/60)*$E$77)*(1-$I48/100)</f>
        <v>1.9305599999999998</v>
      </c>
      <c r="CF48" s="41" t="str">
        <f t="shared" ref="CF48:CF49" si="505">$A$72</f>
        <v>(b)</v>
      </c>
      <c r="CG48" s="121">
        <f t="shared" ref="CG48:CG49" si="506">($E48*CE$6*CE$8/1000+($E48*$E$85*CE$6/60/1000)*$E$87-($E48*CE$6/1000/60)*$E$87)*(1-$I48/100)</f>
        <v>4.9267199999999995</v>
      </c>
      <c r="CH48" s="41" t="str">
        <f t="shared" ref="CH48:CH49" si="507">$A$82</f>
        <v>(f)</v>
      </c>
      <c r="CI48" s="121">
        <f t="shared" ref="CI48:CI49" si="508">($E48*CI$6*CI$7/1000+($E48*$E$75*CI$6/60/1000)*$E$77-($E48*CI$6/1000/60)*$E$77)*(1-$I48/100)</f>
        <v>1.9305599999999998</v>
      </c>
      <c r="CJ48" s="41" t="str">
        <f t="shared" ref="CJ48:CJ49" si="509">$A$72</f>
        <v>(b)</v>
      </c>
      <c r="CK48" s="121">
        <f t="shared" ref="CK48:CK49" si="510">($E48*CI$6*CI$8/1000+($E48*$E$85*CI$6/60/1000)*$E$87-($E48*CI$6/1000/60)*$E$87)*(1-$I48/100)</f>
        <v>4.9267199999999995</v>
      </c>
      <c r="CL48" s="41" t="str">
        <f t="shared" ref="CL48:CL49" si="511">$A$82</f>
        <v>(f)</v>
      </c>
      <c r="CM48" s="121">
        <f t="shared" ref="CM48:CM49" si="512">($E48*CM$6*CM$7/1000+($E48*$E$75*CM$6/60/1000)*$E$77-($E48*CM$6/1000/60)*$E$77)*(1-$I48/100)</f>
        <v>1.9305599999999998</v>
      </c>
      <c r="CN48" s="41" t="str">
        <f t="shared" ref="CN48:CN49" si="513">$A$72</f>
        <v>(b)</v>
      </c>
      <c r="CO48" s="121">
        <f t="shared" ref="CO48:CO49" si="514">($E48*CM$6*CM$8/1000+($E48*$E$85*CM$6/60/1000)*$E$87-($E48*CM$6/1000/60)*$E$87)*(1-$I48/100)</f>
        <v>4.9267199999999995</v>
      </c>
      <c r="CP48" s="41" t="str">
        <f t="shared" ref="CP48:CP49" si="515">$A$82</f>
        <v>(f)</v>
      </c>
      <c r="CQ48" s="121">
        <f t="shared" ref="CQ48:CQ49" si="516">($E48*CQ$6*CQ$7/1000+($E48*$E$75*CQ$6/60/1000)*$E$77-($E48*CQ$6/1000/60)*$E$77)*(1-$I48/100)</f>
        <v>1.9305599999999998</v>
      </c>
      <c r="CR48" s="41" t="str">
        <f t="shared" ref="CR48:CR49" si="517">$A$72</f>
        <v>(b)</v>
      </c>
      <c r="CS48" s="121">
        <f t="shared" ref="CS48:CS49" si="518">($E48*CQ$6*CQ$8/1000+($E48*$E$85*CQ$6/60/1000)*$E$87-($E48*CQ$6/1000/60)*$E$87)*(1-$I48/100)</f>
        <v>4.9267199999999995</v>
      </c>
      <c r="CT48" s="41" t="str">
        <f t="shared" ref="CT48:CT49" si="519">$A$82</f>
        <v>(f)</v>
      </c>
      <c r="CU48" s="121">
        <f t="shared" ref="CU48:CU49" si="520">($E48*CU$6*CU$7/1000+($E48*$E$75*CU$6/60/1000)*$E$77-($E48*CU$6/1000/60)*$E$77)*(1-$I48/100)</f>
        <v>1.9305599999999998</v>
      </c>
      <c r="CV48" s="41" t="str">
        <f t="shared" ref="CV48:CV49" si="521">$A$72</f>
        <v>(b)</v>
      </c>
      <c r="CW48" s="121">
        <f t="shared" ref="CW48:CW49" si="522">($E48*CU$6*CU$8/1000+($E48*$E$85*CU$6/60/1000)*$E$87-($E48*CU$6/1000/60)*$E$87)*(1-$I48/100)</f>
        <v>4.9267199999999995</v>
      </c>
      <c r="CX48" s="41" t="str">
        <f t="shared" ref="CX48:CX49" si="523">$A$82</f>
        <v>(f)</v>
      </c>
      <c r="CY48" s="121">
        <f t="shared" ref="CY48:CY49" si="524">($E48*CY$6*CY$7/1000+($E48*$E$75*CY$6/60/1000)*$E$77-($E48*CY$6/1000/60)*$E$77)*(1-$I48/100)</f>
        <v>1.9305599999999998</v>
      </c>
      <c r="CZ48" s="41" t="str">
        <f t="shared" ref="CZ48:CZ49" si="525">$A$72</f>
        <v>(b)</v>
      </c>
      <c r="DA48" s="121">
        <f t="shared" ref="DA48:DA49" si="526">($E48*CY$6*CY$8/1000+($E48*$E$85*CY$6/60/1000)*$E$87-($E48*CY$6/1000/60)*$E$87)*(1-$I48/100)</f>
        <v>4.9267199999999995</v>
      </c>
      <c r="DB48" s="41" t="str">
        <f t="shared" ref="DB48:DB49" si="527">$A$82</f>
        <v>(f)</v>
      </c>
      <c r="DC48" s="121">
        <f t="shared" ref="DC48:DC49" si="528">($E48*DC$6*DC$7/1000+($E48*$E$75*DC$6/60/1000)*$E$77-($E48*DC$6/1000/60)*$E$77)*(1-$I48/100)</f>
        <v>1.9305599999999998</v>
      </c>
      <c r="DD48" s="41" t="str">
        <f t="shared" ref="DD48:DD49" si="529">$A$72</f>
        <v>(b)</v>
      </c>
      <c r="DE48" s="121">
        <f t="shared" ref="DE48:DE49" si="530">($E48*DC$6*DC$8/1000+($E48*$E$85*DC$6/60/1000)*$E$87-($E48*DC$6/1000/60)*$E$87)*(1-$I48/100)</f>
        <v>4.9267199999999995</v>
      </c>
      <c r="DF48" s="41" t="str">
        <f t="shared" ref="DF48:DF49" si="531">$A$82</f>
        <v>(f)</v>
      </c>
      <c r="DG48" s="121">
        <f t="shared" ref="DG48:DG49" si="532">($E48*DG$6*DG$7/1000+($E48*$E$75*DG$6/60/1000)*$E$77-($E48*DG$6/1000/60)*$E$77)*(1-$I48/100)</f>
        <v>1.9305599999999998</v>
      </c>
      <c r="DH48" s="41" t="str">
        <f t="shared" ref="DH48:DH49" si="533">$A$72</f>
        <v>(b)</v>
      </c>
      <c r="DI48" s="121">
        <f t="shared" ref="DI48:DI49" si="534">($E48*DG$6*DG$8/1000+($E48*$E$85*DG$6/60/1000)*$E$87-($E48*DG$6/1000/60)*$E$87)*(1-$I48/100)</f>
        <v>4.9267199999999995</v>
      </c>
      <c r="DJ48" s="41" t="str">
        <f t="shared" ref="DJ48:DJ49" si="535">$A$82</f>
        <v>(f)</v>
      </c>
      <c r="DK48" s="121">
        <f t="shared" ref="DK48:DK49" si="536">($E48*DK$6*DK$7/1000+($E48*$E$75*DK$6/60/1000)*$E$77-($E48*DK$6/1000/60)*$E$77)*(1-$I48/100)</f>
        <v>1.9305599999999998</v>
      </c>
      <c r="DL48" s="41" t="str">
        <f t="shared" ref="DL48:DL49" si="537">$A$72</f>
        <v>(b)</v>
      </c>
      <c r="DM48" s="121">
        <f t="shared" ref="DM48:DM49" si="538">($E48*DK$6*DK$8/1000+($E48*$E$85*DK$6/60/1000)*$E$87-($E48*DK$6/1000/60)*$E$87)*(1-$I48/100)</f>
        <v>4.9267199999999995</v>
      </c>
      <c r="DN48" s="41" t="str">
        <f t="shared" ref="DN48:DN49" si="539">$A$82</f>
        <v>(f)</v>
      </c>
      <c r="DO48" s="121">
        <f t="shared" ref="DO48:DO49" si="540">($E48*DO$6*DO$7/1000+($E48*$E$75*DO$6/60/1000)*$E$77-($E48*DO$6/1000/60)*$E$77)*(1-$I48/100)</f>
        <v>1.9305599999999998</v>
      </c>
      <c r="DP48" s="41" t="str">
        <f t="shared" ref="DP48:DP49" si="541">$A$72</f>
        <v>(b)</v>
      </c>
      <c r="DQ48" s="121">
        <f t="shared" ref="DQ48:DQ49" si="542">($E48*DO$6*DO$8/1000+($E48*$E$85*DO$6/60/1000)*$E$87-($E48*DO$6/1000/60)*$E$87)*(1-$I48/100)</f>
        <v>4.9267199999999995</v>
      </c>
      <c r="DR48" s="41" t="str">
        <f t="shared" ref="DR48:DR49" si="543">$A$82</f>
        <v>(f)</v>
      </c>
      <c r="DS48" s="121">
        <f t="shared" ref="DS48:DS49" si="544">($E48*DS$6*DS$7/1000+($E48*$E$75*DS$6/60/1000)*$E$77-($E48*DS$6/1000/60)*$E$77)*(1-$I48/100)</f>
        <v>1.9305599999999998</v>
      </c>
      <c r="DT48" s="41" t="str">
        <f t="shared" ref="DT48:DT49" si="545">$A$72</f>
        <v>(b)</v>
      </c>
      <c r="DU48" s="121">
        <f t="shared" ref="DU48:DU49" si="546">($E48*DS$6*DS$8/1000+($E48*$E$85*DS$6/60/1000)*$E$87-($E48*DS$6/1000/60)*$E$87)*(1-$I48/100)</f>
        <v>4.9267199999999995</v>
      </c>
      <c r="DV48" s="41" t="str">
        <f t="shared" ref="DV48:DV49" si="547">$A$82</f>
        <v>(f)</v>
      </c>
      <c r="DW48" s="121">
        <f t="shared" ref="DW48:DW49" si="548">($E48*DW$6*DW$7/1000+($E48*$E$75*DW$6/60/1000)*$E$77-($E48*DW$6/1000/60)*$E$77)*(1-$I48/100)</f>
        <v>1.9305599999999998</v>
      </c>
      <c r="DX48" s="41" t="str">
        <f t="shared" ref="DX48:DX49" si="549">$A$72</f>
        <v>(b)</v>
      </c>
      <c r="DY48" s="121">
        <f t="shared" ref="DY48:DY49" si="550">($E48*DW$6*DW$8/1000+($E48*$E$85*DW$6/60/1000)*$E$87-($E48*DW$6/1000/60)*$E$87)*(1-$I48/100)</f>
        <v>4.9267199999999995</v>
      </c>
      <c r="DZ48" s="41" t="str">
        <f t="shared" ref="DZ48:DZ49" si="551">$A$82</f>
        <v>(f)</v>
      </c>
      <c r="EA48" s="121">
        <f t="shared" ref="EA48:EA49" si="552">($E48*EA$6*EA$7/1000+($E48*$E$75*EA$6/60/1000)*$E$77-($E48*EA$6/1000/60)*$E$77)*(1-$I48/100)</f>
        <v>1.6570639999999999</v>
      </c>
      <c r="EB48" s="41" t="str">
        <f t="shared" ref="EB48:EB49" si="553">$A$72</f>
        <v>(b)</v>
      </c>
      <c r="EC48" s="121">
        <f t="shared" ref="EC48:EC49" si="554">($E48*EA$6*EA$8/1000+($E48*$E$85*EA$6/60/1000)*$E$87-($E48*EA$6/1000/60)*$E$87)*(1-$I48/100)</f>
        <v>4.2287679999999996</v>
      </c>
      <c r="ED48" s="41" t="str">
        <f t="shared" ref="ED48:ED49" si="555">$A$82</f>
        <v>(f)</v>
      </c>
      <c r="EE48" s="121">
        <f t="shared" ref="EE48:EE49" si="556">($E48*EE$6*EE$7/1000+($E48*$E$75*EE$6/60/1000)*$E$77-($E48*EE$6/1000/60)*$E$77)*(1-$I48/100)</f>
        <v>1.6570639999999999</v>
      </c>
      <c r="EF48" s="41" t="str">
        <f t="shared" ref="EF48:EF49" si="557">$A$72</f>
        <v>(b)</v>
      </c>
      <c r="EG48" s="121">
        <f t="shared" ref="EG48:EG49" si="558">($E48*EE$6*EE$8/1000+($E48*$E$85*EE$6/60/1000)*$E$87-($E48*EE$6/1000/60)*$E$87)*(1-$I48/100)</f>
        <v>4.2287679999999996</v>
      </c>
      <c r="EH48" s="41" t="str">
        <f t="shared" ref="EH48:EH49" si="559">$A$82</f>
        <v>(f)</v>
      </c>
      <c r="EI48" s="121">
        <f t="shared" ref="EI48:EI49" si="560">($E48*EI$6*EI$7/1000+($E48*$E$75*EI$6/60/1000)*$E$77-($E48*EI$6/1000/60)*$E$77)*(1-$G48/100)</f>
        <v>1.6570639999999999</v>
      </c>
      <c r="EJ48" s="41" t="str">
        <f t="shared" ref="EJ48:EJ49" si="561">$A$72</f>
        <v>(b)</v>
      </c>
      <c r="EK48" s="121">
        <f t="shared" ref="EK48:EK49" si="562">($E48*EI$6*EI$8/1000+($E48*$E$85*EI$6/60/1000)*$E$87-($E48*EI$6/1000/60)*$E$87)*(1-$G48/100)</f>
        <v>4.2287679999999996</v>
      </c>
      <c r="EL48" s="41" t="str">
        <f t="shared" ref="EL48:EL49" si="563">$A$82</f>
        <v>(f)</v>
      </c>
      <c r="EM48" s="121">
        <f t="shared" ref="EM48:EM49" si="564">($E48*EM$6*EM$7/1000+($E48*$E$75*EM$6/60/1000)*$E$77-($E48*EM$6/1000/60)*$E$77)*(1-$G48/100)</f>
        <v>1.6570639999999999</v>
      </c>
      <c r="EN48" s="41" t="str">
        <f t="shared" ref="EN48:EN49" si="565">$A$72</f>
        <v>(b)</v>
      </c>
      <c r="EO48" s="121">
        <f t="shared" ref="EO48:EO49" si="566">($E48*EM$6*EM$8/1000+($E48*$E$85*EM$6/60/1000)*$E$87-($E48*EM$6/1000/60)*$E$87)*(1-$G48/100)</f>
        <v>4.2287679999999996</v>
      </c>
      <c r="EP48" s="41" t="str">
        <f t="shared" ref="EP48:EP49" si="567">$A$82</f>
        <v>(f)</v>
      </c>
      <c r="EQ48" s="121">
        <f t="shared" ref="EQ48:EQ49" si="568">($E48*EQ$6*EQ$7/1000+($E48*$E$75*EQ$6/60/1000)*$E$77-($E48*EQ$6/1000/60)*$E$77)*(1-$G48/100)</f>
        <v>0.2767136</v>
      </c>
      <c r="ER48" s="41" t="str">
        <f t="shared" ref="ER48:ER49" si="569">$A$72</f>
        <v>(b)</v>
      </c>
      <c r="ES48" s="121">
        <f t="shared" ref="ES48:ES49" si="570">($E48*EQ$6*EQ$8/1000+($E48*$E$85*EQ$6/60/1000)*$E$87-($E48*EQ$6/1000/60)*$E$87)*(1-$G48/100)</f>
        <v>0.70616319999999999</v>
      </c>
      <c r="ET48" s="41" t="str">
        <f t="shared" ref="ET48:ET49" si="571">$A$82</f>
        <v>(f)</v>
      </c>
      <c r="EU48" s="121">
        <f t="shared" ref="EU48:EU49" si="572">($E48*EU$6*EU$7/1000+($E48*$E$75*EU$6/60/1000)*$E$77-($E48*EU$6/1000/60)*$E$77)*(1-$I48/100)</f>
        <v>1.9305599999999998</v>
      </c>
      <c r="EV48" s="41" t="str">
        <f t="shared" ref="EV48:EV49" si="573">$A$72</f>
        <v>(b)</v>
      </c>
      <c r="EW48" s="121">
        <f t="shared" ref="EW48:EW49" si="574">($E48*EU$6*EU$8/1000+($E48*$E$85*EU$6/60/1000)*$E$87-($E48*EU$6/1000/60)*$E$87)*(1-$I48/100)</f>
        <v>4.9267199999999995</v>
      </c>
      <c r="EX48" s="41" t="str">
        <f t="shared" ref="EX48:EX49" si="575">$A$82</f>
        <v>(f)</v>
      </c>
      <c r="EY48" s="121">
        <f t="shared" ref="EY48:EY49" si="576">($E48*EY$6*EY$7/1000+($E48*$E$75*EY$6/60/1000)*$E$77-($E48*EY$6/1000/60)*$E$77)*(1-$I48/100)</f>
        <v>1.9305599999999998</v>
      </c>
      <c r="EZ48" s="41" t="str">
        <f t="shared" ref="EZ48:EZ49" si="577">$A$72</f>
        <v>(b)</v>
      </c>
      <c r="FA48" s="121">
        <f t="shared" ref="FA48:FA49" si="578">($E48*EY$6*EY$8/1000+($E48*$E$85*EY$6/60/1000)*$E$87-($E48*EY$6/1000/60)*$E$87)*(1-$I48/100)</f>
        <v>4.9267199999999995</v>
      </c>
      <c r="FB48" s="41" t="str">
        <f t="shared" ref="FB48:FB49" si="579">$A$82</f>
        <v>(f)</v>
      </c>
      <c r="FC48" s="121">
        <f t="shared" ref="FC48:FC49" si="580">($E48*FC$6*FC$7/1000+($E48*$E$75*FC$6/60/1000)*$E$77-($E48*FC$6/1000/60)*$E$77)*(1-$I48/100)</f>
        <v>1.9305599999999998</v>
      </c>
      <c r="FD48" s="41" t="str">
        <f t="shared" ref="FD48:FD49" si="581">$A$72</f>
        <v>(b)</v>
      </c>
      <c r="FE48" s="121">
        <f t="shared" ref="FE48:FE49" si="582">($E48*FC$6*FC$8/1000+($E48*$E$85*FC$6/60/1000)*$E$87-($E48*FC$6/1000/60)*$E$87)*(1-$I48/100)</f>
        <v>4.9267199999999995</v>
      </c>
      <c r="FF48" s="41" t="str">
        <f t="shared" ref="FF48:FF49" si="583">$A$82</f>
        <v>(f)</v>
      </c>
      <c r="FG48" s="121">
        <f t="shared" ref="FG48:FG49" si="584">($E48*FG$6*FG$7/1000+($E48*$E$75*FG$6/60/1000)*$E$77-($E48*FG$6/1000/60)*$E$77)*(1-$I48/100)</f>
        <v>1.9305599999999998</v>
      </c>
      <c r="FH48" s="41" t="str">
        <f t="shared" ref="FH48:FH49" si="585">$A$72</f>
        <v>(b)</v>
      </c>
      <c r="FI48" s="121">
        <f t="shared" ref="FI48:FI49" si="586">($E48*FG$6*FG$8/1000+($E48*$E$85*FG$6/60/1000)*$E$87-($E48*FG$6/1000/60)*$E$87)*(1-$I48/100)</f>
        <v>4.9267199999999995</v>
      </c>
      <c r="FJ48" s="41" t="str">
        <f t="shared" ref="FJ48:FJ49" si="587">$A$82</f>
        <v>(f)</v>
      </c>
      <c r="FK48" s="121">
        <f t="shared" ref="FK48:FK49" si="588">($E48*FK$6*FK$7/1000+($E48*$E$75*FK$6/60/1000)*$E$77-($E48*FK$6/1000/60)*$E$77)*(1-$I48/100)</f>
        <v>1.9305599999999998</v>
      </c>
      <c r="FL48" s="41" t="str">
        <f t="shared" ref="FL48:FL49" si="589">$A$72</f>
        <v>(b)</v>
      </c>
      <c r="FM48" s="121">
        <f t="shared" ref="FM48:FM49" si="590">($E48*FK$6*FK$8/1000+($E48*$E$85*FK$6/60/1000)*$E$87-($E48*FK$6/1000/60)*$E$87)*(1-$I48/100)</f>
        <v>4.9267199999999995</v>
      </c>
      <c r="FN48" s="41" t="str">
        <f t="shared" ref="FN48:FN49" si="591">$A$82</f>
        <v>(f)</v>
      </c>
      <c r="FO48" s="121">
        <f t="shared" ref="FO48:FO49" si="592">($E48*FO$6*FO$7/1000+($E48*$E$75*FO$6/60/1000)*$E$77-($E48*FO$6/1000/60)*$E$77)*(1-$I48/100)</f>
        <v>1.9305599999999998</v>
      </c>
      <c r="FP48" s="41" t="str">
        <f t="shared" ref="FP48:FP49" si="593">$A$72</f>
        <v>(b)</v>
      </c>
      <c r="FQ48" s="121">
        <f t="shared" ref="FQ48:FQ49" si="594">($E48*FO$6*FO$8/1000+($E48*$E$85*FO$6/60/1000)*$E$87-($E48*FO$6/1000/60)*$E$87)*(1-$I48/100)</f>
        <v>4.9267199999999995</v>
      </c>
      <c r="FR48" s="41" t="str">
        <f t="shared" ref="FR48:FR49" si="595">$A$82</f>
        <v>(f)</v>
      </c>
      <c r="FS48" s="121">
        <f t="shared" ref="FS48:FS49" si="596">($E48*FS$6*FS$7/1000+($E48*$E$75*FS$6/60/1000)*$E$77-($E48*FS$6/1000/60)*$E$77)*(1-$I48/100)</f>
        <v>1.9305599999999998</v>
      </c>
      <c r="FT48" s="41" t="str">
        <f t="shared" ref="FT48:FT49" si="597">$A$72</f>
        <v>(b)</v>
      </c>
      <c r="FU48" s="121">
        <f t="shared" ref="FU48:FU49" si="598">($E48*FS$6*FS$8/1000+($E48*$E$85*FS$6/60/1000)*$E$87-($E48*FS$6/1000/60)*$E$87)*(1-$I48/100)</f>
        <v>4.9267199999999995</v>
      </c>
      <c r="FV48" s="41" t="str">
        <f t="shared" ref="FV48:FV49" si="599">$A$82</f>
        <v>(f)</v>
      </c>
      <c r="FW48" s="121">
        <f t="shared" ref="FW48:FW49" si="600">($E48*FW$6*FW$7/1000+($E48*$E$75*FW$6/60/1000)*$E$77-($E48*FW$6/1000/60)*$E$77)*(1-$I48/100)</f>
        <v>1.9305599999999998</v>
      </c>
      <c r="FX48" s="41" t="str">
        <f t="shared" ref="FX48:FX49" si="601">$A$72</f>
        <v>(b)</v>
      </c>
      <c r="FY48" s="121">
        <f t="shared" ref="FY48:FY49" si="602">($E48*FW$6*FW$8/1000+($E48*$E$85*FW$6/60/1000)*$E$87-($E48*FW$6/1000/60)*$E$87)*(1-$I48/100)</f>
        <v>4.9267199999999995</v>
      </c>
      <c r="FZ48" s="41" t="str">
        <f t="shared" ref="FZ48:FZ49" si="603">$A$82</f>
        <v>(f)</v>
      </c>
    </row>
    <row r="49" spans="1:182" ht="15" customHeight="1">
      <c r="A49" s="63"/>
      <c r="B49" s="55" t="s">
        <v>193</v>
      </c>
      <c r="C49" s="64"/>
      <c r="D49" s="65" t="s">
        <v>192</v>
      </c>
      <c r="E49" s="66">
        <v>0.18629999999999999</v>
      </c>
      <c r="F49" s="41"/>
      <c r="G49" s="66">
        <v>70</v>
      </c>
      <c r="H49" s="41" t="str">
        <f>$A$93</f>
        <v>(3)</v>
      </c>
      <c r="I49" s="66">
        <v>0</v>
      </c>
      <c r="J49" s="41"/>
      <c r="K49" s="121">
        <f t="shared" si="432"/>
        <v>0.38588877900000002</v>
      </c>
      <c r="L49" s="41" t="str">
        <f t="shared" si="433"/>
        <v>(b)</v>
      </c>
      <c r="M49" s="121">
        <f t="shared" si="434"/>
        <v>0.98477434800000008</v>
      </c>
      <c r="N49" s="41" t="str">
        <f t="shared" si="435"/>
        <v>(f)</v>
      </c>
      <c r="O49" s="121">
        <f t="shared" si="436"/>
        <v>0.38588877900000002</v>
      </c>
      <c r="P49" s="41" t="str">
        <f t="shared" si="437"/>
        <v>(b)</v>
      </c>
      <c r="Q49" s="121">
        <f t="shared" si="438"/>
        <v>0.98477434800000008</v>
      </c>
      <c r="R49" s="41" t="str">
        <f t="shared" si="439"/>
        <v>(f)</v>
      </c>
      <c r="S49" s="121">
        <f t="shared" si="440"/>
        <v>0.38588877900000002</v>
      </c>
      <c r="T49" s="41" t="str">
        <f t="shared" si="441"/>
        <v>(b)</v>
      </c>
      <c r="U49" s="121">
        <f t="shared" si="442"/>
        <v>0.98477434800000008</v>
      </c>
      <c r="V49" s="41" t="str">
        <f t="shared" si="443"/>
        <v>(f)</v>
      </c>
      <c r="W49" s="121">
        <f t="shared" si="444"/>
        <v>0.38588877900000002</v>
      </c>
      <c r="X49" s="41" t="str">
        <f t="shared" si="445"/>
        <v>(b)</v>
      </c>
      <c r="Y49" s="121">
        <f t="shared" si="446"/>
        <v>0.98477434800000008</v>
      </c>
      <c r="Z49" s="41" t="str">
        <f t="shared" si="447"/>
        <v>(f)</v>
      </c>
      <c r="AA49" s="121">
        <f t="shared" si="448"/>
        <v>0.38588877900000002</v>
      </c>
      <c r="AB49" s="41" t="str">
        <f t="shared" si="449"/>
        <v>(b)</v>
      </c>
      <c r="AC49" s="121">
        <f t="shared" si="450"/>
        <v>0.98477434800000008</v>
      </c>
      <c r="AD49" s="41" t="str">
        <f t="shared" si="451"/>
        <v>(f)</v>
      </c>
      <c r="AE49" s="121">
        <f t="shared" si="452"/>
        <v>0.38588877900000002</v>
      </c>
      <c r="AF49" s="41" t="str">
        <f t="shared" si="453"/>
        <v>(b)</v>
      </c>
      <c r="AG49" s="121">
        <f t="shared" si="454"/>
        <v>0.98477434800000008</v>
      </c>
      <c r="AH49" s="41" t="str">
        <f t="shared" si="455"/>
        <v>(f)</v>
      </c>
      <c r="AI49" s="121">
        <f t="shared" si="456"/>
        <v>0.322198398</v>
      </c>
      <c r="AJ49" s="41" t="str">
        <f t="shared" si="457"/>
        <v>(b)</v>
      </c>
      <c r="AK49" s="121">
        <f t="shared" si="458"/>
        <v>0.82223877599999995</v>
      </c>
      <c r="AL49" s="41" t="str">
        <f t="shared" si="459"/>
        <v>(f)</v>
      </c>
      <c r="AM49" s="121">
        <f t="shared" si="460"/>
        <v>0.322198398</v>
      </c>
      <c r="AN49" s="41" t="str">
        <f t="shared" si="461"/>
        <v>(b)</v>
      </c>
      <c r="AO49" s="121">
        <f t="shared" si="462"/>
        <v>0.82223877599999995</v>
      </c>
      <c r="AP49" s="41" t="str">
        <f t="shared" si="463"/>
        <v>(f)</v>
      </c>
      <c r="AQ49" s="121">
        <f t="shared" si="464"/>
        <v>0.322198398</v>
      </c>
      <c r="AR49" s="41" t="str">
        <f t="shared" si="465"/>
        <v>(b)</v>
      </c>
      <c r="AS49" s="121">
        <f t="shared" si="466"/>
        <v>0.82223877599999995</v>
      </c>
      <c r="AT49" s="41" t="str">
        <f t="shared" si="467"/>
        <v>(f)</v>
      </c>
      <c r="AU49" s="121">
        <f t="shared" si="468"/>
        <v>0.44957915999999998</v>
      </c>
      <c r="AV49" s="41" t="str">
        <f t="shared" si="469"/>
        <v>(b)</v>
      </c>
      <c r="AW49" s="121">
        <f t="shared" si="470"/>
        <v>1.1473099199999999</v>
      </c>
      <c r="AX49" s="41" t="str">
        <f t="shared" si="471"/>
        <v>(f)</v>
      </c>
      <c r="AY49" s="121">
        <f t="shared" si="472"/>
        <v>0.44957915999999998</v>
      </c>
      <c r="AZ49" s="41" t="str">
        <f t="shared" si="473"/>
        <v>(b)</v>
      </c>
      <c r="BA49" s="121">
        <f t="shared" si="474"/>
        <v>1.1473099199999999</v>
      </c>
      <c r="BB49" s="41" t="str">
        <f t="shared" si="475"/>
        <v>(f)</v>
      </c>
      <c r="BC49" s="121">
        <f t="shared" si="476"/>
        <v>0.44957915999999998</v>
      </c>
      <c r="BD49" s="41" t="str">
        <f t="shared" si="477"/>
        <v>(b)</v>
      </c>
      <c r="BE49" s="121">
        <f t="shared" si="478"/>
        <v>1.1473099199999999</v>
      </c>
      <c r="BF49" s="41" t="str">
        <f t="shared" si="479"/>
        <v>(f)</v>
      </c>
      <c r="BG49" s="121">
        <f t="shared" si="480"/>
        <v>0.44957915999999998</v>
      </c>
      <c r="BH49" s="41" t="str">
        <f t="shared" si="481"/>
        <v>(b)</v>
      </c>
      <c r="BI49" s="121">
        <f t="shared" si="482"/>
        <v>1.1473099199999999</v>
      </c>
      <c r="BJ49" s="41" t="str">
        <f t="shared" si="483"/>
        <v>(f)</v>
      </c>
      <c r="BK49" s="121">
        <f t="shared" si="484"/>
        <v>0.44957915999999998</v>
      </c>
      <c r="BL49" s="41" t="str">
        <f t="shared" si="485"/>
        <v>(b)</v>
      </c>
      <c r="BM49" s="121">
        <f t="shared" si="486"/>
        <v>1.1473099199999999</v>
      </c>
      <c r="BN49" s="41" t="str">
        <f t="shared" si="487"/>
        <v>(f)</v>
      </c>
      <c r="BO49" s="121">
        <f t="shared" si="488"/>
        <v>0.44957915999999998</v>
      </c>
      <c r="BP49" s="41" t="str">
        <f t="shared" si="489"/>
        <v>(b)</v>
      </c>
      <c r="BQ49" s="121">
        <f t="shared" si="490"/>
        <v>1.1473099199999999</v>
      </c>
      <c r="BR49" s="41" t="str">
        <f t="shared" si="491"/>
        <v>(f)</v>
      </c>
      <c r="BS49" s="121">
        <f t="shared" si="492"/>
        <v>0.44957915999999998</v>
      </c>
      <c r="BT49" s="41" t="str">
        <f t="shared" si="493"/>
        <v>(b)</v>
      </c>
      <c r="BU49" s="121">
        <f t="shared" si="494"/>
        <v>1.1473099199999999</v>
      </c>
      <c r="BV49" s="41" t="str">
        <f t="shared" si="495"/>
        <v>(f)</v>
      </c>
      <c r="BW49" s="121">
        <f t="shared" si="496"/>
        <v>0.44957915999999998</v>
      </c>
      <c r="BX49" s="41" t="str">
        <f t="shared" si="497"/>
        <v>(b)</v>
      </c>
      <c r="BY49" s="121">
        <f t="shared" si="498"/>
        <v>1.1473099199999999</v>
      </c>
      <c r="BZ49" s="41" t="str">
        <f t="shared" si="499"/>
        <v>(f)</v>
      </c>
      <c r="CA49" s="121">
        <f t="shared" si="500"/>
        <v>0.44957915999999998</v>
      </c>
      <c r="CB49" s="41" t="str">
        <f t="shared" si="501"/>
        <v>(b)</v>
      </c>
      <c r="CC49" s="121">
        <f t="shared" si="502"/>
        <v>1.1473099199999999</v>
      </c>
      <c r="CD49" s="41" t="str">
        <f t="shared" si="503"/>
        <v>(f)</v>
      </c>
      <c r="CE49" s="121">
        <f t="shared" si="504"/>
        <v>0.44957915999999998</v>
      </c>
      <c r="CF49" s="41" t="str">
        <f t="shared" si="505"/>
        <v>(b)</v>
      </c>
      <c r="CG49" s="121">
        <f t="shared" si="506"/>
        <v>1.1473099199999999</v>
      </c>
      <c r="CH49" s="41" t="str">
        <f t="shared" si="507"/>
        <v>(f)</v>
      </c>
      <c r="CI49" s="121">
        <f t="shared" si="508"/>
        <v>0.44957915999999998</v>
      </c>
      <c r="CJ49" s="41" t="str">
        <f t="shared" si="509"/>
        <v>(b)</v>
      </c>
      <c r="CK49" s="121">
        <f t="shared" si="510"/>
        <v>1.1473099199999999</v>
      </c>
      <c r="CL49" s="41" t="str">
        <f t="shared" si="511"/>
        <v>(f)</v>
      </c>
      <c r="CM49" s="121">
        <f t="shared" si="512"/>
        <v>0.44957915999999998</v>
      </c>
      <c r="CN49" s="41" t="str">
        <f t="shared" si="513"/>
        <v>(b)</v>
      </c>
      <c r="CO49" s="121">
        <f t="shared" si="514"/>
        <v>1.1473099199999999</v>
      </c>
      <c r="CP49" s="41" t="str">
        <f t="shared" si="515"/>
        <v>(f)</v>
      </c>
      <c r="CQ49" s="121">
        <f t="shared" si="516"/>
        <v>0.44957915999999998</v>
      </c>
      <c r="CR49" s="41" t="str">
        <f t="shared" si="517"/>
        <v>(b)</v>
      </c>
      <c r="CS49" s="121">
        <f t="shared" si="518"/>
        <v>1.1473099199999999</v>
      </c>
      <c r="CT49" s="41" t="str">
        <f t="shared" si="519"/>
        <v>(f)</v>
      </c>
      <c r="CU49" s="121">
        <f t="shared" si="520"/>
        <v>0.44957915999999998</v>
      </c>
      <c r="CV49" s="41" t="str">
        <f t="shared" si="521"/>
        <v>(b)</v>
      </c>
      <c r="CW49" s="121">
        <f t="shared" si="522"/>
        <v>1.1473099199999999</v>
      </c>
      <c r="CX49" s="41" t="str">
        <f t="shared" si="523"/>
        <v>(f)</v>
      </c>
      <c r="CY49" s="121">
        <f t="shared" si="524"/>
        <v>0.44957915999999998</v>
      </c>
      <c r="CZ49" s="41" t="str">
        <f t="shared" si="525"/>
        <v>(b)</v>
      </c>
      <c r="DA49" s="121">
        <f t="shared" si="526"/>
        <v>1.1473099199999999</v>
      </c>
      <c r="DB49" s="41" t="str">
        <f t="shared" si="527"/>
        <v>(f)</v>
      </c>
      <c r="DC49" s="121">
        <f t="shared" si="528"/>
        <v>0.44957915999999998</v>
      </c>
      <c r="DD49" s="41" t="str">
        <f t="shared" si="529"/>
        <v>(b)</v>
      </c>
      <c r="DE49" s="121">
        <f t="shared" si="530"/>
        <v>1.1473099199999999</v>
      </c>
      <c r="DF49" s="41" t="str">
        <f t="shared" si="531"/>
        <v>(f)</v>
      </c>
      <c r="DG49" s="121">
        <f t="shared" si="532"/>
        <v>0.44957915999999998</v>
      </c>
      <c r="DH49" s="41" t="str">
        <f t="shared" si="533"/>
        <v>(b)</v>
      </c>
      <c r="DI49" s="121">
        <f t="shared" si="534"/>
        <v>1.1473099199999999</v>
      </c>
      <c r="DJ49" s="41" t="str">
        <f t="shared" si="535"/>
        <v>(f)</v>
      </c>
      <c r="DK49" s="121">
        <f t="shared" si="536"/>
        <v>0.44957915999999998</v>
      </c>
      <c r="DL49" s="41" t="str">
        <f t="shared" si="537"/>
        <v>(b)</v>
      </c>
      <c r="DM49" s="121">
        <f t="shared" si="538"/>
        <v>1.1473099199999999</v>
      </c>
      <c r="DN49" s="41" t="str">
        <f t="shared" si="539"/>
        <v>(f)</v>
      </c>
      <c r="DO49" s="121">
        <f t="shared" si="540"/>
        <v>0.44957915999999998</v>
      </c>
      <c r="DP49" s="41" t="str">
        <f t="shared" si="541"/>
        <v>(b)</v>
      </c>
      <c r="DQ49" s="121">
        <f t="shared" si="542"/>
        <v>1.1473099199999999</v>
      </c>
      <c r="DR49" s="41" t="str">
        <f t="shared" si="543"/>
        <v>(f)</v>
      </c>
      <c r="DS49" s="121">
        <f t="shared" si="544"/>
        <v>0.44957915999999998</v>
      </c>
      <c r="DT49" s="41" t="str">
        <f t="shared" si="545"/>
        <v>(b)</v>
      </c>
      <c r="DU49" s="121">
        <f t="shared" si="546"/>
        <v>1.1473099199999999</v>
      </c>
      <c r="DV49" s="41" t="str">
        <f t="shared" si="547"/>
        <v>(f)</v>
      </c>
      <c r="DW49" s="121">
        <f t="shared" si="548"/>
        <v>0.44957915999999998</v>
      </c>
      <c r="DX49" s="41" t="str">
        <f t="shared" si="549"/>
        <v>(b)</v>
      </c>
      <c r="DY49" s="121">
        <f t="shared" si="550"/>
        <v>1.1473099199999999</v>
      </c>
      <c r="DZ49" s="41" t="str">
        <f t="shared" si="551"/>
        <v>(f)</v>
      </c>
      <c r="EA49" s="121">
        <f t="shared" si="552"/>
        <v>0.38588877900000002</v>
      </c>
      <c r="EB49" s="41" t="str">
        <f t="shared" si="553"/>
        <v>(b)</v>
      </c>
      <c r="EC49" s="121">
        <f t="shared" si="554"/>
        <v>0.98477434800000008</v>
      </c>
      <c r="ED49" s="41" t="str">
        <f t="shared" si="555"/>
        <v>(f)</v>
      </c>
      <c r="EE49" s="121">
        <f t="shared" si="556"/>
        <v>0.38588877900000002</v>
      </c>
      <c r="EF49" s="41" t="str">
        <f t="shared" si="557"/>
        <v>(b)</v>
      </c>
      <c r="EG49" s="121">
        <f t="shared" si="558"/>
        <v>0.98477434800000008</v>
      </c>
      <c r="EH49" s="41" t="str">
        <f t="shared" si="559"/>
        <v>(f)</v>
      </c>
      <c r="EI49" s="121">
        <f t="shared" si="560"/>
        <v>0.11576663370000002</v>
      </c>
      <c r="EJ49" s="41" t="str">
        <f t="shared" si="561"/>
        <v>(b)</v>
      </c>
      <c r="EK49" s="121">
        <f t="shared" si="562"/>
        <v>0.29543230440000007</v>
      </c>
      <c r="EL49" s="41" t="str">
        <f t="shared" si="563"/>
        <v>(f)</v>
      </c>
      <c r="EM49" s="121">
        <f t="shared" si="564"/>
        <v>0.11576663370000002</v>
      </c>
      <c r="EN49" s="41" t="str">
        <f t="shared" si="565"/>
        <v>(b)</v>
      </c>
      <c r="EO49" s="121">
        <f t="shared" si="566"/>
        <v>0.29543230440000007</v>
      </c>
      <c r="EP49" s="41" t="str">
        <f t="shared" si="567"/>
        <v>(f)</v>
      </c>
      <c r="EQ49" s="121">
        <f t="shared" si="568"/>
        <v>1.9331903880000001E-2</v>
      </c>
      <c r="ER49" s="41" t="str">
        <f t="shared" si="569"/>
        <v>(b)</v>
      </c>
      <c r="ES49" s="121">
        <f t="shared" si="570"/>
        <v>4.9334326560000002E-2</v>
      </c>
      <c r="ET49" s="41" t="str">
        <f t="shared" si="571"/>
        <v>(f)</v>
      </c>
      <c r="EU49" s="121">
        <f t="shared" si="572"/>
        <v>0.44957915999999998</v>
      </c>
      <c r="EV49" s="41" t="str">
        <f t="shared" si="573"/>
        <v>(b)</v>
      </c>
      <c r="EW49" s="121">
        <f t="shared" si="574"/>
        <v>1.1473099199999999</v>
      </c>
      <c r="EX49" s="41" t="str">
        <f t="shared" si="575"/>
        <v>(f)</v>
      </c>
      <c r="EY49" s="121">
        <f t="shared" si="576"/>
        <v>0.44957915999999998</v>
      </c>
      <c r="EZ49" s="41" t="str">
        <f t="shared" si="577"/>
        <v>(b)</v>
      </c>
      <c r="FA49" s="121">
        <f t="shared" si="578"/>
        <v>1.1473099199999999</v>
      </c>
      <c r="FB49" s="41" t="str">
        <f t="shared" si="579"/>
        <v>(f)</v>
      </c>
      <c r="FC49" s="121">
        <f t="shared" si="580"/>
        <v>0.44957915999999998</v>
      </c>
      <c r="FD49" s="41" t="str">
        <f t="shared" si="581"/>
        <v>(b)</v>
      </c>
      <c r="FE49" s="121">
        <f t="shared" si="582"/>
        <v>1.1473099199999999</v>
      </c>
      <c r="FF49" s="41" t="str">
        <f t="shared" si="583"/>
        <v>(f)</v>
      </c>
      <c r="FG49" s="121">
        <f t="shared" si="584"/>
        <v>0.44957915999999998</v>
      </c>
      <c r="FH49" s="41" t="str">
        <f t="shared" si="585"/>
        <v>(b)</v>
      </c>
      <c r="FI49" s="121">
        <f t="shared" si="586"/>
        <v>1.1473099199999999</v>
      </c>
      <c r="FJ49" s="41" t="str">
        <f t="shared" si="587"/>
        <v>(f)</v>
      </c>
      <c r="FK49" s="121">
        <f t="shared" si="588"/>
        <v>0.44957915999999998</v>
      </c>
      <c r="FL49" s="41" t="str">
        <f t="shared" si="589"/>
        <v>(b)</v>
      </c>
      <c r="FM49" s="121">
        <f t="shared" si="590"/>
        <v>1.1473099199999999</v>
      </c>
      <c r="FN49" s="41" t="str">
        <f t="shared" si="591"/>
        <v>(f)</v>
      </c>
      <c r="FO49" s="121">
        <f t="shared" si="592"/>
        <v>0.44957915999999998</v>
      </c>
      <c r="FP49" s="41" t="str">
        <f t="shared" si="593"/>
        <v>(b)</v>
      </c>
      <c r="FQ49" s="121">
        <f t="shared" si="594"/>
        <v>1.1473099199999999</v>
      </c>
      <c r="FR49" s="41" t="str">
        <f t="shared" si="595"/>
        <v>(f)</v>
      </c>
      <c r="FS49" s="121">
        <f t="shared" si="596"/>
        <v>0.44957915999999998</v>
      </c>
      <c r="FT49" s="41" t="str">
        <f t="shared" si="597"/>
        <v>(b)</v>
      </c>
      <c r="FU49" s="121">
        <f t="shared" si="598"/>
        <v>1.1473099199999999</v>
      </c>
      <c r="FV49" s="41" t="str">
        <f t="shared" si="599"/>
        <v>(f)</v>
      </c>
      <c r="FW49" s="121">
        <f t="shared" si="600"/>
        <v>0.44957915999999998</v>
      </c>
      <c r="FX49" s="41" t="str">
        <f t="shared" si="601"/>
        <v>(b)</v>
      </c>
      <c r="FY49" s="121">
        <f t="shared" si="602"/>
        <v>1.1473099199999999</v>
      </c>
      <c r="FZ49" s="41" t="str">
        <f t="shared" si="603"/>
        <v>(f)</v>
      </c>
    </row>
    <row r="50" spans="1:182" ht="15" customHeight="1">
      <c r="A50" s="20" t="s">
        <v>351</v>
      </c>
      <c r="B50" s="24"/>
      <c r="C50" s="55"/>
      <c r="D50" s="61"/>
      <c r="E50" s="94"/>
      <c r="F50" s="94"/>
      <c r="G50" s="61"/>
      <c r="H50" s="61"/>
      <c r="I50" s="61"/>
      <c r="J50" s="61"/>
      <c r="K50" s="72"/>
      <c r="L50" s="61"/>
      <c r="M50" s="72"/>
      <c r="N50" s="61"/>
      <c r="O50" s="72"/>
      <c r="P50" s="61"/>
      <c r="Q50" s="72"/>
      <c r="R50" s="61"/>
      <c r="S50" s="72"/>
      <c r="T50" s="61"/>
      <c r="U50" s="72"/>
      <c r="V50" s="61"/>
      <c r="W50" s="72"/>
      <c r="X50" s="61"/>
      <c r="Y50" s="72"/>
      <c r="Z50" s="61"/>
      <c r="AA50" s="72"/>
      <c r="AB50" s="61"/>
      <c r="AC50" s="72"/>
      <c r="AD50" s="61"/>
      <c r="AE50" s="72"/>
      <c r="AF50" s="61"/>
      <c r="AG50" s="72"/>
      <c r="AH50" s="61"/>
      <c r="AI50" s="72"/>
      <c r="AJ50" s="61"/>
      <c r="AK50" s="72"/>
      <c r="AL50" s="61"/>
      <c r="AM50" s="72"/>
      <c r="AN50" s="61"/>
      <c r="AO50" s="72"/>
      <c r="AP50" s="61"/>
      <c r="AQ50" s="72"/>
      <c r="AR50" s="61"/>
      <c r="AS50" s="72"/>
      <c r="AT50" s="61"/>
      <c r="AU50" s="72"/>
      <c r="AV50" s="61"/>
      <c r="AW50" s="72"/>
      <c r="AX50" s="61"/>
      <c r="AY50" s="72"/>
      <c r="AZ50" s="61"/>
      <c r="BA50" s="72"/>
      <c r="BB50" s="61"/>
      <c r="BC50" s="72"/>
      <c r="BD50" s="61"/>
      <c r="BE50" s="72"/>
      <c r="BF50" s="61"/>
      <c r="BG50" s="72"/>
      <c r="BH50" s="61"/>
      <c r="BI50" s="72"/>
      <c r="BJ50" s="61"/>
      <c r="BK50" s="72"/>
      <c r="BL50" s="61"/>
      <c r="BM50" s="72"/>
      <c r="BN50" s="61"/>
      <c r="BO50" s="72"/>
      <c r="BP50" s="61"/>
      <c r="BQ50" s="72"/>
      <c r="BR50" s="61"/>
      <c r="BS50" s="72"/>
      <c r="BT50" s="61"/>
      <c r="BU50" s="72"/>
      <c r="BV50" s="61"/>
      <c r="BW50" s="72"/>
      <c r="BX50" s="61"/>
      <c r="BY50" s="72"/>
      <c r="BZ50" s="61"/>
      <c r="CA50" s="72"/>
      <c r="CB50" s="61"/>
      <c r="CC50" s="72"/>
      <c r="CD50" s="61"/>
      <c r="CE50" s="72"/>
      <c r="CF50" s="61"/>
      <c r="CG50" s="72"/>
      <c r="CH50" s="61"/>
      <c r="CI50" s="72"/>
      <c r="CJ50" s="61"/>
      <c r="CK50" s="72"/>
      <c r="CL50" s="61"/>
      <c r="CM50" s="72"/>
      <c r="CN50" s="61"/>
      <c r="CO50" s="72"/>
      <c r="CP50" s="61"/>
      <c r="CQ50" s="72"/>
      <c r="CR50" s="61"/>
      <c r="CS50" s="72"/>
      <c r="CT50" s="61"/>
      <c r="CU50" s="72"/>
      <c r="CV50" s="61"/>
      <c r="CW50" s="72"/>
      <c r="CX50" s="61"/>
      <c r="CY50" s="72"/>
      <c r="CZ50" s="61"/>
      <c r="DA50" s="72"/>
      <c r="DB50" s="61"/>
      <c r="DC50" s="72"/>
      <c r="DD50" s="61"/>
      <c r="DE50" s="72"/>
      <c r="DF50" s="61"/>
      <c r="DG50" s="72"/>
      <c r="DH50" s="61"/>
      <c r="DI50" s="72"/>
      <c r="DJ50" s="61"/>
      <c r="DK50" s="72"/>
      <c r="DL50" s="61"/>
      <c r="DM50" s="72"/>
      <c r="DN50" s="61"/>
      <c r="DO50" s="72"/>
      <c r="DP50" s="61"/>
      <c r="DQ50" s="72"/>
      <c r="DR50" s="61"/>
      <c r="DS50" s="72"/>
      <c r="DT50" s="61"/>
      <c r="DU50" s="72"/>
      <c r="DV50" s="61"/>
      <c r="DW50" s="72"/>
      <c r="DX50" s="61"/>
      <c r="DY50" s="72"/>
      <c r="DZ50" s="61"/>
      <c r="EA50" s="72"/>
      <c r="EB50" s="61"/>
      <c r="EC50" s="72"/>
      <c r="ED50" s="61"/>
      <c r="EE50" s="72"/>
      <c r="EF50" s="61"/>
      <c r="EG50" s="72"/>
      <c r="EH50" s="61"/>
      <c r="EI50" s="72"/>
      <c r="EJ50" s="61"/>
      <c r="EK50" s="72"/>
      <c r="EL50" s="61"/>
      <c r="EM50" s="72"/>
      <c r="EN50" s="61"/>
      <c r="EO50" s="72"/>
      <c r="EP50" s="61"/>
      <c r="EQ50" s="72"/>
      <c r="ER50" s="61"/>
      <c r="ES50" s="72"/>
      <c r="ET50" s="61"/>
      <c r="EU50" s="72"/>
      <c r="EV50" s="61"/>
      <c r="EW50" s="72"/>
      <c r="EX50" s="61"/>
      <c r="EY50" s="72"/>
      <c r="EZ50" s="61"/>
      <c r="FA50" s="72"/>
      <c r="FB50" s="61"/>
      <c r="FC50" s="72"/>
      <c r="FD50" s="61"/>
      <c r="FE50" s="72"/>
      <c r="FF50" s="61"/>
      <c r="FG50" s="72"/>
      <c r="FH50" s="61"/>
      <c r="FI50" s="72"/>
      <c r="FJ50" s="61"/>
      <c r="FK50" s="72"/>
      <c r="FL50" s="61"/>
      <c r="FM50" s="72"/>
      <c r="FN50" s="61"/>
      <c r="FO50" s="72"/>
      <c r="FP50" s="61"/>
      <c r="FQ50" s="72"/>
      <c r="FR50" s="61"/>
      <c r="FS50" s="72"/>
      <c r="FT50" s="61"/>
      <c r="FU50" s="72"/>
      <c r="FV50" s="61"/>
      <c r="FW50" s="72"/>
      <c r="FX50" s="61"/>
      <c r="FY50" s="72"/>
      <c r="FZ50" s="61"/>
    </row>
    <row r="51" spans="1:182" ht="15" customHeight="1">
      <c r="A51" s="63"/>
      <c r="B51" s="55" t="s">
        <v>271</v>
      </c>
      <c r="C51" s="64"/>
      <c r="D51" s="70" t="s">
        <v>270</v>
      </c>
      <c r="E51" s="75">
        <v>4.8541323701614526E-5</v>
      </c>
      <c r="F51" s="41"/>
      <c r="G51" s="66">
        <v>63</v>
      </c>
      <c r="H51" s="41" t="str">
        <f t="shared" ref="H51:H65" si="604">$A$93</f>
        <v>(3)</v>
      </c>
      <c r="I51" s="169">
        <v>63</v>
      </c>
      <c r="J51" s="41" t="str">
        <f t="shared" ref="J51:J65" si="605">$A$99</f>
        <v>(8)</v>
      </c>
      <c r="K51" s="121">
        <f t="shared" ref="K51:K64" si="606">($E51*$K$6*$K$7/1000+($E51*$E$75*$K$6/60/1000)*$E$77-($E51*$K$6/1000/60)*$E$77)*(1-$I51/100)</f>
        <v>3.7201687008460122E-5</v>
      </c>
      <c r="L51" s="41" t="str">
        <f t="shared" ref="L51:L65" si="607">$A$72</f>
        <v>(b)</v>
      </c>
      <c r="M51" s="121">
        <f t="shared" ref="M51:M65" si="608">($E51*$K$6*$K$8/1000+($E51*$E$85*$K$6/60/1000)*$E$87-($E51*$K$6/1000/60)*$E$87)*(1-$I51/100)</f>
        <v>9.493737331050095E-5</v>
      </c>
      <c r="N51" s="41" t="str">
        <f t="shared" ref="N51:N65" si="609">$A$82</f>
        <v>(f)</v>
      </c>
      <c r="O51" s="121">
        <f t="shared" ref="O51:O65" si="610">($E51*O$6*O$7/1000+($E51*$E$75*O$6/60/1000)*$E$77-($E51*O$6/1000/60)*$E$77)*(1-$I51/100)</f>
        <v>3.7201687008460122E-5</v>
      </c>
      <c r="P51" s="41" t="str">
        <f t="shared" ref="P51:P65" si="611">$A$72</f>
        <v>(b)</v>
      </c>
      <c r="Q51" s="121">
        <f t="shared" ref="Q51:Q65" si="612">($E51*O$6*O$8/1000+($E51*$E$85*O$6/60/1000)*$E$87-($E51*O$6/1000/60)*$E$87)*(1-$I51/100)</f>
        <v>9.493737331050095E-5</v>
      </c>
      <c r="R51" s="41" t="str">
        <f t="shared" ref="R51:R65" si="613">$A$82</f>
        <v>(f)</v>
      </c>
      <c r="S51" s="121">
        <f t="shared" ref="S51:S65" si="614">($E51*S$6*S$7/1000+($E51*$E$75*S$6/60/1000)*$E$77-($E51*S$6/1000/60)*$E$77)*(1-$I51/100)</f>
        <v>3.7201687008460122E-5</v>
      </c>
      <c r="T51" s="41" t="str">
        <f t="shared" ref="T51:T65" si="615">$A$72</f>
        <v>(b)</v>
      </c>
      <c r="U51" s="121">
        <f t="shared" ref="U51:U65" si="616">($E51*S$6*S$8/1000+($E51*$E$85*S$6/60/1000)*$E$87-($E51*S$6/1000/60)*$E$87)*(1-$I51/100)</f>
        <v>9.493737331050095E-5</v>
      </c>
      <c r="V51" s="41" t="str">
        <f t="shared" ref="V51:V65" si="617">$A$82</f>
        <v>(f)</v>
      </c>
      <c r="W51" s="121">
        <f t="shared" ref="W51:W65" si="618">($E51*W$6*W$7/1000+($E51*$E$75*W$6/60/1000)*$E$77-($E51*W$6/1000/60)*$E$77)*(1-$I51/100)</f>
        <v>3.7201687008460122E-5</v>
      </c>
      <c r="X51" s="41" t="str">
        <f t="shared" ref="X51:X65" si="619">$A$72</f>
        <v>(b)</v>
      </c>
      <c r="Y51" s="121">
        <f t="shared" ref="Y51:Y65" si="620">($E51*W$6*W$8/1000+($E51*$E$85*W$6/60/1000)*$E$87-($E51*W$6/1000/60)*$E$87)*(1-$I51/100)</f>
        <v>9.493737331050095E-5</v>
      </c>
      <c r="Z51" s="41" t="str">
        <f t="shared" ref="Z51:Z65" si="621">$A$82</f>
        <v>(f)</v>
      </c>
      <c r="AA51" s="121">
        <f t="shared" ref="AA51:AA65" si="622">($E51*AA$6*AA$7/1000+($E51*$E$75*AA$6/60/1000)*$E$77-($E51*AA$6/1000/60)*$E$77)*(1-$I51/100)</f>
        <v>3.7201687008460122E-5</v>
      </c>
      <c r="AB51" s="41" t="str">
        <f t="shared" ref="AB51:AB65" si="623">$A$72</f>
        <v>(b)</v>
      </c>
      <c r="AC51" s="121">
        <f t="shared" ref="AC51:AC65" si="624">($E51*AA$6*AA$8/1000+($E51*$E$85*AA$6/60/1000)*$E$87-($E51*AA$6/1000/60)*$E$87)*(1-$I51/100)</f>
        <v>9.493737331050095E-5</v>
      </c>
      <c r="AD51" s="41" t="str">
        <f t="shared" ref="AD51:AD65" si="625">$A$82</f>
        <v>(f)</v>
      </c>
      <c r="AE51" s="121">
        <f t="shared" ref="AE51:AE65" si="626">($E51*AE$6*AE$7/1000+($E51*$E$75*AE$6/60/1000)*$E$77-($E51*AE$6/1000/60)*$E$77)*(1-$I51/100)</f>
        <v>3.7201687008460122E-5</v>
      </c>
      <c r="AF51" s="41" t="str">
        <f t="shared" ref="AF51:AF65" si="627">$A$72</f>
        <v>(b)</v>
      </c>
      <c r="AG51" s="121">
        <f t="shared" ref="AG51:AG65" si="628">($E51*AE$6*AE$8/1000+($E51*$E$85*AE$6/60/1000)*$E$87-($E51*AE$6/1000/60)*$E$87)*(1-$I51/100)</f>
        <v>9.493737331050095E-5</v>
      </c>
      <c r="AH51" s="41" t="str">
        <f t="shared" ref="AH51:AH65" si="629">$A$82</f>
        <v>(f)</v>
      </c>
      <c r="AI51" s="121">
        <f t="shared" ref="AI51:AI65" si="630">($E51*AI$6*AI$7/1000+($E51*$E$75*AI$6/60/1000)*$E$77-($E51*AI$6/1000/60)*$E$77)*(1-$I51/100)</f>
        <v>3.1061602744927869E-5</v>
      </c>
      <c r="AJ51" s="41" t="str">
        <f t="shared" ref="AJ51:AJ65" si="631">$A$72</f>
        <v>(b)</v>
      </c>
      <c r="AK51" s="121">
        <f t="shared" ref="AK51:AK65" si="632">($E51*AI$6*AI$8/1000+($E51*$E$85*AI$6/60/1000)*$E$87-($E51*AI$6/1000/60)*$E$87)*(1-$I51/100)</f>
        <v>7.9268098103913408E-5</v>
      </c>
      <c r="AL51" s="41" t="str">
        <f t="shared" ref="AL51:AL65" si="633">$A$82</f>
        <v>(f)</v>
      </c>
      <c r="AM51" s="121">
        <f t="shared" ref="AM51:AM65" si="634">($E51*AM$6*AM$7/1000+($E51*$E$75*AM$6/60/1000)*$E$77-($E51*AM$6/1000/60)*$E$77)*(1-$I51/100)</f>
        <v>3.1061602744927869E-5</v>
      </c>
      <c r="AN51" s="41" t="str">
        <f t="shared" ref="AN51:AN65" si="635">$A$72</f>
        <v>(b)</v>
      </c>
      <c r="AO51" s="121">
        <f t="shared" ref="AO51:AO65" si="636">($E51*AM$6*AM$8/1000+($E51*$E$85*AM$6/60/1000)*$E$87-($E51*AM$6/1000/60)*$E$87)*(1-$I51/100)</f>
        <v>7.9268098103913408E-5</v>
      </c>
      <c r="AP51" s="41" t="str">
        <f t="shared" ref="AP51:AP65" si="637">$A$82</f>
        <v>(f)</v>
      </c>
      <c r="AQ51" s="121">
        <f t="shared" ref="AQ51:AQ65" si="638">($E51*AQ$6*AQ$7/1000+($E51*$E$75*AQ$6/60/1000)*$E$77-($E51*AQ$6/1000/60)*$E$77)*(1-$I51/100)</f>
        <v>3.1061602744927869E-5</v>
      </c>
      <c r="AR51" s="41" t="str">
        <f t="shared" ref="AR51:AR65" si="639">$A$72</f>
        <v>(b)</v>
      </c>
      <c r="AS51" s="121">
        <f t="shared" ref="AS51:AS65" si="640">($E51*AQ$6*AQ$8/1000+($E51*$E$85*AQ$6/60/1000)*$E$87-($E51*AQ$6/1000/60)*$E$87)*(1-$I51/100)</f>
        <v>7.9268098103913408E-5</v>
      </c>
      <c r="AT51" s="41" t="str">
        <f t="shared" ref="AT51:AT65" si="641">$A$82</f>
        <v>(f)</v>
      </c>
      <c r="AU51" s="121">
        <f t="shared" ref="AU51:AU65" si="642">($E51*AU$6*AU$7/1000+($E51*$E$75*AU$6/60/1000)*$E$77-($E51*AU$6/1000/60)*$E$77)*(1-$I51/100)</f>
        <v>4.3341771271992389E-5</v>
      </c>
      <c r="AV51" s="41" t="str">
        <f t="shared" ref="AV51:AV65" si="643">$A$72</f>
        <v>(b)</v>
      </c>
      <c r="AW51" s="121">
        <f t="shared" ref="AW51:AW65" si="644">($E51*AU$6*AU$8/1000+($E51*$E$85*AU$6/60/1000)*$E$87-($E51*AU$6/1000/60)*$E$87)*(1-$I51/100)</f>
        <v>1.1060664851708849E-4</v>
      </c>
      <c r="AX51" s="41" t="str">
        <f t="shared" ref="AX51:AX65" si="645">$A$82</f>
        <v>(f)</v>
      </c>
      <c r="AY51" s="121">
        <f t="shared" ref="AY51:AY65" si="646">($E51*AY$6*AY$7/1000+($E51*$E$75*AY$6/60/1000)*$E$77-($E51*AY$6/1000/60)*$E$77)*(1-$I51/100)</f>
        <v>4.3341771271992389E-5</v>
      </c>
      <c r="AZ51" s="41" t="str">
        <f t="shared" ref="AZ51:AZ65" si="647">$A$72</f>
        <v>(b)</v>
      </c>
      <c r="BA51" s="121">
        <f t="shared" ref="BA51:BA65" si="648">($E51*AY$6*AY$8/1000+($E51*$E$85*AY$6/60/1000)*$E$87-($E51*AY$6/1000/60)*$E$87)*(1-$I51/100)</f>
        <v>1.1060664851708849E-4</v>
      </c>
      <c r="BB51" s="41" t="str">
        <f t="shared" ref="BB51:BB65" si="649">$A$82</f>
        <v>(f)</v>
      </c>
      <c r="BC51" s="121">
        <f t="shared" ref="BC51:BC65" si="650">($E51*BC$6*BC$7/1000+($E51*$E$75*BC$6/60/1000)*$E$77-($E51*BC$6/1000/60)*$E$77)*(1-$I51/100)</f>
        <v>4.3341771271992389E-5</v>
      </c>
      <c r="BD51" s="41" t="str">
        <f t="shared" ref="BD51:BD65" si="651">$A$72</f>
        <v>(b)</v>
      </c>
      <c r="BE51" s="121">
        <f t="shared" ref="BE51:BE65" si="652">($E51*BC$6*BC$8/1000+($E51*$E$85*BC$6/60/1000)*$E$87-($E51*BC$6/1000/60)*$E$87)*(1-$I51/100)</f>
        <v>1.1060664851708849E-4</v>
      </c>
      <c r="BF51" s="41" t="str">
        <f t="shared" ref="BF51:BF65" si="653">$A$82</f>
        <v>(f)</v>
      </c>
      <c r="BG51" s="121">
        <f t="shared" ref="BG51:BG65" si="654">($E51*BG$6*BG$7/1000+($E51*$E$75*BG$6/60/1000)*$E$77-($E51*BG$6/1000/60)*$E$77)*(1-$I51/100)</f>
        <v>4.3341771271992389E-5</v>
      </c>
      <c r="BH51" s="41" t="str">
        <f t="shared" ref="BH51:BH65" si="655">$A$72</f>
        <v>(b)</v>
      </c>
      <c r="BI51" s="121">
        <f t="shared" ref="BI51:BI65" si="656">($E51*BG$6*BG$8/1000+($E51*$E$85*BG$6/60/1000)*$E$87-($E51*BG$6/1000/60)*$E$87)*(1-$I51/100)</f>
        <v>1.1060664851708849E-4</v>
      </c>
      <c r="BJ51" s="41" t="str">
        <f t="shared" ref="BJ51:BJ65" si="657">$A$82</f>
        <v>(f)</v>
      </c>
      <c r="BK51" s="121">
        <f t="shared" ref="BK51:BK65" si="658">($E51*BK$6*BK$7/1000+($E51*$E$75*BK$6/60/1000)*$E$77-($E51*BK$6/1000/60)*$E$77)*(1-$I51/100)</f>
        <v>4.3341771271992389E-5</v>
      </c>
      <c r="BL51" s="41" t="str">
        <f t="shared" ref="BL51:BL65" si="659">$A$72</f>
        <v>(b)</v>
      </c>
      <c r="BM51" s="121">
        <f t="shared" ref="BM51:BM65" si="660">($E51*BK$6*BK$8/1000+($E51*$E$85*BK$6/60/1000)*$E$87-($E51*BK$6/1000/60)*$E$87)*(1-$I51/100)</f>
        <v>1.1060664851708849E-4</v>
      </c>
      <c r="BN51" s="41" t="str">
        <f t="shared" ref="BN51:BN65" si="661">$A$82</f>
        <v>(f)</v>
      </c>
      <c r="BO51" s="121">
        <f t="shared" ref="BO51:BO65" si="662">($E51*BO$6*BO$7/1000+($E51*$E$75*BO$6/60/1000)*$E$77-($E51*BO$6/1000/60)*$E$77)*(1-$I51/100)</f>
        <v>4.3341771271992389E-5</v>
      </c>
      <c r="BP51" s="41" t="str">
        <f t="shared" ref="BP51:BP65" si="663">$A$72</f>
        <v>(b)</v>
      </c>
      <c r="BQ51" s="121">
        <f t="shared" ref="BQ51:BQ65" si="664">($E51*BO$6*BO$8/1000+($E51*$E$85*BO$6/60/1000)*$E$87-($E51*BO$6/1000/60)*$E$87)*(1-$I51/100)</f>
        <v>1.1060664851708849E-4</v>
      </c>
      <c r="BR51" s="41" t="str">
        <f t="shared" ref="BR51:BR65" si="665">$A$82</f>
        <v>(f)</v>
      </c>
      <c r="BS51" s="121">
        <f t="shared" ref="BS51:BS65" si="666">($E51*BS$6*BS$7/1000+($E51*$E$75*BS$6/60/1000)*$E$77-($E51*BS$6/1000/60)*$E$77)*(1-$I51/100)</f>
        <v>4.3341771271992389E-5</v>
      </c>
      <c r="BT51" s="41" t="str">
        <f t="shared" ref="BT51:BT65" si="667">$A$72</f>
        <v>(b)</v>
      </c>
      <c r="BU51" s="121">
        <f t="shared" ref="BU51:BU65" si="668">($E51*BS$6*BS$8/1000+($E51*$E$85*BS$6/60/1000)*$E$87-($E51*BS$6/1000/60)*$E$87)*(1-$I51/100)</f>
        <v>1.1060664851708849E-4</v>
      </c>
      <c r="BV51" s="41" t="str">
        <f t="shared" ref="BV51:BV65" si="669">$A$82</f>
        <v>(f)</v>
      </c>
      <c r="BW51" s="121">
        <f t="shared" ref="BW51:BW65" si="670">($E51*BW$6*BW$7/1000+($E51*$E$75*BW$6/60/1000)*$E$77-($E51*BW$6/1000/60)*$E$77)*(1-$I51/100)</f>
        <v>4.3341771271992389E-5</v>
      </c>
      <c r="BX51" s="41" t="str">
        <f t="shared" ref="BX51:BX65" si="671">$A$72</f>
        <v>(b)</v>
      </c>
      <c r="BY51" s="121">
        <f t="shared" ref="BY51:BY65" si="672">($E51*BW$6*BW$8/1000+($E51*$E$85*BW$6/60/1000)*$E$87-($E51*BW$6/1000/60)*$E$87)*(1-$I51/100)</f>
        <v>1.1060664851708849E-4</v>
      </c>
      <c r="BZ51" s="41" t="str">
        <f t="shared" ref="BZ51:BZ65" si="673">$A$82</f>
        <v>(f)</v>
      </c>
      <c r="CA51" s="121">
        <f t="shared" ref="CA51:CA65" si="674">($E51*CA$6*CA$7/1000+($E51*$E$75*CA$6/60/1000)*$E$77-($E51*CA$6/1000/60)*$E$77)*(1-$I51/100)</f>
        <v>4.3341771271992389E-5</v>
      </c>
      <c r="CB51" s="41" t="str">
        <f t="shared" ref="CB51:CB65" si="675">$A$72</f>
        <v>(b)</v>
      </c>
      <c r="CC51" s="121">
        <f t="shared" ref="CC51:CC65" si="676">($E51*CA$6*CA$8/1000+($E51*$E$85*CA$6/60/1000)*$E$87-($E51*CA$6/1000/60)*$E$87)*(1-$I51/100)</f>
        <v>1.1060664851708849E-4</v>
      </c>
      <c r="CD51" s="41" t="str">
        <f t="shared" ref="CD51:CD65" si="677">$A$82</f>
        <v>(f)</v>
      </c>
      <c r="CE51" s="121">
        <f t="shared" ref="CE51:CE65" si="678">($E51*CE$6*CE$7/1000+($E51*$E$75*CE$6/60/1000)*$E$77-($E51*CE$6/1000/60)*$E$77)*(1-$I51/100)</f>
        <v>4.3341771271992389E-5</v>
      </c>
      <c r="CF51" s="41" t="str">
        <f t="shared" ref="CF51:CF65" si="679">$A$72</f>
        <v>(b)</v>
      </c>
      <c r="CG51" s="121">
        <f t="shared" ref="CG51:CG65" si="680">($E51*CE$6*CE$8/1000+($E51*$E$85*CE$6/60/1000)*$E$87-($E51*CE$6/1000/60)*$E$87)*(1-$I51/100)</f>
        <v>1.1060664851708849E-4</v>
      </c>
      <c r="CH51" s="41" t="str">
        <f t="shared" ref="CH51:CH65" si="681">$A$82</f>
        <v>(f)</v>
      </c>
      <c r="CI51" s="121">
        <f t="shared" ref="CI51:CI65" si="682">($E51*CI$6*CI$7/1000+($E51*$E$75*CI$6/60/1000)*$E$77-($E51*CI$6/1000/60)*$E$77)*(1-$I51/100)</f>
        <v>4.3341771271992389E-5</v>
      </c>
      <c r="CJ51" s="41" t="str">
        <f t="shared" ref="CJ51:CJ65" si="683">$A$72</f>
        <v>(b)</v>
      </c>
      <c r="CK51" s="121">
        <f t="shared" ref="CK51:CK65" si="684">($E51*CI$6*CI$8/1000+($E51*$E$85*CI$6/60/1000)*$E$87-($E51*CI$6/1000/60)*$E$87)*(1-$I51/100)</f>
        <v>1.1060664851708849E-4</v>
      </c>
      <c r="CL51" s="41" t="str">
        <f t="shared" ref="CL51:CL65" si="685">$A$82</f>
        <v>(f)</v>
      </c>
      <c r="CM51" s="121">
        <f t="shared" ref="CM51:CM65" si="686">($E51*CM$6*CM$7/1000+($E51*$E$75*CM$6/60/1000)*$E$77-($E51*CM$6/1000/60)*$E$77)*(1-$I51/100)</f>
        <v>4.3341771271992389E-5</v>
      </c>
      <c r="CN51" s="41" t="str">
        <f t="shared" ref="CN51:CN65" si="687">$A$72</f>
        <v>(b)</v>
      </c>
      <c r="CO51" s="121">
        <f t="shared" ref="CO51:CO65" si="688">($E51*CM$6*CM$8/1000+($E51*$E$85*CM$6/60/1000)*$E$87-($E51*CM$6/1000/60)*$E$87)*(1-$I51/100)</f>
        <v>1.1060664851708849E-4</v>
      </c>
      <c r="CP51" s="41" t="str">
        <f t="shared" ref="CP51:CP65" si="689">$A$82</f>
        <v>(f)</v>
      </c>
      <c r="CQ51" s="121">
        <f t="shared" ref="CQ51:CQ65" si="690">($E51*CQ$6*CQ$7/1000+($E51*$E$75*CQ$6/60/1000)*$E$77-($E51*CQ$6/1000/60)*$E$77)*(1-$I51/100)</f>
        <v>4.3341771271992389E-5</v>
      </c>
      <c r="CR51" s="41" t="str">
        <f t="shared" ref="CR51:CR65" si="691">$A$72</f>
        <v>(b)</v>
      </c>
      <c r="CS51" s="121">
        <f t="shared" ref="CS51:CS65" si="692">($E51*CQ$6*CQ$8/1000+($E51*$E$85*CQ$6/60/1000)*$E$87-($E51*CQ$6/1000/60)*$E$87)*(1-$I51/100)</f>
        <v>1.1060664851708849E-4</v>
      </c>
      <c r="CT51" s="41" t="str">
        <f t="shared" ref="CT51:CT65" si="693">$A$82</f>
        <v>(f)</v>
      </c>
      <c r="CU51" s="121">
        <f t="shared" ref="CU51:CU65" si="694">($E51*CU$6*CU$7/1000+($E51*$E$75*CU$6/60/1000)*$E$77-($E51*CU$6/1000/60)*$E$77)*(1-$I51/100)</f>
        <v>4.3341771271992389E-5</v>
      </c>
      <c r="CV51" s="41" t="str">
        <f t="shared" ref="CV51:CV65" si="695">$A$72</f>
        <v>(b)</v>
      </c>
      <c r="CW51" s="121">
        <f t="shared" ref="CW51:CW65" si="696">($E51*CU$6*CU$8/1000+($E51*$E$85*CU$6/60/1000)*$E$87-($E51*CU$6/1000/60)*$E$87)*(1-$I51/100)</f>
        <v>1.1060664851708849E-4</v>
      </c>
      <c r="CX51" s="41" t="str">
        <f t="shared" ref="CX51:CX65" si="697">$A$82</f>
        <v>(f)</v>
      </c>
      <c r="CY51" s="121">
        <f t="shared" ref="CY51:CY65" si="698">($E51*CY$6*CY$7/1000+($E51*$E$75*CY$6/60/1000)*$E$77-($E51*CY$6/1000/60)*$E$77)*(1-$I51/100)</f>
        <v>4.3341771271992389E-5</v>
      </c>
      <c r="CZ51" s="41" t="str">
        <f t="shared" ref="CZ51:CZ65" si="699">$A$72</f>
        <v>(b)</v>
      </c>
      <c r="DA51" s="121">
        <f t="shared" ref="DA51:DA65" si="700">($E51*CY$6*CY$8/1000+($E51*$E$85*CY$6/60/1000)*$E$87-($E51*CY$6/1000/60)*$E$87)*(1-$I51/100)</f>
        <v>1.1060664851708849E-4</v>
      </c>
      <c r="DB51" s="41" t="str">
        <f t="shared" ref="DB51:DB65" si="701">$A$82</f>
        <v>(f)</v>
      </c>
      <c r="DC51" s="121">
        <f t="shared" ref="DC51:DC65" si="702">($E51*DC$6*DC$7/1000+($E51*$E$75*DC$6/60/1000)*$E$77-($E51*DC$6/1000/60)*$E$77)*(1-$I51/100)</f>
        <v>4.3341771271992389E-5</v>
      </c>
      <c r="DD51" s="41" t="str">
        <f t="shared" ref="DD51:DD65" si="703">$A$72</f>
        <v>(b)</v>
      </c>
      <c r="DE51" s="121">
        <f t="shared" ref="DE51:DE65" si="704">($E51*DC$6*DC$8/1000+($E51*$E$85*DC$6/60/1000)*$E$87-($E51*DC$6/1000/60)*$E$87)*(1-$I51/100)</f>
        <v>1.1060664851708849E-4</v>
      </c>
      <c r="DF51" s="41" t="str">
        <f t="shared" ref="DF51:DF65" si="705">$A$82</f>
        <v>(f)</v>
      </c>
      <c r="DG51" s="121">
        <f t="shared" ref="DG51:DG65" si="706">($E51*DG$6*DG$7/1000+($E51*$E$75*DG$6/60/1000)*$E$77-($E51*DG$6/1000/60)*$E$77)*(1-$I51/100)</f>
        <v>4.3341771271992389E-5</v>
      </c>
      <c r="DH51" s="41" t="str">
        <f t="shared" ref="DH51:DH65" si="707">$A$72</f>
        <v>(b)</v>
      </c>
      <c r="DI51" s="121">
        <f t="shared" ref="DI51:DI65" si="708">($E51*DG$6*DG$8/1000+($E51*$E$85*DG$6/60/1000)*$E$87-($E51*DG$6/1000/60)*$E$87)*(1-$I51/100)</f>
        <v>1.1060664851708849E-4</v>
      </c>
      <c r="DJ51" s="41" t="str">
        <f t="shared" ref="DJ51:DJ65" si="709">$A$82</f>
        <v>(f)</v>
      </c>
      <c r="DK51" s="121">
        <f t="shared" ref="DK51:DK65" si="710">($E51*DK$6*DK$7/1000+($E51*$E$75*DK$6/60/1000)*$E$77-($E51*DK$6/1000/60)*$E$77)*(1-$I51/100)</f>
        <v>4.3341771271992389E-5</v>
      </c>
      <c r="DL51" s="41" t="str">
        <f t="shared" ref="DL51:DL65" si="711">$A$72</f>
        <v>(b)</v>
      </c>
      <c r="DM51" s="121">
        <f t="shared" ref="DM51:DM65" si="712">($E51*DK$6*DK$8/1000+($E51*$E$85*DK$6/60/1000)*$E$87-($E51*DK$6/1000/60)*$E$87)*(1-$I51/100)</f>
        <v>1.1060664851708849E-4</v>
      </c>
      <c r="DN51" s="41" t="str">
        <f t="shared" ref="DN51:DN65" si="713">$A$82</f>
        <v>(f)</v>
      </c>
      <c r="DO51" s="121">
        <f t="shared" ref="DO51:DO65" si="714">($E51*DO$6*DO$7/1000+($E51*$E$75*DO$6/60/1000)*$E$77-($E51*DO$6/1000/60)*$E$77)*(1-$I51/100)</f>
        <v>4.3341771271992389E-5</v>
      </c>
      <c r="DP51" s="41" t="str">
        <f t="shared" ref="DP51:DP65" si="715">$A$72</f>
        <v>(b)</v>
      </c>
      <c r="DQ51" s="121">
        <f t="shared" ref="DQ51:DQ65" si="716">($E51*DO$6*DO$8/1000+($E51*$E$85*DO$6/60/1000)*$E$87-($E51*DO$6/1000/60)*$E$87)*(1-$I51/100)</f>
        <v>1.1060664851708849E-4</v>
      </c>
      <c r="DR51" s="41" t="str">
        <f t="shared" ref="DR51:DR65" si="717">$A$82</f>
        <v>(f)</v>
      </c>
      <c r="DS51" s="121">
        <f t="shared" ref="DS51:DS65" si="718">($E51*DS$6*DS$7/1000+($E51*$E$75*DS$6/60/1000)*$E$77-($E51*DS$6/1000/60)*$E$77)*(1-$I51/100)</f>
        <v>4.3341771271992389E-5</v>
      </c>
      <c r="DT51" s="41" t="str">
        <f t="shared" ref="DT51:DT65" si="719">$A$72</f>
        <v>(b)</v>
      </c>
      <c r="DU51" s="121">
        <f t="shared" ref="DU51:DU65" si="720">($E51*DS$6*DS$8/1000+($E51*$E$85*DS$6/60/1000)*$E$87-($E51*DS$6/1000/60)*$E$87)*(1-$I51/100)</f>
        <v>1.1060664851708849E-4</v>
      </c>
      <c r="DV51" s="41" t="str">
        <f t="shared" ref="DV51:DV65" si="721">$A$82</f>
        <v>(f)</v>
      </c>
      <c r="DW51" s="121">
        <f t="shared" ref="DW51:DW65" si="722">($E51*DW$6*DW$7/1000+($E51*$E$75*DW$6/60/1000)*$E$77-($E51*DW$6/1000/60)*$E$77)*(1-$I51/100)</f>
        <v>4.3341771271992389E-5</v>
      </c>
      <c r="DX51" s="41" t="str">
        <f t="shared" ref="DX51:DX65" si="723">$A$72</f>
        <v>(b)</v>
      </c>
      <c r="DY51" s="121">
        <f t="shared" ref="DY51:DY65" si="724">($E51*DW$6*DW$8/1000+($E51*$E$85*DW$6/60/1000)*$E$87-($E51*DW$6/1000/60)*$E$87)*(1-$I51/100)</f>
        <v>1.1060664851708849E-4</v>
      </c>
      <c r="DZ51" s="41" t="str">
        <f t="shared" ref="DZ51:DZ65" si="725">$A$82</f>
        <v>(f)</v>
      </c>
      <c r="EA51" s="121">
        <f t="shared" ref="EA51:EA65" si="726">($E51*EA$6*EA$7/1000+($E51*$E$75*EA$6/60/1000)*$E$77-($E51*EA$6/1000/60)*$E$77)*(1-$I51/100)</f>
        <v>3.7201687008460122E-5</v>
      </c>
      <c r="EB51" s="41" t="str">
        <f t="shared" ref="EB51:EB65" si="727">$A$72</f>
        <v>(b)</v>
      </c>
      <c r="EC51" s="121">
        <f t="shared" ref="EC51:EC65" si="728">($E51*EA$6*EA$8/1000+($E51*$E$85*EA$6/60/1000)*$E$87-($E51*EA$6/1000/60)*$E$87)*(1-$I51/100)</f>
        <v>9.493737331050095E-5</v>
      </c>
      <c r="ED51" s="41" t="str">
        <f t="shared" ref="ED51:ED65" si="729">$A$82</f>
        <v>(f)</v>
      </c>
      <c r="EE51" s="121">
        <f t="shared" ref="EE51:EE65" si="730">($E51*EE$6*EE$7/1000+($E51*$E$75*EE$6/60/1000)*$E$77-($E51*EE$6/1000/60)*$E$77)*(1-$I51/100)</f>
        <v>3.7201687008460122E-5</v>
      </c>
      <c r="EF51" s="41" t="str">
        <f t="shared" ref="EF51:EF65" si="731">$A$72</f>
        <v>(b)</v>
      </c>
      <c r="EG51" s="121">
        <f t="shared" ref="EG51:EG65" si="732">($E51*EE$6*EE$8/1000+($E51*$E$85*EE$6/60/1000)*$E$87-($E51*EE$6/1000/60)*$E$87)*(1-$I51/100)</f>
        <v>9.493737331050095E-5</v>
      </c>
      <c r="EH51" s="41" t="str">
        <f t="shared" ref="EH51:EH65" si="733">$A$82</f>
        <v>(f)</v>
      </c>
      <c r="EI51" s="121">
        <f t="shared" ref="EI51:EI65" si="734">($E51*EI$6*EI$7/1000+($E51*$E$75*EI$6/60/1000)*$E$77-($E51*EI$6/1000/60)*$E$77)*(1-$G51/100)</f>
        <v>3.7201687008460122E-5</v>
      </c>
      <c r="EJ51" s="41" t="str">
        <f t="shared" ref="EJ51:EJ65" si="735">$A$72</f>
        <v>(b)</v>
      </c>
      <c r="EK51" s="121">
        <f t="shared" ref="EK51:EK65" si="736">($E51*EI$6*EI$8/1000+($E51*$E$85*EI$6/60/1000)*$E$87-($E51*EI$6/1000/60)*$E$87)*(1-$G51/100)</f>
        <v>9.493737331050095E-5</v>
      </c>
      <c r="EL51" s="41" t="str">
        <f t="shared" ref="EL51:EL65" si="737">$A$82</f>
        <v>(f)</v>
      </c>
      <c r="EM51" s="121">
        <f t="shared" ref="EM51:EM65" si="738">($E51*EM$6*EM$7/1000+($E51*$E$75*EM$6/60/1000)*$E$77-($E51*EM$6/1000/60)*$E$77)*(1-$G51/100)</f>
        <v>3.7201687008460122E-5</v>
      </c>
      <c r="EN51" s="41" t="str">
        <f t="shared" ref="EN51:EN65" si="739">$A$72</f>
        <v>(b)</v>
      </c>
      <c r="EO51" s="121">
        <f t="shared" ref="EO51:EO65" si="740">($E51*EM$6*EM$8/1000+($E51*$E$85*EM$6/60/1000)*$E$87-($E51*EM$6/1000/60)*$E$87)*(1-$G51/100)</f>
        <v>9.493737331050095E-5</v>
      </c>
      <c r="EP51" s="41" t="str">
        <f t="shared" ref="EP51:EP65" si="741">$A$82</f>
        <v>(f)</v>
      </c>
      <c r="EQ51" s="121">
        <f t="shared" ref="EQ51:EQ65" si="742">($E51*EQ$6*EQ$7/1000+($E51*$E$75*EQ$6/60/1000)*$E$77-($E51*EQ$6/1000/60)*$E$77)*(1-$G51/100)</f>
        <v>6.2123205489855747E-6</v>
      </c>
      <c r="ER51" s="41" t="str">
        <f t="shared" ref="ER51:ER65" si="743">$A$72</f>
        <v>(b)</v>
      </c>
      <c r="ES51" s="121">
        <f t="shared" ref="ES51:ES65" si="744">($E51*EQ$6*EQ$8/1000+($E51*$E$85*EQ$6/60/1000)*$E$87-($E51*EQ$6/1000/60)*$E$87)*(1-$G51/100)</f>
        <v>1.585361962078268E-5</v>
      </c>
      <c r="ET51" s="41" t="str">
        <f t="shared" ref="ET51:ET65" si="745">$A$82</f>
        <v>(f)</v>
      </c>
      <c r="EU51" s="121">
        <f t="shared" ref="EU51:EU65" si="746">($E51*EU$6*EU$7/1000+($E51*$E$75*EU$6/60/1000)*$E$77-($E51*EU$6/1000/60)*$E$77)*(1-$I51/100)</f>
        <v>4.3341771271992389E-5</v>
      </c>
      <c r="EV51" s="41" t="str">
        <f t="shared" ref="EV51:EV65" si="747">$A$72</f>
        <v>(b)</v>
      </c>
      <c r="EW51" s="121">
        <f t="shared" ref="EW51:EW65" si="748">($E51*EU$6*EU$8/1000+($E51*$E$85*EU$6/60/1000)*$E$87-($E51*EU$6/1000/60)*$E$87)*(1-$I51/100)</f>
        <v>1.1060664851708849E-4</v>
      </c>
      <c r="EX51" s="41" t="str">
        <f t="shared" ref="EX51:EX65" si="749">$A$82</f>
        <v>(f)</v>
      </c>
      <c r="EY51" s="121">
        <f t="shared" ref="EY51:EY65" si="750">($E51*EY$6*EY$7/1000+($E51*$E$75*EY$6/60/1000)*$E$77-($E51*EY$6/1000/60)*$E$77)*(1-$I51/100)</f>
        <v>4.3341771271992389E-5</v>
      </c>
      <c r="EZ51" s="41" t="str">
        <f t="shared" ref="EZ51:EZ65" si="751">$A$72</f>
        <v>(b)</v>
      </c>
      <c r="FA51" s="121">
        <f t="shared" ref="FA51:FA65" si="752">($E51*EY$6*EY$8/1000+($E51*$E$85*EY$6/60/1000)*$E$87-($E51*EY$6/1000/60)*$E$87)*(1-$I51/100)</f>
        <v>1.1060664851708849E-4</v>
      </c>
      <c r="FB51" s="41" t="str">
        <f t="shared" ref="FB51:FB65" si="753">$A$82</f>
        <v>(f)</v>
      </c>
      <c r="FC51" s="121">
        <f t="shared" ref="FC51:FC65" si="754">($E51*FC$6*FC$7/1000+($E51*$E$75*FC$6/60/1000)*$E$77-($E51*FC$6/1000/60)*$E$77)*(1-$I51/100)</f>
        <v>4.3341771271992389E-5</v>
      </c>
      <c r="FD51" s="41" t="str">
        <f t="shared" ref="FD51:FD65" si="755">$A$72</f>
        <v>(b)</v>
      </c>
      <c r="FE51" s="121">
        <f t="shared" ref="FE51:FE65" si="756">($E51*FC$6*FC$8/1000+($E51*$E$85*FC$6/60/1000)*$E$87-($E51*FC$6/1000/60)*$E$87)*(1-$I51/100)</f>
        <v>1.1060664851708849E-4</v>
      </c>
      <c r="FF51" s="41" t="str">
        <f t="shared" ref="FF51:FF65" si="757">$A$82</f>
        <v>(f)</v>
      </c>
      <c r="FG51" s="121">
        <f t="shared" ref="FG51:FG65" si="758">($E51*FG$6*FG$7/1000+($E51*$E$75*FG$6/60/1000)*$E$77-($E51*FG$6/1000/60)*$E$77)*(1-$I51/100)</f>
        <v>4.3341771271992389E-5</v>
      </c>
      <c r="FH51" s="41" t="str">
        <f t="shared" ref="FH51:FH65" si="759">$A$72</f>
        <v>(b)</v>
      </c>
      <c r="FI51" s="121">
        <f t="shared" ref="FI51:FI65" si="760">($E51*FG$6*FG$8/1000+($E51*$E$85*FG$6/60/1000)*$E$87-($E51*FG$6/1000/60)*$E$87)*(1-$I51/100)</f>
        <v>1.1060664851708849E-4</v>
      </c>
      <c r="FJ51" s="41" t="str">
        <f t="shared" ref="FJ51:FJ65" si="761">$A$82</f>
        <v>(f)</v>
      </c>
      <c r="FK51" s="121">
        <f t="shared" ref="FK51:FK65" si="762">($E51*FK$6*FK$7/1000+($E51*$E$75*FK$6/60/1000)*$E$77-($E51*FK$6/1000/60)*$E$77)*(1-$I51/100)</f>
        <v>4.3341771271992389E-5</v>
      </c>
      <c r="FL51" s="41" t="str">
        <f t="shared" ref="FL51:FL65" si="763">$A$72</f>
        <v>(b)</v>
      </c>
      <c r="FM51" s="121">
        <f t="shared" ref="FM51:FM65" si="764">($E51*FK$6*FK$8/1000+($E51*$E$85*FK$6/60/1000)*$E$87-($E51*FK$6/1000/60)*$E$87)*(1-$I51/100)</f>
        <v>1.1060664851708849E-4</v>
      </c>
      <c r="FN51" s="41" t="str">
        <f t="shared" ref="FN51:FN65" si="765">$A$82</f>
        <v>(f)</v>
      </c>
      <c r="FO51" s="121">
        <f t="shared" ref="FO51:FO65" si="766">($E51*FO$6*FO$7/1000+($E51*$E$75*FO$6/60/1000)*$E$77-($E51*FO$6/1000/60)*$E$77)*(1-$I51/100)</f>
        <v>4.3341771271992389E-5</v>
      </c>
      <c r="FP51" s="41" t="str">
        <f t="shared" ref="FP51:FP65" si="767">$A$72</f>
        <v>(b)</v>
      </c>
      <c r="FQ51" s="121">
        <f t="shared" ref="FQ51:FQ65" si="768">($E51*FO$6*FO$8/1000+($E51*$E$85*FO$6/60/1000)*$E$87-($E51*FO$6/1000/60)*$E$87)*(1-$I51/100)</f>
        <v>1.1060664851708849E-4</v>
      </c>
      <c r="FR51" s="41" t="str">
        <f t="shared" ref="FR51:FR65" si="769">$A$82</f>
        <v>(f)</v>
      </c>
      <c r="FS51" s="121">
        <f t="shared" ref="FS51:FS65" si="770">($E51*FS$6*FS$7/1000+($E51*$E$75*FS$6/60/1000)*$E$77-($E51*FS$6/1000/60)*$E$77)*(1-$I51/100)</f>
        <v>4.3341771271992389E-5</v>
      </c>
      <c r="FT51" s="41" t="str">
        <f t="shared" ref="FT51:FT65" si="771">$A$72</f>
        <v>(b)</v>
      </c>
      <c r="FU51" s="121">
        <f t="shared" ref="FU51:FU65" si="772">($E51*FS$6*FS$8/1000+($E51*$E$85*FS$6/60/1000)*$E$87-($E51*FS$6/1000/60)*$E$87)*(1-$I51/100)</f>
        <v>1.1060664851708849E-4</v>
      </c>
      <c r="FV51" s="41" t="str">
        <f t="shared" ref="FV51:FV65" si="773">$A$82</f>
        <v>(f)</v>
      </c>
      <c r="FW51" s="121">
        <f t="shared" ref="FW51:FW65" si="774">($E51*FW$6*FW$7/1000+($E51*$E$75*FW$6/60/1000)*$E$77-($E51*FW$6/1000/60)*$E$77)*(1-$I51/100)</f>
        <v>4.3341771271992389E-5</v>
      </c>
      <c r="FX51" s="41" t="str">
        <f t="shared" ref="FX51:FX65" si="775">$A$72</f>
        <v>(b)</v>
      </c>
      <c r="FY51" s="121">
        <f t="shared" ref="FY51:FY65" si="776">($E51*FW$6*FW$8/1000+($E51*$E$85*FW$6/60/1000)*$E$87-($E51*FW$6/1000/60)*$E$87)*(1-$I51/100)</f>
        <v>1.1060664851708849E-4</v>
      </c>
      <c r="FZ51" s="41" t="str">
        <f t="shared" ref="FZ51:FZ65" si="777">$A$82</f>
        <v>(f)</v>
      </c>
    </row>
    <row r="52" spans="1:182" ht="15" customHeight="1">
      <c r="A52" s="63"/>
      <c r="B52" s="55" t="s">
        <v>196</v>
      </c>
      <c r="C52" s="64"/>
      <c r="D52" s="70" t="s">
        <v>195</v>
      </c>
      <c r="E52" s="66">
        <v>1.4385237354722992E-5</v>
      </c>
      <c r="F52" s="41"/>
      <c r="G52" s="66">
        <v>63</v>
      </c>
      <c r="H52" s="41" t="str">
        <f t="shared" si="604"/>
        <v>(3)</v>
      </c>
      <c r="I52" s="170">
        <v>65</v>
      </c>
      <c r="J52" s="41" t="str">
        <f t="shared" si="605"/>
        <v>(8)</v>
      </c>
      <c r="K52" s="121">
        <f t="shared" si="606"/>
        <v>1.042880079148543E-5</v>
      </c>
      <c r="L52" s="41" t="str">
        <f t="shared" si="607"/>
        <v>(b)</v>
      </c>
      <c r="M52" s="121">
        <f t="shared" si="608"/>
        <v>2.6613926236650042E-5</v>
      </c>
      <c r="N52" s="41" t="str">
        <f t="shared" si="609"/>
        <v>(f)</v>
      </c>
      <c r="O52" s="121">
        <f t="shared" si="610"/>
        <v>1.042880079148543E-5</v>
      </c>
      <c r="P52" s="41" t="str">
        <f t="shared" si="611"/>
        <v>(b)</v>
      </c>
      <c r="Q52" s="121">
        <f t="shared" si="612"/>
        <v>2.6613926236650042E-5</v>
      </c>
      <c r="R52" s="41" t="str">
        <f t="shared" si="613"/>
        <v>(f)</v>
      </c>
      <c r="S52" s="121">
        <f t="shared" si="614"/>
        <v>1.042880079148543E-5</v>
      </c>
      <c r="T52" s="41" t="str">
        <f t="shared" si="615"/>
        <v>(b)</v>
      </c>
      <c r="U52" s="121">
        <f t="shared" si="616"/>
        <v>2.6613926236650042E-5</v>
      </c>
      <c r="V52" s="41" t="str">
        <f t="shared" si="617"/>
        <v>(f)</v>
      </c>
      <c r="W52" s="121">
        <f t="shared" si="618"/>
        <v>1.042880079148543E-5</v>
      </c>
      <c r="X52" s="41" t="str">
        <f t="shared" si="619"/>
        <v>(b)</v>
      </c>
      <c r="Y52" s="121">
        <f t="shared" si="620"/>
        <v>2.6613926236650042E-5</v>
      </c>
      <c r="Z52" s="41" t="str">
        <f t="shared" si="621"/>
        <v>(f)</v>
      </c>
      <c r="AA52" s="121">
        <f t="shared" si="622"/>
        <v>1.042880079148543E-5</v>
      </c>
      <c r="AB52" s="41" t="str">
        <f t="shared" si="623"/>
        <v>(b)</v>
      </c>
      <c r="AC52" s="121">
        <f t="shared" si="624"/>
        <v>2.6613926236650042E-5</v>
      </c>
      <c r="AD52" s="41" t="str">
        <f t="shared" si="625"/>
        <v>(f)</v>
      </c>
      <c r="AE52" s="121">
        <f t="shared" si="626"/>
        <v>1.042880079148543E-5</v>
      </c>
      <c r="AF52" s="41" t="str">
        <f t="shared" si="627"/>
        <v>(b)</v>
      </c>
      <c r="AG52" s="121">
        <f t="shared" si="628"/>
        <v>2.6613926236650042E-5</v>
      </c>
      <c r="AH52" s="41" t="str">
        <f t="shared" si="629"/>
        <v>(f)</v>
      </c>
      <c r="AI52" s="121">
        <f t="shared" si="630"/>
        <v>8.7075424084247275E-6</v>
      </c>
      <c r="AJ52" s="41" t="str">
        <f t="shared" si="631"/>
        <v>(b)</v>
      </c>
      <c r="AK52" s="121">
        <f t="shared" si="632"/>
        <v>2.2221336469435955E-5</v>
      </c>
      <c r="AL52" s="41" t="str">
        <f t="shared" si="633"/>
        <v>(f)</v>
      </c>
      <c r="AM52" s="121">
        <f t="shared" si="634"/>
        <v>8.7075424084247275E-6</v>
      </c>
      <c r="AN52" s="41" t="str">
        <f t="shared" si="635"/>
        <v>(b)</v>
      </c>
      <c r="AO52" s="121">
        <f t="shared" si="636"/>
        <v>2.2221336469435955E-5</v>
      </c>
      <c r="AP52" s="41" t="str">
        <f t="shared" si="637"/>
        <v>(f)</v>
      </c>
      <c r="AQ52" s="121">
        <f t="shared" si="638"/>
        <v>8.7075424084247275E-6</v>
      </c>
      <c r="AR52" s="41" t="str">
        <f t="shared" si="639"/>
        <v>(b)</v>
      </c>
      <c r="AS52" s="121">
        <f t="shared" si="640"/>
        <v>2.2221336469435955E-5</v>
      </c>
      <c r="AT52" s="41" t="str">
        <f t="shared" si="641"/>
        <v>(f)</v>
      </c>
      <c r="AU52" s="121">
        <f t="shared" si="642"/>
        <v>1.2150059174546135E-5</v>
      </c>
      <c r="AV52" s="41" t="str">
        <f t="shared" si="643"/>
        <v>(b)</v>
      </c>
      <c r="AW52" s="121">
        <f t="shared" si="644"/>
        <v>3.100651600386413E-5</v>
      </c>
      <c r="AX52" s="41" t="str">
        <f t="shared" si="645"/>
        <v>(f)</v>
      </c>
      <c r="AY52" s="121">
        <f t="shared" si="646"/>
        <v>1.2150059174546135E-5</v>
      </c>
      <c r="AZ52" s="41" t="str">
        <f t="shared" si="647"/>
        <v>(b)</v>
      </c>
      <c r="BA52" s="121">
        <f t="shared" si="648"/>
        <v>3.100651600386413E-5</v>
      </c>
      <c r="BB52" s="41" t="str">
        <f t="shared" si="649"/>
        <v>(f)</v>
      </c>
      <c r="BC52" s="121">
        <f t="shared" si="650"/>
        <v>1.2150059174546135E-5</v>
      </c>
      <c r="BD52" s="41" t="str">
        <f t="shared" si="651"/>
        <v>(b)</v>
      </c>
      <c r="BE52" s="121">
        <f t="shared" si="652"/>
        <v>3.100651600386413E-5</v>
      </c>
      <c r="BF52" s="41" t="str">
        <f t="shared" si="653"/>
        <v>(f)</v>
      </c>
      <c r="BG52" s="121">
        <f t="shared" si="654"/>
        <v>1.2150059174546135E-5</v>
      </c>
      <c r="BH52" s="41" t="str">
        <f t="shared" si="655"/>
        <v>(b)</v>
      </c>
      <c r="BI52" s="121">
        <f t="shared" si="656"/>
        <v>3.100651600386413E-5</v>
      </c>
      <c r="BJ52" s="41" t="str">
        <f t="shared" si="657"/>
        <v>(f)</v>
      </c>
      <c r="BK52" s="121">
        <f t="shared" si="658"/>
        <v>1.2150059174546135E-5</v>
      </c>
      <c r="BL52" s="41" t="str">
        <f t="shared" si="659"/>
        <v>(b)</v>
      </c>
      <c r="BM52" s="121">
        <f t="shared" si="660"/>
        <v>3.100651600386413E-5</v>
      </c>
      <c r="BN52" s="41" t="str">
        <f t="shared" si="661"/>
        <v>(f)</v>
      </c>
      <c r="BO52" s="121">
        <f t="shared" si="662"/>
        <v>1.2150059174546135E-5</v>
      </c>
      <c r="BP52" s="41" t="str">
        <f t="shared" si="663"/>
        <v>(b)</v>
      </c>
      <c r="BQ52" s="121">
        <f t="shared" si="664"/>
        <v>3.100651600386413E-5</v>
      </c>
      <c r="BR52" s="41" t="str">
        <f t="shared" si="665"/>
        <v>(f)</v>
      </c>
      <c r="BS52" s="121">
        <f t="shared" si="666"/>
        <v>1.2150059174546135E-5</v>
      </c>
      <c r="BT52" s="41" t="str">
        <f t="shared" si="667"/>
        <v>(b)</v>
      </c>
      <c r="BU52" s="121">
        <f t="shared" si="668"/>
        <v>3.100651600386413E-5</v>
      </c>
      <c r="BV52" s="41" t="str">
        <f t="shared" si="669"/>
        <v>(f)</v>
      </c>
      <c r="BW52" s="121">
        <f t="shared" si="670"/>
        <v>1.2150059174546135E-5</v>
      </c>
      <c r="BX52" s="41" t="str">
        <f t="shared" si="671"/>
        <v>(b)</v>
      </c>
      <c r="BY52" s="121">
        <f t="shared" si="672"/>
        <v>3.100651600386413E-5</v>
      </c>
      <c r="BZ52" s="41" t="str">
        <f t="shared" si="673"/>
        <v>(f)</v>
      </c>
      <c r="CA52" s="121">
        <f t="shared" si="674"/>
        <v>1.2150059174546135E-5</v>
      </c>
      <c r="CB52" s="41" t="str">
        <f t="shared" si="675"/>
        <v>(b)</v>
      </c>
      <c r="CC52" s="121">
        <f t="shared" si="676"/>
        <v>3.100651600386413E-5</v>
      </c>
      <c r="CD52" s="41" t="str">
        <f t="shared" si="677"/>
        <v>(f)</v>
      </c>
      <c r="CE52" s="121">
        <f t="shared" si="678"/>
        <v>1.2150059174546135E-5</v>
      </c>
      <c r="CF52" s="41" t="str">
        <f t="shared" si="679"/>
        <v>(b)</v>
      </c>
      <c r="CG52" s="121">
        <f t="shared" si="680"/>
        <v>3.100651600386413E-5</v>
      </c>
      <c r="CH52" s="41" t="str">
        <f t="shared" si="681"/>
        <v>(f)</v>
      </c>
      <c r="CI52" s="121">
        <f t="shared" si="682"/>
        <v>1.2150059174546135E-5</v>
      </c>
      <c r="CJ52" s="41" t="str">
        <f t="shared" si="683"/>
        <v>(b)</v>
      </c>
      <c r="CK52" s="121">
        <f t="shared" si="684"/>
        <v>3.100651600386413E-5</v>
      </c>
      <c r="CL52" s="41" t="str">
        <f t="shared" si="685"/>
        <v>(f)</v>
      </c>
      <c r="CM52" s="121">
        <f t="shared" si="686"/>
        <v>1.2150059174546135E-5</v>
      </c>
      <c r="CN52" s="41" t="str">
        <f t="shared" si="687"/>
        <v>(b)</v>
      </c>
      <c r="CO52" s="121">
        <f t="shared" si="688"/>
        <v>3.100651600386413E-5</v>
      </c>
      <c r="CP52" s="41" t="str">
        <f t="shared" si="689"/>
        <v>(f)</v>
      </c>
      <c r="CQ52" s="121">
        <f t="shared" si="690"/>
        <v>1.2150059174546135E-5</v>
      </c>
      <c r="CR52" s="41" t="str">
        <f t="shared" si="691"/>
        <v>(b)</v>
      </c>
      <c r="CS52" s="121">
        <f t="shared" si="692"/>
        <v>3.100651600386413E-5</v>
      </c>
      <c r="CT52" s="41" t="str">
        <f t="shared" si="693"/>
        <v>(f)</v>
      </c>
      <c r="CU52" s="121">
        <f t="shared" si="694"/>
        <v>1.2150059174546135E-5</v>
      </c>
      <c r="CV52" s="41" t="str">
        <f t="shared" si="695"/>
        <v>(b)</v>
      </c>
      <c r="CW52" s="121">
        <f t="shared" si="696"/>
        <v>3.100651600386413E-5</v>
      </c>
      <c r="CX52" s="41" t="str">
        <f t="shared" si="697"/>
        <v>(f)</v>
      </c>
      <c r="CY52" s="121">
        <f t="shared" si="698"/>
        <v>1.2150059174546135E-5</v>
      </c>
      <c r="CZ52" s="41" t="str">
        <f t="shared" si="699"/>
        <v>(b)</v>
      </c>
      <c r="DA52" s="121">
        <f t="shared" si="700"/>
        <v>3.100651600386413E-5</v>
      </c>
      <c r="DB52" s="41" t="str">
        <f t="shared" si="701"/>
        <v>(f)</v>
      </c>
      <c r="DC52" s="121">
        <f t="shared" si="702"/>
        <v>1.2150059174546135E-5</v>
      </c>
      <c r="DD52" s="41" t="str">
        <f t="shared" si="703"/>
        <v>(b)</v>
      </c>
      <c r="DE52" s="121">
        <f t="shared" si="704"/>
        <v>3.100651600386413E-5</v>
      </c>
      <c r="DF52" s="41" t="str">
        <f t="shared" si="705"/>
        <v>(f)</v>
      </c>
      <c r="DG52" s="121">
        <f t="shared" si="706"/>
        <v>1.2150059174546135E-5</v>
      </c>
      <c r="DH52" s="41" t="str">
        <f t="shared" si="707"/>
        <v>(b)</v>
      </c>
      <c r="DI52" s="121">
        <f t="shared" si="708"/>
        <v>3.100651600386413E-5</v>
      </c>
      <c r="DJ52" s="41" t="str">
        <f t="shared" si="709"/>
        <v>(f)</v>
      </c>
      <c r="DK52" s="121">
        <f t="shared" si="710"/>
        <v>1.2150059174546135E-5</v>
      </c>
      <c r="DL52" s="41" t="str">
        <f t="shared" si="711"/>
        <v>(b)</v>
      </c>
      <c r="DM52" s="121">
        <f t="shared" si="712"/>
        <v>3.100651600386413E-5</v>
      </c>
      <c r="DN52" s="41" t="str">
        <f t="shared" si="713"/>
        <v>(f)</v>
      </c>
      <c r="DO52" s="121">
        <f t="shared" si="714"/>
        <v>1.2150059174546135E-5</v>
      </c>
      <c r="DP52" s="41" t="str">
        <f t="shared" si="715"/>
        <v>(b)</v>
      </c>
      <c r="DQ52" s="121">
        <f t="shared" si="716"/>
        <v>3.100651600386413E-5</v>
      </c>
      <c r="DR52" s="41" t="str">
        <f t="shared" si="717"/>
        <v>(f)</v>
      </c>
      <c r="DS52" s="121">
        <f t="shared" si="718"/>
        <v>1.2150059174546135E-5</v>
      </c>
      <c r="DT52" s="41" t="str">
        <f t="shared" si="719"/>
        <v>(b)</v>
      </c>
      <c r="DU52" s="121">
        <f t="shared" si="720"/>
        <v>3.100651600386413E-5</v>
      </c>
      <c r="DV52" s="41" t="str">
        <f t="shared" si="721"/>
        <v>(f)</v>
      </c>
      <c r="DW52" s="121">
        <f t="shared" si="722"/>
        <v>1.2150059174546135E-5</v>
      </c>
      <c r="DX52" s="41" t="str">
        <f t="shared" si="723"/>
        <v>(b)</v>
      </c>
      <c r="DY52" s="121">
        <f t="shared" si="724"/>
        <v>3.100651600386413E-5</v>
      </c>
      <c r="DZ52" s="41" t="str">
        <f t="shared" si="725"/>
        <v>(f)</v>
      </c>
      <c r="EA52" s="121">
        <f t="shared" si="726"/>
        <v>1.042880079148543E-5</v>
      </c>
      <c r="EB52" s="41" t="str">
        <f t="shared" si="727"/>
        <v>(b)</v>
      </c>
      <c r="EC52" s="121">
        <f t="shared" si="728"/>
        <v>2.6613926236650042E-5</v>
      </c>
      <c r="ED52" s="41" t="str">
        <f t="shared" si="729"/>
        <v>(f)</v>
      </c>
      <c r="EE52" s="121">
        <f t="shared" si="730"/>
        <v>1.042880079148543E-5</v>
      </c>
      <c r="EF52" s="41" t="str">
        <f t="shared" si="731"/>
        <v>(b)</v>
      </c>
      <c r="EG52" s="121">
        <f t="shared" si="732"/>
        <v>2.6613926236650042E-5</v>
      </c>
      <c r="EH52" s="41" t="str">
        <f t="shared" si="733"/>
        <v>(f)</v>
      </c>
      <c r="EI52" s="121">
        <f t="shared" si="734"/>
        <v>1.1024732265284599E-5</v>
      </c>
      <c r="EJ52" s="41" t="str">
        <f t="shared" si="735"/>
        <v>(b)</v>
      </c>
      <c r="EK52" s="121">
        <f t="shared" si="736"/>
        <v>2.8134722021601472E-5</v>
      </c>
      <c r="EL52" s="41" t="str">
        <f t="shared" si="737"/>
        <v>(f)</v>
      </c>
      <c r="EM52" s="121">
        <f t="shared" si="738"/>
        <v>1.1024732265284599E-5</v>
      </c>
      <c r="EN52" s="41" t="str">
        <f t="shared" si="739"/>
        <v>(b)</v>
      </c>
      <c r="EO52" s="121">
        <f t="shared" si="740"/>
        <v>2.8134722021601472E-5</v>
      </c>
      <c r="EP52" s="41" t="str">
        <f t="shared" si="741"/>
        <v>(f)</v>
      </c>
      <c r="EQ52" s="121">
        <f t="shared" si="742"/>
        <v>1.841023252066943E-6</v>
      </c>
      <c r="ER52" s="41" t="str">
        <f t="shared" si="743"/>
        <v>(b)</v>
      </c>
      <c r="ES52" s="121">
        <f t="shared" si="744"/>
        <v>4.6982254249664587E-6</v>
      </c>
      <c r="ET52" s="41" t="str">
        <f t="shared" si="745"/>
        <v>(f)</v>
      </c>
      <c r="EU52" s="121">
        <f t="shared" si="746"/>
        <v>1.2150059174546135E-5</v>
      </c>
      <c r="EV52" s="41" t="str">
        <f t="shared" si="747"/>
        <v>(b)</v>
      </c>
      <c r="EW52" s="121">
        <f t="shared" si="748"/>
        <v>3.100651600386413E-5</v>
      </c>
      <c r="EX52" s="41" t="str">
        <f t="shared" si="749"/>
        <v>(f)</v>
      </c>
      <c r="EY52" s="121">
        <f t="shared" si="750"/>
        <v>1.2150059174546135E-5</v>
      </c>
      <c r="EZ52" s="41" t="str">
        <f t="shared" si="751"/>
        <v>(b)</v>
      </c>
      <c r="FA52" s="121">
        <f t="shared" si="752"/>
        <v>3.100651600386413E-5</v>
      </c>
      <c r="FB52" s="41" t="str">
        <f t="shared" si="753"/>
        <v>(f)</v>
      </c>
      <c r="FC52" s="121">
        <f t="shared" si="754"/>
        <v>1.2150059174546135E-5</v>
      </c>
      <c r="FD52" s="41" t="str">
        <f t="shared" si="755"/>
        <v>(b)</v>
      </c>
      <c r="FE52" s="121">
        <f t="shared" si="756"/>
        <v>3.100651600386413E-5</v>
      </c>
      <c r="FF52" s="41" t="str">
        <f t="shared" si="757"/>
        <v>(f)</v>
      </c>
      <c r="FG52" s="121">
        <f t="shared" si="758"/>
        <v>1.2150059174546135E-5</v>
      </c>
      <c r="FH52" s="41" t="str">
        <f t="shared" si="759"/>
        <v>(b)</v>
      </c>
      <c r="FI52" s="121">
        <f t="shared" si="760"/>
        <v>3.100651600386413E-5</v>
      </c>
      <c r="FJ52" s="41" t="str">
        <f t="shared" si="761"/>
        <v>(f)</v>
      </c>
      <c r="FK52" s="121">
        <f t="shared" si="762"/>
        <v>1.2150059174546135E-5</v>
      </c>
      <c r="FL52" s="41" t="str">
        <f t="shared" si="763"/>
        <v>(b)</v>
      </c>
      <c r="FM52" s="121">
        <f t="shared" si="764"/>
        <v>3.100651600386413E-5</v>
      </c>
      <c r="FN52" s="41" t="str">
        <f t="shared" si="765"/>
        <v>(f)</v>
      </c>
      <c r="FO52" s="121">
        <f t="shared" si="766"/>
        <v>1.2150059174546135E-5</v>
      </c>
      <c r="FP52" s="41" t="str">
        <f t="shared" si="767"/>
        <v>(b)</v>
      </c>
      <c r="FQ52" s="121">
        <f t="shared" si="768"/>
        <v>3.100651600386413E-5</v>
      </c>
      <c r="FR52" s="41" t="str">
        <f t="shared" si="769"/>
        <v>(f)</v>
      </c>
      <c r="FS52" s="121">
        <f t="shared" si="770"/>
        <v>1.2150059174546135E-5</v>
      </c>
      <c r="FT52" s="41" t="str">
        <f t="shared" si="771"/>
        <v>(b)</v>
      </c>
      <c r="FU52" s="121">
        <f t="shared" si="772"/>
        <v>3.100651600386413E-5</v>
      </c>
      <c r="FV52" s="41" t="str">
        <f t="shared" si="773"/>
        <v>(f)</v>
      </c>
      <c r="FW52" s="121">
        <f t="shared" si="774"/>
        <v>1.2150059174546135E-5</v>
      </c>
      <c r="FX52" s="41" t="str">
        <f t="shared" si="775"/>
        <v>(b)</v>
      </c>
      <c r="FY52" s="121">
        <f t="shared" si="776"/>
        <v>3.100651600386413E-5</v>
      </c>
      <c r="FZ52" s="41" t="str">
        <f t="shared" si="777"/>
        <v>(f)</v>
      </c>
    </row>
    <row r="53" spans="1:182" ht="15" customHeight="1">
      <c r="A53" s="63"/>
      <c r="B53" s="55" t="s">
        <v>273</v>
      </c>
      <c r="C53" s="64"/>
      <c r="D53" s="70" t="s">
        <v>272</v>
      </c>
      <c r="E53" s="66">
        <v>4.4353578135943152E-5</v>
      </c>
      <c r="F53" s="41"/>
      <c r="G53" s="66">
        <v>63</v>
      </c>
      <c r="H53" s="41" t="str">
        <f t="shared" si="604"/>
        <v>(3)</v>
      </c>
      <c r="I53" s="169">
        <v>63</v>
      </c>
      <c r="J53" s="41" t="str">
        <f t="shared" si="605"/>
        <v>(8)</v>
      </c>
      <c r="K53" s="121">
        <f t="shared" si="606"/>
        <v>3.3992231890119563E-5</v>
      </c>
      <c r="L53" s="41" t="str">
        <f t="shared" si="607"/>
        <v>(b)</v>
      </c>
      <c r="M53" s="121">
        <f t="shared" si="608"/>
        <v>8.6746958756883928E-5</v>
      </c>
      <c r="N53" s="41" t="str">
        <f t="shared" si="609"/>
        <v>(f)</v>
      </c>
      <c r="O53" s="121">
        <f t="shared" si="610"/>
        <v>3.3992231890119563E-5</v>
      </c>
      <c r="P53" s="41" t="str">
        <f t="shared" si="611"/>
        <v>(b)</v>
      </c>
      <c r="Q53" s="121">
        <f t="shared" si="612"/>
        <v>8.6746958756883928E-5</v>
      </c>
      <c r="R53" s="41" t="str">
        <f t="shared" si="613"/>
        <v>(f)</v>
      </c>
      <c r="S53" s="121">
        <f t="shared" si="614"/>
        <v>3.3992231890119563E-5</v>
      </c>
      <c r="T53" s="41" t="str">
        <f t="shared" si="615"/>
        <v>(b)</v>
      </c>
      <c r="U53" s="121">
        <f t="shared" si="616"/>
        <v>8.6746958756883928E-5</v>
      </c>
      <c r="V53" s="41" t="str">
        <f t="shared" si="617"/>
        <v>(f)</v>
      </c>
      <c r="W53" s="121">
        <f t="shared" si="618"/>
        <v>3.3992231890119563E-5</v>
      </c>
      <c r="X53" s="41" t="str">
        <f t="shared" si="619"/>
        <v>(b)</v>
      </c>
      <c r="Y53" s="121">
        <f t="shared" si="620"/>
        <v>8.6746958756883928E-5</v>
      </c>
      <c r="Z53" s="41" t="str">
        <f t="shared" si="621"/>
        <v>(f)</v>
      </c>
      <c r="AA53" s="121">
        <f t="shared" si="622"/>
        <v>3.3992231890119563E-5</v>
      </c>
      <c r="AB53" s="41" t="str">
        <f t="shared" si="623"/>
        <v>(b)</v>
      </c>
      <c r="AC53" s="121">
        <f t="shared" si="624"/>
        <v>8.6746958756883928E-5</v>
      </c>
      <c r="AD53" s="41" t="str">
        <f t="shared" si="625"/>
        <v>(f)</v>
      </c>
      <c r="AE53" s="121">
        <f t="shared" si="626"/>
        <v>3.3992231890119563E-5</v>
      </c>
      <c r="AF53" s="41" t="str">
        <f t="shared" si="627"/>
        <v>(b)</v>
      </c>
      <c r="AG53" s="121">
        <f t="shared" si="628"/>
        <v>8.6746958756883928E-5</v>
      </c>
      <c r="AH53" s="41" t="str">
        <f t="shared" si="629"/>
        <v>(f)</v>
      </c>
      <c r="AI53" s="121">
        <f t="shared" si="630"/>
        <v>2.8381863519905644E-5</v>
      </c>
      <c r="AJ53" s="41" t="str">
        <f t="shared" si="631"/>
        <v>(b)</v>
      </c>
      <c r="AK53" s="121">
        <f t="shared" si="632"/>
        <v>7.2429499544582682E-5</v>
      </c>
      <c r="AL53" s="41" t="str">
        <f t="shared" si="633"/>
        <v>(f)</v>
      </c>
      <c r="AM53" s="121">
        <f t="shared" si="634"/>
        <v>2.8381863519905644E-5</v>
      </c>
      <c r="AN53" s="41" t="str">
        <f t="shared" si="635"/>
        <v>(b)</v>
      </c>
      <c r="AO53" s="121">
        <f t="shared" si="636"/>
        <v>7.2429499544582682E-5</v>
      </c>
      <c r="AP53" s="41" t="str">
        <f t="shared" si="637"/>
        <v>(f)</v>
      </c>
      <c r="AQ53" s="121">
        <f t="shared" si="638"/>
        <v>2.8381863519905644E-5</v>
      </c>
      <c r="AR53" s="41" t="str">
        <f t="shared" si="639"/>
        <v>(b)</v>
      </c>
      <c r="AS53" s="121">
        <f t="shared" si="640"/>
        <v>7.2429499544582682E-5</v>
      </c>
      <c r="AT53" s="41" t="str">
        <f t="shared" si="641"/>
        <v>(f)</v>
      </c>
      <c r="AU53" s="121">
        <f t="shared" si="642"/>
        <v>3.9602600260333468E-5</v>
      </c>
      <c r="AV53" s="41" t="str">
        <f t="shared" si="643"/>
        <v>(b)</v>
      </c>
      <c r="AW53" s="121">
        <f t="shared" si="644"/>
        <v>1.0106441796918513E-4</v>
      </c>
      <c r="AX53" s="41" t="str">
        <f t="shared" si="645"/>
        <v>(f)</v>
      </c>
      <c r="AY53" s="121">
        <f t="shared" si="646"/>
        <v>3.9602600260333468E-5</v>
      </c>
      <c r="AZ53" s="41" t="str">
        <f t="shared" si="647"/>
        <v>(b)</v>
      </c>
      <c r="BA53" s="121">
        <f t="shared" si="648"/>
        <v>1.0106441796918513E-4</v>
      </c>
      <c r="BB53" s="41" t="str">
        <f t="shared" si="649"/>
        <v>(f)</v>
      </c>
      <c r="BC53" s="121">
        <f t="shared" si="650"/>
        <v>3.9602600260333468E-5</v>
      </c>
      <c r="BD53" s="41" t="str">
        <f t="shared" si="651"/>
        <v>(b)</v>
      </c>
      <c r="BE53" s="121">
        <f t="shared" si="652"/>
        <v>1.0106441796918513E-4</v>
      </c>
      <c r="BF53" s="41" t="str">
        <f t="shared" si="653"/>
        <v>(f)</v>
      </c>
      <c r="BG53" s="121">
        <f t="shared" si="654"/>
        <v>3.9602600260333468E-5</v>
      </c>
      <c r="BH53" s="41" t="str">
        <f t="shared" si="655"/>
        <v>(b)</v>
      </c>
      <c r="BI53" s="121">
        <f t="shared" si="656"/>
        <v>1.0106441796918513E-4</v>
      </c>
      <c r="BJ53" s="41" t="str">
        <f t="shared" si="657"/>
        <v>(f)</v>
      </c>
      <c r="BK53" s="121">
        <f t="shared" si="658"/>
        <v>3.9602600260333468E-5</v>
      </c>
      <c r="BL53" s="41" t="str">
        <f t="shared" si="659"/>
        <v>(b)</v>
      </c>
      <c r="BM53" s="121">
        <f t="shared" si="660"/>
        <v>1.0106441796918513E-4</v>
      </c>
      <c r="BN53" s="41" t="str">
        <f t="shared" si="661"/>
        <v>(f)</v>
      </c>
      <c r="BO53" s="121">
        <f t="shared" si="662"/>
        <v>3.9602600260333468E-5</v>
      </c>
      <c r="BP53" s="41" t="str">
        <f t="shared" si="663"/>
        <v>(b)</v>
      </c>
      <c r="BQ53" s="121">
        <f t="shared" si="664"/>
        <v>1.0106441796918513E-4</v>
      </c>
      <c r="BR53" s="41" t="str">
        <f t="shared" si="665"/>
        <v>(f)</v>
      </c>
      <c r="BS53" s="121">
        <f t="shared" si="666"/>
        <v>3.9602600260333468E-5</v>
      </c>
      <c r="BT53" s="41" t="str">
        <f t="shared" si="667"/>
        <v>(b)</v>
      </c>
      <c r="BU53" s="121">
        <f t="shared" si="668"/>
        <v>1.0106441796918513E-4</v>
      </c>
      <c r="BV53" s="41" t="str">
        <f t="shared" si="669"/>
        <v>(f)</v>
      </c>
      <c r="BW53" s="121">
        <f t="shared" si="670"/>
        <v>3.9602600260333468E-5</v>
      </c>
      <c r="BX53" s="41" t="str">
        <f t="shared" si="671"/>
        <v>(b)</v>
      </c>
      <c r="BY53" s="121">
        <f t="shared" si="672"/>
        <v>1.0106441796918513E-4</v>
      </c>
      <c r="BZ53" s="41" t="str">
        <f t="shared" si="673"/>
        <v>(f)</v>
      </c>
      <c r="CA53" s="121">
        <f t="shared" si="674"/>
        <v>3.9602600260333468E-5</v>
      </c>
      <c r="CB53" s="41" t="str">
        <f t="shared" si="675"/>
        <v>(b)</v>
      </c>
      <c r="CC53" s="121">
        <f t="shared" si="676"/>
        <v>1.0106441796918513E-4</v>
      </c>
      <c r="CD53" s="41" t="str">
        <f t="shared" si="677"/>
        <v>(f)</v>
      </c>
      <c r="CE53" s="121">
        <f t="shared" si="678"/>
        <v>3.9602600260333468E-5</v>
      </c>
      <c r="CF53" s="41" t="str">
        <f t="shared" si="679"/>
        <v>(b)</v>
      </c>
      <c r="CG53" s="121">
        <f t="shared" si="680"/>
        <v>1.0106441796918513E-4</v>
      </c>
      <c r="CH53" s="41" t="str">
        <f t="shared" si="681"/>
        <v>(f)</v>
      </c>
      <c r="CI53" s="121">
        <f t="shared" si="682"/>
        <v>3.9602600260333468E-5</v>
      </c>
      <c r="CJ53" s="41" t="str">
        <f t="shared" si="683"/>
        <v>(b)</v>
      </c>
      <c r="CK53" s="121">
        <f t="shared" si="684"/>
        <v>1.0106441796918513E-4</v>
      </c>
      <c r="CL53" s="41" t="str">
        <f t="shared" si="685"/>
        <v>(f)</v>
      </c>
      <c r="CM53" s="121">
        <f t="shared" si="686"/>
        <v>3.9602600260333468E-5</v>
      </c>
      <c r="CN53" s="41" t="str">
        <f t="shared" si="687"/>
        <v>(b)</v>
      </c>
      <c r="CO53" s="121">
        <f t="shared" si="688"/>
        <v>1.0106441796918513E-4</v>
      </c>
      <c r="CP53" s="41" t="str">
        <f t="shared" si="689"/>
        <v>(f)</v>
      </c>
      <c r="CQ53" s="121">
        <f t="shared" si="690"/>
        <v>3.9602600260333468E-5</v>
      </c>
      <c r="CR53" s="41" t="str">
        <f t="shared" si="691"/>
        <v>(b)</v>
      </c>
      <c r="CS53" s="121">
        <f t="shared" si="692"/>
        <v>1.0106441796918513E-4</v>
      </c>
      <c r="CT53" s="41" t="str">
        <f t="shared" si="693"/>
        <v>(f)</v>
      </c>
      <c r="CU53" s="121">
        <f t="shared" si="694"/>
        <v>3.9602600260333468E-5</v>
      </c>
      <c r="CV53" s="41" t="str">
        <f t="shared" si="695"/>
        <v>(b)</v>
      </c>
      <c r="CW53" s="121">
        <f t="shared" si="696"/>
        <v>1.0106441796918513E-4</v>
      </c>
      <c r="CX53" s="41" t="str">
        <f t="shared" si="697"/>
        <v>(f)</v>
      </c>
      <c r="CY53" s="121">
        <f t="shared" si="698"/>
        <v>3.9602600260333468E-5</v>
      </c>
      <c r="CZ53" s="41" t="str">
        <f t="shared" si="699"/>
        <v>(b)</v>
      </c>
      <c r="DA53" s="121">
        <f t="shared" si="700"/>
        <v>1.0106441796918513E-4</v>
      </c>
      <c r="DB53" s="41" t="str">
        <f t="shared" si="701"/>
        <v>(f)</v>
      </c>
      <c r="DC53" s="121">
        <f t="shared" si="702"/>
        <v>3.9602600260333468E-5</v>
      </c>
      <c r="DD53" s="41" t="str">
        <f t="shared" si="703"/>
        <v>(b)</v>
      </c>
      <c r="DE53" s="121">
        <f t="shared" si="704"/>
        <v>1.0106441796918513E-4</v>
      </c>
      <c r="DF53" s="41" t="str">
        <f t="shared" si="705"/>
        <v>(f)</v>
      </c>
      <c r="DG53" s="121">
        <f t="shared" si="706"/>
        <v>3.9602600260333468E-5</v>
      </c>
      <c r="DH53" s="41" t="str">
        <f t="shared" si="707"/>
        <v>(b)</v>
      </c>
      <c r="DI53" s="121">
        <f t="shared" si="708"/>
        <v>1.0106441796918513E-4</v>
      </c>
      <c r="DJ53" s="41" t="str">
        <f t="shared" si="709"/>
        <v>(f)</v>
      </c>
      <c r="DK53" s="121">
        <f t="shared" si="710"/>
        <v>3.9602600260333468E-5</v>
      </c>
      <c r="DL53" s="41" t="str">
        <f t="shared" si="711"/>
        <v>(b)</v>
      </c>
      <c r="DM53" s="121">
        <f t="shared" si="712"/>
        <v>1.0106441796918513E-4</v>
      </c>
      <c r="DN53" s="41" t="str">
        <f t="shared" si="713"/>
        <v>(f)</v>
      </c>
      <c r="DO53" s="121">
        <f t="shared" si="714"/>
        <v>3.9602600260333468E-5</v>
      </c>
      <c r="DP53" s="41" t="str">
        <f t="shared" si="715"/>
        <v>(b)</v>
      </c>
      <c r="DQ53" s="121">
        <f t="shared" si="716"/>
        <v>1.0106441796918513E-4</v>
      </c>
      <c r="DR53" s="41" t="str">
        <f t="shared" si="717"/>
        <v>(f)</v>
      </c>
      <c r="DS53" s="121">
        <f t="shared" si="718"/>
        <v>3.9602600260333468E-5</v>
      </c>
      <c r="DT53" s="41" t="str">
        <f t="shared" si="719"/>
        <v>(b)</v>
      </c>
      <c r="DU53" s="121">
        <f t="shared" si="720"/>
        <v>1.0106441796918513E-4</v>
      </c>
      <c r="DV53" s="41" t="str">
        <f t="shared" si="721"/>
        <v>(f)</v>
      </c>
      <c r="DW53" s="121">
        <f t="shared" si="722"/>
        <v>3.9602600260333468E-5</v>
      </c>
      <c r="DX53" s="41" t="str">
        <f t="shared" si="723"/>
        <v>(b)</v>
      </c>
      <c r="DY53" s="121">
        <f t="shared" si="724"/>
        <v>1.0106441796918513E-4</v>
      </c>
      <c r="DZ53" s="41" t="str">
        <f t="shared" si="725"/>
        <v>(f)</v>
      </c>
      <c r="EA53" s="121">
        <f t="shared" si="726"/>
        <v>3.3992231890119563E-5</v>
      </c>
      <c r="EB53" s="41" t="str">
        <f t="shared" si="727"/>
        <v>(b)</v>
      </c>
      <c r="EC53" s="121">
        <f t="shared" si="728"/>
        <v>8.6746958756883928E-5</v>
      </c>
      <c r="ED53" s="41" t="str">
        <f t="shared" si="729"/>
        <v>(f)</v>
      </c>
      <c r="EE53" s="121">
        <f t="shared" si="730"/>
        <v>3.3992231890119563E-5</v>
      </c>
      <c r="EF53" s="41" t="str">
        <f t="shared" si="731"/>
        <v>(b)</v>
      </c>
      <c r="EG53" s="121">
        <f t="shared" si="732"/>
        <v>8.6746958756883928E-5</v>
      </c>
      <c r="EH53" s="41" t="str">
        <f t="shared" si="733"/>
        <v>(f)</v>
      </c>
      <c r="EI53" s="121">
        <f t="shared" si="734"/>
        <v>3.3992231890119563E-5</v>
      </c>
      <c r="EJ53" s="41" t="str">
        <f t="shared" si="735"/>
        <v>(b)</v>
      </c>
      <c r="EK53" s="121">
        <f t="shared" si="736"/>
        <v>8.6746958756883928E-5</v>
      </c>
      <c r="EL53" s="41" t="str">
        <f t="shared" si="737"/>
        <v>(f)</v>
      </c>
      <c r="EM53" s="121">
        <f t="shared" si="738"/>
        <v>3.3992231890119563E-5</v>
      </c>
      <c r="EN53" s="41" t="str">
        <f t="shared" si="739"/>
        <v>(b)</v>
      </c>
      <c r="EO53" s="121">
        <f t="shared" si="740"/>
        <v>8.6746958756883928E-5</v>
      </c>
      <c r="EP53" s="41" t="str">
        <f t="shared" si="741"/>
        <v>(f)</v>
      </c>
      <c r="EQ53" s="121">
        <f t="shared" si="742"/>
        <v>5.6763727039811294E-6</v>
      </c>
      <c r="ER53" s="41" t="str">
        <f t="shared" si="743"/>
        <v>(b)</v>
      </c>
      <c r="ES53" s="121">
        <f t="shared" si="744"/>
        <v>1.4485899908916536E-5</v>
      </c>
      <c r="ET53" s="41" t="str">
        <f t="shared" si="745"/>
        <v>(f)</v>
      </c>
      <c r="EU53" s="121">
        <f t="shared" si="746"/>
        <v>3.9602600260333468E-5</v>
      </c>
      <c r="EV53" s="41" t="str">
        <f t="shared" si="747"/>
        <v>(b)</v>
      </c>
      <c r="EW53" s="121">
        <f t="shared" si="748"/>
        <v>1.0106441796918513E-4</v>
      </c>
      <c r="EX53" s="41" t="str">
        <f t="shared" si="749"/>
        <v>(f)</v>
      </c>
      <c r="EY53" s="121">
        <f t="shared" si="750"/>
        <v>3.9602600260333468E-5</v>
      </c>
      <c r="EZ53" s="41" t="str">
        <f t="shared" si="751"/>
        <v>(b)</v>
      </c>
      <c r="FA53" s="121">
        <f t="shared" si="752"/>
        <v>1.0106441796918513E-4</v>
      </c>
      <c r="FB53" s="41" t="str">
        <f t="shared" si="753"/>
        <v>(f)</v>
      </c>
      <c r="FC53" s="121">
        <f t="shared" si="754"/>
        <v>3.9602600260333468E-5</v>
      </c>
      <c r="FD53" s="41" t="str">
        <f t="shared" si="755"/>
        <v>(b)</v>
      </c>
      <c r="FE53" s="121">
        <f t="shared" si="756"/>
        <v>1.0106441796918513E-4</v>
      </c>
      <c r="FF53" s="41" t="str">
        <f t="shared" si="757"/>
        <v>(f)</v>
      </c>
      <c r="FG53" s="121">
        <f t="shared" si="758"/>
        <v>3.9602600260333468E-5</v>
      </c>
      <c r="FH53" s="41" t="str">
        <f t="shared" si="759"/>
        <v>(b)</v>
      </c>
      <c r="FI53" s="121">
        <f t="shared" si="760"/>
        <v>1.0106441796918513E-4</v>
      </c>
      <c r="FJ53" s="41" t="str">
        <f t="shared" si="761"/>
        <v>(f)</v>
      </c>
      <c r="FK53" s="121">
        <f t="shared" si="762"/>
        <v>3.9602600260333468E-5</v>
      </c>
      <c r="FL53" s="41" t="str">
        <f t="shared" si="763"/>
        <v>(b)</v>
      </c>
      <c r="FM53" s="121">
        <f t="shared" si="764"/>
        <v>1.0106441796918513E-4</v>
      </c>
      <c r="FN53" s="41" t="str">
        <f t="shared" si="765"/>
        <v>(f)</v>
      </c>
      <c r="FO53" s="121">
        <f t="shared" si="766"/>
        <v>3.9602600260333468E-5</v>
      </c>
      <c r="FP53" s="41" t="str">
        <f t="shared" si="767"/>
        <v>(b)</v>
      </c>
      <c r="FQ53" s="121">
        <f t="shared" si="768"/>
        <v>1.0106441796918513E-4</v>
      </c>
      <c r="FR53" s="41" t="str">
        <f t="shared" si="769"/>
        <v>(f)</v>
      </c>
      <c r="FS53" s="121">
        <f t="shared" si="770"/>
        <v>3.9602600260333468E-5</v>
      </c>
      <c r="FT53" s="41" t="str">
        <f t="shared" si="771"/>
        <v>(b)</v>
      </c>
      <c r="FU53" s="121">
        <f t="shared" si="772"/>
        <v>1.0106441796918513E-4</v>
      </c>
      <c r="FV53" s="41" t="str">
        <f t="shared" si="773"/>
        <v>(f)</v>
      </c>
      <c r="FW53" s="121">
        <f t="shared" si="774"/>
        <v>3.9602600260333468E-5</v>
      </c>
      <c r="FX53" s="41" t="str">
        <f t="shared" si="775"/>
        <v>(b)</v>
      </c>
      <c r="FY53" s="121">
        <f t="shared" si="776"/>
        <v>1.0106441796918513E-4</v>
      </c>
      <c r="FZ53" s="41" t="str">
        <f t="shared" si="777"/>
        <v>(f)</v>
      </c>
    </row>
    <row r="54" spans="1:182" ht="15" customHeight="1">
      <c r="A54" s="63"/>
      <c r="B54" s="55" t="s">
        <v>275</v>
      </c>
      <c r="C54" s="64"/>
      <c r="D54" s="70" t="s">
        <v>274</v>
      </c>
      <c r="E54" s="66">
        <v>3.2868294417433586E-5</v>
      </c>
      <c r="F54" s="41"/>
      <c r="G54" s="66">
        <v>63</v>
      </c>
      <c r="H54" s="41" t="str">
        <f t="shared" si="604"/>
        <v>(3)</v>
      </c>
      <c r="I54" s="170">
        <v>65</v>
      </c>
      <c r="J54" s="41" t="str">
        <f t="shared" si="605"/>
        <v>(8)</v>
      </c>
      <c r="K54" s="121">
        <f t="shared" si="606"/>
        <v>2.3828379496481945E-5</v>
      </c>
      <c r="L54" s="41" t="str">
        <f t="shared" si="607"/>
        <v>(b)</v>
      </c>
      <c r="M54" s="121">
        <f t="shared" si="608"/>
        <v>6.0809171345572022E-5</v>
      </c>
      <c r="N54" s="41" t="str">
        <f t="shared" si="609"/>
        <v>(f)</v>
      </c>
      <c r="O54" s="121">
        <f t="shared" si="610"/>
        <v>2.3828379496481945E-5</v>
      </c>
      <c r="P54" s="41" t="str">
        <f t="shared" si="611"/>
        <v>(b)</v>
      </c>
      <c r="Q54" s="121">
        <f t="shared" si="612"/>
        <v>6.0809171345572022E-5</v>
      </c>
      <c r="R54" s="41" t="str">
        <f t="shared" si="613"/>
        <v>(f)</v>
      </c>
      <c r="S54" s="121">
        <f t="shared" si="614"/>
        <v>2.3828379496481945E-5</v>
      </c>
      <c r="T54" s="41" t="str">
        <f t="shared" si="615"/>
        <v>(b)</v>
      </c>
      <c r="U54" s="121">
        <f t="shared" si="616"/>
        <v>6.0809171345572022E-5</v>
      </c>
      <c r="V54" s="41" t="str">
        <f t="shared" si="617"/>
        <v>(f)</v>
      </c>
      <c r="W54" s="121">
        <f t="shared" si="618"/>
        <v>2.3828379496481945E-5</v>
      </c>
      <c r="X54" s="41" t="str">
        <f t="shared" si="619"/>
        <v>(b)</v>
      </c>
      <c r="Y54" s="121">
        <f t="shared" si="620"/>
        <v>6.0809171345572022E-5</v>
      </c>
      <c r="Z54" s="41" t="str">
        <f t="shared" si="621"/>
        <v>(f)</v>
      </c>
      <c r="AA54" s="121">
        <f t="shared" si="622"/>
        <v>2.3828379496481945E-5</v>
      </c>
      <c r="AB54" s="41" t="str">
        <f t="shared" si="623"/>
        <v>(b)</v>
      </c>
      <c r="AC54" s="121">
        <f t="shared" si="624"/>
        <v>6.0809171345572022E-5</v>
      </c>
      <c r="AD54" s="41" t="str">
        <f t="shared" si="625"/>
        <v>(f)</v>
      </c>
      <c r="AE54" s="121">
        <f t="shared" si="626"/>
        <v>2.3828379496481945E-5</v>
      </c>
      <c r="AF54" s="41" t="str">
        <f t="shared" si="627"/>
        <v>(b)</v>
      </c>
      <c r="AG54" s="121">
        <f t="shared" si="628"/>
        <v>6.0809171345572022E-5</v>
      </c>
      <c r="AH54" s="41" t="str">
        <f t="shared" si="629"/>
        <v>(f)</v>
      </c>
      <c r="AI54" s="121">
        <f t="shared" si="630"/>
        <v>1.9895540162111141E-5</v>
      </c>
      <c r="AJ54" s="41" t="str">
        <f t="shared" si="631"/>
        <v>(b)</v>
      </c>
      <c r="AK54" s="121">
        <f t="shared" si="632"/>
        <v>5.0772706172031015E-5</v>
      </c>
      <c r="AL54" s="41" t="str">
        <f t="shared" si="633"/>
        <v>(f)</v>
      </c>
      <c r="AM54" s="121">
        <f t="shared" si="634"/>
        <v>1.9895540162111141E-5</v>
      </c>
      <c r="AN54" s="41" t="str">
        <f t="shared" si="635"/>
        <v>(b)</v>
      </c>
      <c r="AO54" s="121">
        <f t="shared" si="636"/>
        <v>5.0772706172031015E-5</v>
      </c>
      <c r="AP54" s="41" t="str">
        <f t="shared" si="637"/>
        <v>(f)</v>
      </c>
      <c r="AQ54" s="121">
        <f t="shared" si="638"/>
        <v>1.9895540162111141E-5</v>
      </c>
      <c r="AR54" s="41" t="str">
        <f t="shared" si="639"/>
        <v>(b)</v>
      </c>
      <c r="AS54" s="121">
        <f t="shared" si="640"/>
        <v>5.0772706172031015E-5</v>
      </c>
      <c r="AT54" s="41" t="str">
        <f t="shared" si="641"/>
        <v>(f)</v>
      </c>
      <c r="AU54" s="121">
        <f t="shared" si="642"/>
        <v>2.7761218830852751E-5</v>
      </c>
      <c r="AV54" s="41" t="str">
        <f t="shared" si="643"/>
        <v>(b)</v>
      </c>
      <c r="AW54" s="121">
        <f t="shared" si="644"/>
        <v>7.0845636519113042E-5</v>
      </c>
      <c r="AX54" s="41" t="str">
        <f t="shared" si="645"/>
        <v>(f)</v>
      </c>
      <c r="AY54" s="121">
        <f t="shared" si="646"/>
        <v>2.7761218830852751E-5</v>
      </c>
      <c r="AZ54" s="41" t="str">
        <f t="shared" si="647"/>
        <v>(b)</v>
      </c>
      <c r="BA54" s="121">
        <f t="shared" si="648"/>
        <v>7.0845636519113042E-5</v>
      </c>
      <c r="BB54" s="41" t="str">
        <f t="shared" si="649"/>
        <v>(f)</v>
      </c>
      <c r="BC54" s="121">
        <f t="shared" si="650"/>
        <v>2.7761218830852751E-5</v>
      </c>
      <c r="BD54" s="41" t="str">
        <f t="shared" si="651"/>
        <v>(b)</v>
      </c>
      <c r="BE54" s="121">
        <f t="shared" si="652"/>
        <v>7.0845636519113042E-5</v>
      </c>
      <c r="BF54" s="41" t="str">
        <f t="shared" si="653"/>
        <v>(f)</v>
      </c>
      <c r="BG54" s="121">
        <f t="shared" si="654"/>
        <v>2.7761218830852751E-5</v>
      </c>
      <c r="BH54" s="41" t="str">
        <f t="shared" si="655"/>
        <v>(b)</v>
      </c>
      <c r="BI54" s="121">
        <f t="shared" si="656"/>
        <v>7.0845636519113042E-5</v>
      </c>
      <c r="BJ54" s="41" t="str">
        <f t="shared" si="657"/>
        <v>(f)</v>
      </c>
      <c r="BK54" s="121">
        <f t="shared" si="658"/>
        <v>2.7761218830852751E-5</v>
      </c>
      <c r="BL54" s="41" t="str">
        <f t="shared" si="659"/>
        <v>(b)</v>
      </c>
      <c r="BM54" s="121">
        <f t="shared" si="660"/>
        <v>7.0845636519113042E-5</v>
      </c>
      <c r="BN54" s="41" t="str">
        <f t="shared" si="661"/>
        <v>(f)</v>
      </c>
      <c r="BO54" s="121">
        <f t="shared" si="662"/>
        <v>2.7761218830852751E-5</v>
      </c>
      <c r="BP54" s="41" t="str">
        <f t="shared" si="663"/>
        <v>(b)</v>
      </c>
      <c r="BQ54" s="121">
        <f t="shared" si="664"/>
        <v>7.0845636519113042E-5</v>
      </c>
      <c r="BR54" s="41" t="str">
        <f t="shared" si="665"/>
        <v>(f)</v>
      </c>
      <c r="BS54" s="121">
        <f t="shared" si="666"/>
        <v>2.7761218830852751E-5</v>
      </c>
      <c r="BT54" s="41" t="str">
        <f t="shared" si="667"/>
        <v>(b)</v>
      </c>
      <c r="BU54" s="121">
        <f t="shared" si="668"/>
        <v>7.0845636519113042E-5</v>
      </c>
      <c r="BV54" s="41" t="str">
        <f t="shared" si="669"/>
        <v>(f)</v>
      </c>
      <c r="BW54" s="121">
        <f t="shared" si="670"/>
        <v>2.7761218830852751E-5</v>
      </c>
      <c r="BX54" s="41" t="str">
        <f t="shared" si="671"/>
        <v>(b)</v>
      </c>
      <c r="BY54" s="121">
        <f t="shared" si="672"/>
        <v>7.0845636519113042E-5</v>
      </c>
      <c r="BZ54" s="41" t="str">
        <f t="shared" si="673"/>
        <v>(f)</v>
      </c>
      <c r="CA54" s="121">
        <f t="shared" si="674"/>
        <v>2.7761218830852751E-5</v>
      </c>
      <c r="CB54" s="41" t="str">
        <f t="shared" si="675"/>
        <v>(b)</v>
      </c>
      <c r="CC54" s="121">
        <f t="shared" si="676"/>
        <v>7.0845636519113042E-5</v>
      </c>
      <c r="CD54" s="41" t="str">
        <f t="shared" si="677"/>
        <v>(f)</v>
      </c>
      <c r="CE54" s="121">
        <f t="shared" si="678"/>
        <v>2.7761218830852751E-5</v>
      </c>
      <c r="CF54" s="41" t="str">
        <f t="shared" si="679"/>
        <v>(b)</v>
      </c>
      <c r="CG54" s="121">
        <f t="shared" si="680"/>
        <v>7.0845636519113042E-5</v>
      </c>
      <c r="CH54" s="41" t="str">
        <f t="shared" si="681"/>
        <v>(f)</v>
      </c>
      <c r="CI54" s="121">
        <f t="shared" si="682"/>
        <v>2.7761218830852751E-5</v>
      </c>
      <c r="CJ54" s="41" t="str">
        <f t="shared" si="683"/>
        <v>(b)</v>
      </c>
      <c r="CK54" s="121">
        <f t="shared" si="684"/>
        <v>7.0845636519113042E-5</v>
      </c>
      <c r="CL54" s="41" t="str">
        <f t="shared" si="685"/>
        <v>(f)</v>
      </c>
      <c r="CM54" s="121">
        <f t="shared" si="686"/>
        <v>2.7761218830852751E-5</v>
      </c>
      <c r="CN54" s="41" t="str">
        <f t="shared" si="687"/>
        <v>(b)</v>
      </c>
      <c r="CO54" s="121">
        <f t="shared" si="688"/>
        <v>7.0845636519113042E-5</v>
      </c>
      <c r="CP54" s="41" t="str">
        <f t="shared" si="689"/>
        <v>(f)</v>
      </c>
      <c r="CQ54" s="121">
        <f t="shared" si="690"/>
        <v>2.7761218830852751E-5</v>
      </c>
      <c r="CR54" s="41" t="str">
        <f t="shared" si="691"/>
        <v>(b)</v>
      </c>
      <c r="CS54" s="121">
        <f t="shared" si="692"/>
        <v>7.0845636519113042E-5</v>
      </c>
      <c r="CT54" s="41" t="str">
        <f t="shared" si="693"/>
        <v>(f)</v>
      </c>
      <c r="CU54" s="121">
        <f t="shared" si="694"/>
        <v>2.7761218830852751E-5</v>
      </c>
      <c r="CV54" s="41" t="str">
        <f t="shared" si="695"/>
        <v>(b)</v>
      </c>
      <c r="CW54" s="121">
        <f t="shared" si="696"/>
        <v>7.0845636519113042E-5</v>
      </c>
      <c r="CX54" s="41" t="str">
        <f t="shared" si="697"/>
        <v>(f)</v>
      </c>
      <c r="CY54" s="121">
        <f t="shared" si="698"/>
        <v>2.7761218830852751E-5</v>
      </c>
      <c r="CZ54" s="41" t="str">
        <f t="shared" si="699"/>
        <v>(b)</v>
      </c>
      <c r="DA54" s="121">
        <f t="shared" si="700"/>
        <v>7.0845636519113042E-5</v>
      </c>
      <c r="DB54" s="41" t="str">
        <f t="shared" si="701"/>
        <v>(f)</v>
      </c>
      <c r="DC54" s="121">
        <f t="shared" si="702"/>
        <v>2.7761218830852751E-5</v>
      </c>
      <c r="DD54" s="41" t="str">
        <f t="shared" si="703"/>
        <v>(b)</v>
      </c>
      <c r="DE54" s="121">
        <f t="shared" si="704"/>
        <v>7.0845636519113042E-5</v>
      </c>
      <c r="DF54" s="41" t="str">
        <f t="shared" si="705"/>
        <v>(f)</v>
      </c>
      <c r="DG54" s="121">
        <f t="shared" si="706"/>
        <v>2.7761218830852751E-5</v>
      </c>
      <c r="DH54" s="41" t="str">
        <f t="shared" si="707"/>
        <v>(b)</v>
      </c>
      <c r="DI54" s="121">
        <f t="shared" si="708"/>
        <v>7.0845636519113042E-5</v>
      </c>
      <c r="DJ54" s="41" t="str">
        <f t="shared" si="709"/>
        <v>(f)</v>
      </c>
      <c r="DK54" s="121">
        <f t="shared" si="710"/>
        <v>2.7761218830852751E-5</v>
      </c>
      <c r="DL54" s="41" t="str">
        <f t="shared" si="711"/>
        <v>(b)</v>
      </c>
      <c r="DM54" s="121">
        <f t="shared" si="712"/>
        <v>7.0845636519113042E-5</v>
      </c>
      <c r="DN54" s="41" t="str">
        <f t="shared" si="713"/>
        <v>(f)</v>
      </c>
      <c r="DO54" s="121">
        <f t="shared" si="714"/>
        <v>2.7761218830852751E-5</v>
      </c>
      <c r="DP54" s="41" t="str">
        <f t="shared" si="715"/>
        <v>(b)</v>
      </c>
      <c r="DQ54" s="121">
        <f t="shared" si="716"/>
        <v>7.0845636519113042E-5</v>
      </c>
      <c r="DR54" s="41" t="str">
        <f t="shared" si="717"/>
        <v>(f)</v>
      </c>
      <c r="DS54" s="121">
        <f t="shared" si="718"/>
        <v>2.7761218830852751E-5</v>
      </c>
      <c r="DT54" s="41" t="str">
        <f t="shared" si="719"/>
        <v>(b)</v>
      </c>
      <c r="DU54" s="121">
        <f t="shared" si="720"/>
        <v>7.0845636519113042E-5</v>
      </c>
      <c r="DV54" s="41" t="str">
        <f t="shared" si="721"/>
        <v>(f)</v>
      </c>
      <c r="DW54" s="121">
        <f t="shared" si="722"/>
        <v>2.7761218830852751E-5</v>
      </c>
      <c r="DX54" s="41" t="str">
        <f t="shared" si="723"/>
        <v>(b)</v>
      </c>
      <c r="DY54" s="121">
        <f t="shared" si="724"/>
        <v>7.0845636519113042E-5</v>
      </c>
      <c r="DZ54" s="41" t="str">
        <f t="shared" si="725"/>
        <v>(f)</v>
      </c>
      <c r="EA54" s="121">
        <f t="shared" si="726"/>
        <v>2.3828379496481945E-5</v>
      </c>
      <c r="EB54" s="41" t="str">
        <f t="shared" si="727"/>
        <v>(b)</v>
      </c>
      <c r="EC54" s="121">
        <f t="shared" si="728"/>
        <v>6.0809171345572022E-5</v>
      </c>
      <c r="ED54" s="41" t="str">
        <f t="shared" si="729"/>
        <v>(f)</v>
      </c>
      <c r="EE54" s="121">
        <f t="shared" si="730"/>
        <v>2.3828379496481945E-5</v>
      </c>
      <c r="EF54" s="41" t="str">
        <f t="shared" si="731"/>
        <v>(b)</v>
      </c>
      <c r="EG54" s="121">
        <f t="shared" si="732"/>
        <v>6.0809171345572022E-5</v>
      </c>
      <c r="EH54" s="41" t="str">
        <f t="shared" si="733"/>
        <v>(f)</v>
      </c>
      <c r="EI54" s="121">
        <f t="shared" si="734"/>
        <v>2.51900011819952E-5</v>
      </c>
      <c r="EJ54" s="41" t="str">
        <f t="shared" si="735"/>
        <v>(b)</v>
      </c>
      <c r="EK54" s="121">
        <f t="shared" si="736"/>
        <v>6.4283981136747579E-5</v>
      </c>
      <c r="EL54" s="41" t="str">
        <f t="shared" si="737"/>
        <v>(f)</v>
      </c>
      <c r="EM54" s="121">
        <f t="shared" si="738"/>
        <v>2.51900011819952E-5</v>
      </c>
      <c r="EN54" s="41" t="str">
        <f t="shared" si="739"/>
        <v>(b)</v>
      </c>
      <c r="EO54" s="121">
        <f t="shared" si="740"/>
        <v>6.4283981136747579E-5</v>
      </c>
      <c r="EP54" s="41" t="str">
        <f t="shared" si="741"/>
        <v>(f)</v>
      </c>
      <c r="EQ54" s="121">
        <f t="shared" si="742"/>
        <v>4.2064856342749271E-6</v>
      </c>
      <c r="ER54" s="41" t="str">
        <f t="shared" si="743"/>
        <v>(b)</v>
      </c>
      <c r="ES54" s="121">
        <f t="shared" si="744"/>
        <v>1.0734800733515129E-5</v>
      </c>
      <c r="ET54" s="41" t="str">
        <f t="shared" si="745"/>
        <v>(f)</v>
      </c>
      <c r="EU54" s="121">
        <f t="shared" si="746"/>
        <v>2.7761218830852751E-5</v>
      </c>
      <c r="EV54" s="41" t="str">
        <f t="shared" si="747"/>
        <v>(b)</v>
      </c>
      <c r="EW54" s="121">
        <f t="shared" si="748"/>
        <v>7.0845636519113042E-5</v>
      </c>
      <c r="EX54" s="41" t="str">
        <f t="shared" si="749"/>
        <v>(f)</v>
      </c>
      <c r="EY54" s="121">
        <f t="shared" si="750"/>
        <v>2.7761218830852751E-5</v>
      </c>
      <c r="EZ54" s="41" t="str">
        <f t="shared" si="751"/>
        <v>(b)</v>
      </c>
      <c r="FA54" s="121">
        <f t="shared" si="752"/>
        <v>7.0845636519113042E-5</v>
      </c>
      <c r="FB54" s="41" t="str">
        <f t="shared" si="753"/>
        <v>(f)</v>
      </c>
      <c r="FC54" s="121">
        <f t="shared" si="754"/>
        <v>2.7761218830852751E-5</v>
      </c>
      <c r="FD54" s="41" t="str">
        <f t="shared" si="755"/>
        <v>(b)</v>
      </c>
      <c r="FE54" s="121">
        <f t="shared" si="756"/>
        <v>7.0845636519113042E-5</v>
      </c>
      <c r="FF54" s="41" t="str">
        <f t="shared" si="757"/>
        <v>(f)</v>
      </c>
      <c r="FG54" s="121">
        <f t="shared" si="758"/>
        <v>2.7761218830852751E-5</v>
      </c>
      <c r="FH54" s="41" t="str">
        <f t="shared" si="759"/>
        <v>(b)</v>
      </c>
      <c r="FI54" s="121">
        <f t="shared" si="760"/>
        <v>7.0845636519113042E-5</v>
      </c>
      <c r="FJ54" s="41" t="str">
        <f t="shared" si="761"/>
        <v>(f)</v>
      </c>
      <c r="FK54" s="121">
        <f t="shared" si="762"/>
        <v>2.7761218830852751E-5</v>
      </c>
      <c r="FL54" s="41" t="str">
        <f t="shared" si="763"/>
        <v>(b)</v>
      </c>
      <c r="FM54" s="121">
        <f t="shared" si="764"/>
        <v>7.0845636519113042E-5</v>
      </c>
      <c r="FN54" s="41" t="str">
        <f t="shared" si="765"/>
        <v>(f)</v>
      </c>
      <c r="FO54" s="121">
        <f t="shared" si="766"/>
        <v>2.7761218830852751E-5</v>
      </c>
      <c r="FP54" s="41" t="str">
        <f t="shared" si="767"/>
        <v>(b)</v>
      </c>
      <c r="FQ54" s="121">
        <f t="shared" si="768"/>
        <v>7.0845636519113042E-5</v>
      </c>
      <c r="FR54" s="41" t="str">
        <f t="shared" si="769"/>
        <v>(f)</v>
      </c>
      <c r="FS54" s="121">
        <f t="shared" si="770"/>
        <v>2.7761218830852751E-5</v>
      </c>
      <c r="FT54" s="41" t="str">
        <f t="shared" si="771"/>
        <v>(b)</v>
      </c>
      <c r="FU54" s="121">
        <f t="shared" si="772"/>
        <v>7.0845636519113042E-5</v>
      </c>
      <c r="FV54" s="41" t="str">
        <f t="shared" si="773"/>
        <v>(f)</v>
      </c>
      <c r="FW54" s="121">
        <f t="shared" si="774"/>
        <v>2.7761218830852751E-5</v>
      </c>
      <c r="FX54" s="41" t="str">
        <f t="shared" si="775"/>
        <v>(b)</v>
      </c>
      <c r="FY54" s="121">
        <f t="shared" si="776"/>
        <v>7.0845636519113042E-5</v>
      </c>
      <c r="FZ54" s="41" t="str">
        <f t="shared" si="777"/>
        <v>(f)</v>
      </c>
    </row>
    <row r="55" spans="1:182" ht="15" customHeight="1">
      <c r="A55" s="63"/>
      <c r="B55" s="55" t="s">
        <v>277</v>
      </c>
      <c r="C55" s="64"/>
      <c r="D55" s="70" t="s">
        <v>276</v>
      </c>
      <c r="E55" s="66">
        <v>2.187429870630113E-5</v>
      </c>
      <c r="F55" s="41"/>
      <c r="G55" s="66">
        <v>63</v>
      </c>
      <c r="H55" s="41" t="str">
        <f t="shared" si="604"/>
        <v>(3)</v>
      </c>
      <c r="I55" s="169">
        <v>63</v>
      </c>
      <c r="J55" s="41" t="str">
        <f t="shared" si="605"/>
        <v>(8)</v>
      </c>
      <c r="K55" s="121">
        <f t="shared" si="606"/>
        <v>1.6764289721549408E-5</v>
      </c>
      <c r="L55" s="41" t="str">
        <f t="shared" si="607"/>
        <v>(b)</v>
      </c>
      <c r="M55" s="121">
        <f t="shared" si="608"/>
        <v>4.278186715613702E-5</v>
      </c>
      <c r="N55" s="41" t="str">
        <f t="shared" si="609"/>
        <v>(f)</v>
      </c>
      <c r="O55" s="121">
        <f t="shared" si="610"/>
        <v>1.6764289721549408E-5</v>
      </c>
      <c r="P55" s="41" t="str">
        <f t="shared" si="611"/>
        <v>(b)</v>
      </c>
      <c r="Q55" s="121">
        <f t="shared" si="612"/>
        <v>4.278186715613702E-5</v>
      </c>
      <c r="R55" s="41" t="str">
        <f t="shared" si="613"/>
        <v>(f)</v>
      </c>
      <c r="S55" s="121">
        <f t="shared" si="614"/>
        <v>1.6764289721549408E-5</v>
      </c>
      <c r="T55" s="41" t="str">
        <f t="shared" si="615"/>
        <v>(b)</v>
      </c>
      <c r="U55" s="121">
        <f t="shared" si="616"/>
        <v>4.278186715613702E-5</v>
      </c>
      <c r="V55" s="41" t="str">
        <f t="shared" si="617"/>
        <v>(f)</v>
      </c>
      <c r="W55" s="121">
        <f t="shared" si="618"/>
        <v>1.6764289721549408E-5</v>
      </c>
      <c r="X55" s="41" t="str">
        <f t="shared" si="619"/>
        <v>(b)</v>
      </c>
      <c r="Y55" s="121">
        <f t="shared" si="620"/>
        <v>4.278186715613702E-5</v>
      </c>
      <c r="Z55" s="41" t="str">
        <f t="shared" si="621"/>
        <v>(f)</v>
      </c>
      <c r="AA55" s="121">
        <f t="shared" si="622"/>
        <v>1.6764289721549408E-5</v>
      </c>
      <c r="AB55" s="41" t="str">
        <f t="shared" si="623"/>
        <v>(b)</v>
      </c>
      <c r="AC55" s="121">
        <f t="shared" si="624"/>
        <v>4.278186715613702E-5</v>
      </c>
      <c r="AD55" s="41" t="str">
        <f t="shared" si="625"/>
        <v>(f)</v>
      </c>
      <c r="AE55" s="121">
        <f t="shared" si="626"/>
        <v>1.6764289721549408E-5</v>
      </c>
      <c r="AF55" s="41" t="str">
        <f t="shared" si="627"/>
        <v>(b)</v>
      </c>
      <c r="AG55" s="121">
        <f t="shared" si="628"/>
        <v>4.278186715613702E-5</v>
      </c>
      <c r="AH55" s="41" t="str">
        <f t="shared" si="629"/>
        <v>(f)</v>
      </c>
      <c r="AI55" s="121">
        <f t="shared" si="630"/>
        <v>1.3997368117021835E-5</v>
      </c>
      <c r="AJ55" s="41" t="str">
        <f t="shared" si="631"/>
        <v>(b)</v>
      </c>
      <c r="AK55" s="121">
        <f t="shared" si="632"/>
        <v>3.5720782285706642E-5</v>
      </c>
      <c r="AL55" s="41" t="str">
        <f t="shared" si="633"/>
        <v>(f)</v>
      </c>
      <c r="AM55" s="121">
        <f t="shared" si="634"/>
        <v>1.3997368117021835E-5</v>
      </c>
      <c r="AN55" s="41" t="str">
        <f t="shared" si="635"/>
        <v>(b)</v>
      </c>
      <c r="AO55" s="121">
        <f t="shared" si="636"/>
        <v>3.5720782285706642E-5</v>
      </c>
      <c r="AP55" s="41" t="str">
        <f t="shared" si="637"/>
        <v>(f)</v>
      </c>
      <c r="AQ55" s="121">
        <f t="shared" si="638"/>
        <v>1.3997368117021835E-5</v>
      </c>
      <c r="AR55" s="41" t="str">
        <f t="shared" si="639"/>
        <v>(b)</v>
      </c>
      <c r="AS55" s="121">
        <f t="shared" si="640"/>
        <v>3.5720782285706642E-5</v>
      </c>
      <c r="AT55" s="41" t="str">
        <f t="shared" si="641"/>
        <v>(f)</v>
      </c>
      <c r="AU55" s="121">
        <f t="shared" si="642"/>
        <v>1.9531211326076978E-5</v>
      </c>
      <c r="AV55" s="41" t="str">
        <f t="shared" si="643"/>
        <v>(b)</v>
      </c>
      <c r="AW55" s="121">
        <f t="shared" si="644"/>
        <v>4.9842952026567404E-5</v>
      </c>
      <c r="AX55" s="41" t="str">
        <f t="shared" si="645"/>
        <v>(f)</v>
      </c>
      <c r="AY55" s="121">
        <f t="shared" si="646"/>
        <v>1.9531211326076978E-5</v>
      </c>
      <c r="AZ55" s="41" t="str">
        <f t="shared" si="647"/>
        <v>(b)</v>
      </c>
      <c r="BA55" s="121">
        <f t="shared" si="648"/>
        <v>4.9842952026567404E-5</v>
      </c>
      <c r="BB55" s="41" t="str">
        <f t="shared" si="649"/>
        <v>(f)</v>
      </c>
      <c r="BC55" s="121">
        <f t="shared" si="650"/>
        <v>1.9531211326076978E-5</v>
      </c>
      <c r="BD55" s="41" t="str">
        <f t="shared" si="651"/>
        <v>(b)</v>
      </c>
      <c r="BE55" s="121">
        <f t="shared" si="652"/>
        <v>4.9842952026567404E-5</v>
      </c>
      <c r="BF55" s="41" t="str">
        <f t="shared" si="653"/>
        <v>(f)</v>
      </c>
      <c r="BG55" s="121">
        <f t="shared" si="654"/>
        <v>1.9531211326076978E-5</v>
      </c>
      <c r="BH55" s="41" t="str">
        <f t="shared" si="655"/>
        <v>(b)</v>
      </c>
      <c r="BI55" s="121">
        <f t="shared" si="656"/>
        <v>4.9842952026567404E-5</v>
      </c>
      <c r="BJ55" s="41" t="str">
        <f t="shared" si="657"/>
        <v>(f)</v>
      </c>
      <c r="BK55" s="121">
        <f t="shared" si="658"/>
        <v>1.9531211326076978E-5</v>
      </c>
      <c r="BL55" s="41" t="str">
        <f t="shared" si="659"/>
        <v>(b)</v>
      </c>
      <c r="BM55" s="121">
        <f t="shared" si="660"/>
        <v>4.9842952026567404E-5</v>
      </c>
      <c r="BN55" s="41" t="str">
        <f t="shared" si="661"/>
        <v>(f)</v>
      </c>
      <c r="BO55" s="121">
        <f t="shared" si="662"/>
        <v>1.9531211326076978E-5</v>
      </c>
      <c r="BP55" s="41" t="str">
        <f t="shared" si="663"/>
        <v>(b)</v>
      </c>
      <c r="BQ55" s="121">
        <f t="shared" si="664"/>
        <v>4.9842952026567404E-5</v>
      </c>
      <c r="BR55" s="41" t="str">
        <f t="shared" si="665"/>
        <v>(f)</v>
      </c>
      <c r="BS55" s="121">
        <f t="shared" si="666"/>
        <v>1.9531211326076978E-5</v>
      </c>
      <c r="BT55" s="41" t="str">
        <f t="shared" si="667"/>
        <v>(b)</v>
      </c>
      <c r="BU55" s="121">
        <f t="shared" si="668"/>
        <v>4.9842952026567404E-5</v>
      </c>
      <c r="BV55" s="41" t="str">
        <f t="shared" si="669"/>
        <v>(f)</v>
      </c>
      <c r="BW55" s="121">
        <f t="shared" si="670"/>
        <v>1.9531211326076978E-5</v>
      </c>
      <c r="BX55" s="41" t="str">
        <f t="shared" si="671"/>
        <v>(b)</v>
      </c>
      <c r="BY55" s="121">
        <f t="shared" si="672"/>
        <v>4.9842952026567404E-5</v>
      </c>
      <c r="BZ55" s="41" t="str">
        <f t="shared" si="673"/>
        <v>(f)</v>
      </c>
      <c r="CA55" s="121">
        <f t="shared" si="674"/>
        <v>1.9531211326076978E-5</v>
      </c>
      <c r="CB55" s="41" t="str">
        <f t="shared" si="675"/>
        <v>(b)</v>
      </c>
      <c r="CC55" s="121">
        <f t="shared" si="676"/>
        <v>4.9842952026567404E-5</v>
      </c>
      <c r="CD55" s="41" t="str">
        <f t="shared" si="677"/>
        <v>(f)</v>
      </c>
      <c r="CE55" s="121">
        <f t="shared" si="678"/>
        <v>1.9531211326076978E-5</v>
      </c>
      <c r="CF55" s="41" t="str">
        <f t="shared" si="679"/>
        <v>(b)</v>
      </c>
      <c r="CG55" s="121">
        <f t="shared" si="680"/>
        <v>4.9842952026567404E-5</v>
      </c>
      <c r="CH55" s="41" t="str">
        <f t="shared" si="681"/>
        <v>(f)</v>
      </c>
      <c r="CI55" s="121">
        <f t="shared" si="682"/>
        <v>1.9531211326076978E-5</v>
      </c>
      <c r="CJ55" s="41" t="str">
        <f t="shared" si="683"/>
        <v>(b)</v>
      </c>
      <c r="CK55" s="121">
        <f t="shared" si="684"/>
        <v>4.9842952026567404E-5</v>
      </c>
      <c r="CL55" s="41" t="str">
        <f t="shared" si="685"/>
        <v>(f)</v>
      </c>
      <c r="CM55" s="121">
        <f t="shared" si="686"/>
        <v>1.9531211326076978E-5</v>
      </c>
      <c r="CN55" s="41" t="str">
        <f t="shared" si="687"/>
        <v>(b)</v>
      </c>
      <c r="CO55" s="121">
        <f t="shared" si="688"/>
        <v>4.9842952026567404E-5</v>
      </c>
      <c r="CP55" s="41" t="str">
        <f t="shared" si="689"/>
        <v>(f)</v>
      </c>
      <c r="CQ55" s="121">
        <f t="shared" si="690"/>
        <v>1.9531211326076978E-5</v>
      </c>
      <c r="CR55" s="41" t="str">
        <f t="shared" si="691"/>
        <v>(b)</v>
      </c>
      <c r="CS55" s="121">
        <f t="shared" si="692"/>
        <v>4.9842952026567404E-5</v>
      </c>
      <c r="CT55" s="41" t="str">
        <f t="shared" si="693"/>
        <v>(f)</v>
      </c>
      <c r="CU55" s="121">
        <f t="shared" si="694"/>
        <v>1.9531211326076978E-5</v>
      </c>
      <c r="CV55" s="41" t="str">
        <f t="shared" si="695"/>
        <v>(b)</v>
      </c>
      <c r="CW55" s="121">
        <f t="shared" si="696"/>
        <v>4.9842952026567404E-5</v>
      </c>
      <c r="CX55" s="41" t="str">
        <f t="shared" si="697"/>
        <v>(f)</v>
      </c>
      <c r="CY55" s="121">
        <f t="shared" si="698"/>
        <v>1.9531211326076978E-5</v>
      </c>
      <c r="CZ55" s="41" t="str">
        <f t="shared" si="699"/>
        <v>(b)</v>
      </c>
      <c r="DA55" s="121">
        <f t="shared" si="700"/>
        <v>4.9842952026567404E-5</v>
      </c>
      <c r="DB55" s="41" t="str">
        <f t="shared" si="701"/>
        <v>(f)</v>
      </c>
      <c r="DC55" s="121">
        <f t="shared" si="702"/>
        <v>1.9531211326076978E-5</v>
      </c>
      <c r="DD55" s="41" t="str">
        <f t="shared" si="703"/>
        <v>(b)</v>
      </c>
      <c r="DE55" s="121">
        <f t="shared" si="704"/>
        <v>4.9842952026567404E-5</v>
      </c>
      <c r="DF55" s="41" t="str">
        <f t="shared" si="705"/>
        <v>(f)</v>
      </c>
      <c r="DG55" s="121">
        <f t="shared" si="706"/>
        <v>1.9531211326076978E-5</v>
      </c>
      <c r="DH55" s="41" t="str">
        <f t="shared" si="707"/>
        <v>(b)</v>
      </c>
      <c r="DI55" s="121">
        <f t="shared" si="708"/>
        <v>4.9842952026567404E-5</v>
      </c>
      <c r="DJ55" s="41" t="str">
        <f t="shared" si="709"/>
        <v>(f)</v>
      </c>
      <c r="DK55" s="121">
        <f t="shared" si="710"/>
        <v>1.9531211326076978E-5</v>
      </c>
      <c r="DL55" s="41" t="str">
        <f t="shared" si="711"/>
        <v>(b)</v>
      </c>
      <c r="DM55" s="121">
        <f t="shared" si="712"/>
        <v>4.9842952026567404E-5</v>
      </c>
      <c r="DN55" s="41" t="str">
        <f t="shared" si="713"/>
        <v>(f)</v>
      </c>
      <c r="DO55" s="121">
        <f t="shared" si="714"/>
        <v>1.9531211326076978E-5</v>
      </c>
      <c r="DP55" s="41" t="str">
        <f t="shared" si="715"/>
        <v>(b)</v>
      </c>
      <c r="DQ55" s="121">
        <f t="shared" si="716"/>
        <v>4.9842952026567404E-5</v>
      </c>
      <c r="DR55" s="41" t="str">
        <f t="shared" si="717"/>
        <v>(f)</v>
      </c>
      <c r="DS55" s="121">
        <f t="shared" si="718"/>
        <v>1.9531211326076978E-5</v>
      </c>
      <c r="DT55" s="41" t="str">
        <f t="shared" si="719"/>
        <v>(b)</v>
      </c>
      <c r="DU55" s="121">
        <f t="shared" si="720"/>
        <v>4.9842952026567404E-5</v>
      </c>
      <c r="DV55" s="41" t="str">
        <f t="shared" si="721"/>
        <v>(f)</v>
      </c>
      <c r="DW55" s="121">
        <f t="shared" si="722"/>
        <v>1.9531211326076978E-5</v>
      </c>
      <c r="DX55" s="41" t="str">
        <f t="shared" si="723"/>
        <v>(b)</v>
      </c>
      <c r="DY55" s="121">
        <f t="shared" si="724"/>
        <v>4.9842952026567404E-5</v>
      </c>
      <c r="DZ55" s="41" t="str">
        <f t="shared" si="725"/>
        <v>(f)</v>
      </c>
      <c r="EA55" s="121">
        <f t="shared" si="726"/>
        <v>1.6764289721549408E-5</v>
      </c>
      <c r="EB55" s="41" t="str">
        <f t="shared" si="727"/>
        <v>(b)</v>
      </c>
      <c r="EC55" s="121">
        <f t="shared" si="728"/>
        <v>4.278186715613702E-5</v>
      </c>
      <c r="ED55" s="41" t="str">
        <f t="shared" si="729"/>
        <v>(f)</v>
      </c>
      <c r="EE55" s="121">
        <f t="shared" si="730"/>
        <v>1.6764289721549408E-5</v>
      </c>
      <c r="EF55" s="41" t="str">
        <f t="shared" si="731"/>
        <v>(b)</v>
      </c>
      <c r="EG55" s="121">
        <f t="shared" si="732"/>
        <v>4.278186715613702E-5</v>
      </c>
      <c r="EH55" s="41" t="str">
        <f t="shared" si="733"/>
        <v>(f)</v>
      </c>
      <c r="EI55" s="121">
        <f t="shared" si="734"/>
        <v>1.6764289721549408E-5</v>
      </c>
      <c r="EJ55" s="41" t="str">
        <f t="shared" si="735"/>
        <v>(b)</v>
      </c>
      <c r="EK55" s="121">
        <f t="shared" si="736"/>
        <v>4.278186715613702E-5</v>
      </c>
      <c r="EL55" s="41" t="str">
        <f t="shared" si="737"/>
        <v>(f)</v>
      </c>
      <c r="EM55" s="121">
        <f t="shared" si="738"/>
        <v>1.6764289721549408E-5</v>
      </c>
      <c r="EN55" s="41" t="str">
        <f t="shared" si="739"/>
        <v>(b)</v>
      </c>
      <c r="EO55" s="121">
        <f t="shared" si="740"/>
        <v>4.278186715613702E-5</v>
      </c>
      <c r="EP55" s="41" t="str">
        <f t="shared" si="741"/>
        <v>(f)</v>
      </c>
      <c r="EQ55" s="121">
        <f t="shared" si="742"/>
        <v>2.7994736234043665E-6</v>
      </c>
      <c r="ER55" s="41" t="str">
        <f t="shared" si="743"/>
        <v>(b)</v>
      </c>
      <c r="ES55" s="121">
        <f t="shared" si="744"/>
        <v>7.1441564571413267E-6</v>
      </c>
      <c r="ET55" s="41" t="str">
        <f t="shared" si="745"/>
        <v>(f)</v>
      </c>
      <c r="EU55" s="121">
        <f t="shared" si="746"/>
        <v>1.9531211326076978E-5</v>
      </c>
      <c r="EV55" s="41" t="str">
        <f t="shared" si="747"/>
        <v>(b)</v>
      </c>
      <c r="EW55" s="121">
        <f t="shared" si="748"/>
        <v>4.9842952026567404E-5</v>
      </c>
      <c r="EX55" s="41" t="str">
        <f t="shared" si="749"/>
        <v>(f)</v>
      </c>
      <c r="EY55" s="121">
        <f t="shared" si="750"/>
        <v>1.9531211326076978E-5</v>
      </c>
      <c r="EZ55" s="41" t="str">
        <f t="shared" si="751"/>
        <v>(b)</v>
      </c>
      <c r="FA55" s="121">
        <f t="shared" si="752"/>
        <v>4.9842952026567404E-5</v>
      </c>
      <c r="FB55" s="41" t="str">
        <f t="shared" si="753"/>
        <v>(f)</v>
      </c>
      <c r="FC55" s="121">
        <f t="shared" si="754"/>
        <v>1.9531211326076978E-5</v>
      </c>
      <c r="FD55" s="41" t="str">
        <f t="shared" si="755"/>
        <v>(b)</v>
      </c>
      <c r="FE55" s="121">
        <f t="shared" si="756"/>
        <v>4.9842952026567404E-5</v>
      </c>
      <c r="FF55" s="41" t="str">
        <f t="shared" si="757"/>
        <v>(f)</v>
      </c>
      <c r="FG55" s="121">
        <f t="shared" si="758"/>
        <v>1.9531211326076978E-5</v>
      </c>
      <c r="FH55" s="41" t="str">
        <f t="shared" si="759"/>
        <v>(b)</v>
      </c>
      <c r="FI55" s="121">
        <f t="shared" si="760"/>
        <v>4.9842952026567404E-5</v>
      </c>
      <c r="FJ55" s="41" t="str">
        <f t="shared" si="761"/>
        <v>(f)</v>
      </c>
      <c r="FK55" s="121">
        <f t="shared" si="762"/>
        <v>1.9531211326076978E-5</v>
      </c>
      <c r="FL55" s="41" t="str">
        <f t="shared" si="763"/>
        <v>(b)</v>
      </c>
      <c r="FM55" s="121">
        <f t="shared" si="764"/>
        <v>4.9842952026567404E-5</v>
      </c>
      <c r="FN55" s="41" t="str">
        <f t="shared" si="765"/>
        <v>(f)</v>
      </c>
      <c r="FO55" s="121">
        <f t="shared" si="766"/>
        <v>1.9531211326076978E-5</v>
      </c>
      <c r="FP55" s="41" t="str">
        <f t="shared" si="767"/>
        <v>(b)</v>
      </c>
      <c r="FQ55" s="121">
        <f t="shared" si="768"/>
        <v>4.9842952026567404E-5</v>
      </c>
      <c r="FR55" s="41" t="str">
        <f t="shared" si="769"/>
        <v>(f)</v>
      </c>
      <c r="FS55" s="121">
        <f t="shared" si="770"/>
        <v>1.9531211326076978E-5</v>
      </c>
      <c r="FT55" s="41" t="str">
        <f t="shared" si="771"/>
        <v>(b)</v>
      </c>
      <c r="FU55" s="121">
        <f t="shared" si="772"/>
        <v>4.9842952026567404E-5</v>
      </c>
      <c r="FV55" s="41" t="str">
        <f t="shared" si="773"/>
        <v>(f)</v>
      </c>
      <c r="FW55" s="121">
        <f t="shared" si="774"/>
        <v>1.9531211326076978E-5</v>
      </c>
      <c r="FX55" s="41" t="str">
        <f t="shared" si="775"/>
        <v>(b)</v>
      </c>
      <c r="FY55" s="121">
        <f t="shared" si="776"/>
        <v>4.9842952026567404E-5</v>
      </c>
      <c r="FZ55" s="41" t="str">
        <f t="shared" si="777"/>
        <v>(f)</v>
      </c>
    </row>
    <row r="56" spans="1:182" ht="15" customHeight="1">
      <c r="A56" s="63"/>
      <c r="B56" s="55" t="s">
        <v>279</v>
      </c>
      <c r="C56" s="64"/>
      <c r="D56" s="70" t="s">
        <v>278</v>
      </c>
      <c r="E56" s="66">
        <v>1.3054358967800315E-5</v>
      </c>
      <c r="F56" s="41"/>
      <c r="G56" s="66">
        <v>63</v>
      </c>
      <c r="H56" s="41" t="str">
        <f t="shared" si="604"/>
        <v>(3)</v>
      </c>
      <c r="I56" s="169">
        <v>63</v>
      </c>
      <c r="J56" s="41" t="str">
        <f t="shared" si="605"/>
        <v>(8)</v>
      </c>
      <c r="K56" s="121">
        <f t="shared" si="606"/>
        <v>1.0004757583486315E-5</v>
      </c>
      <c r="L56" s="41" t="str">
        <f t="shared" si="607"/>
        <v>(b)</v>
      </c>
      <c r="M56" s="121">
        <f t="shared" si="608"/>
        <v>2.5531783151890485E-5</v>
      </c>
      <c r="N56" s="41" t="str">
        <f t="shared" si="609"/>
        <v>(f)</v>
      </c>
      <c r="O56" s="121">
        <f t="shared" si="610"/>
        <v>1.0004757583486315E-5</v>
      </c>
      <c r="P56" s="41" t="str">
        <f t="shared" si="611"/>
        <v>(b)</v>
      </c>
      <c r="Q56" s="121">
        <f t="shared" si="612"/>
        <v>2.5531783151890485E-5</v>
      </c>
      <c r="R56" s="41" t="str">
        <f t="shared" si="613"/>
        <v>(f)</v>
      </c>
      <c r="S56" s="121">
        <f t="shared" si="614"/>
        <v>1.0004757583486315E-5</v>
      </c>
      <c r="T56" s="41" t="str">
        <f t="shared" si="615"/>
        <v>(b)</v>
      </c>
      <c r="U56" s="121">
        <f t="shared" si="616"/>
        <v>2.5531783151890485E-5</v>
      </c>
      <c r="V56" s="41" t="str">
        <f t="shared" si="617"/>
        <v>(f)</v>
      </c>
      <c r="W56" s="121">
        <f t="shared" si="618"/>
        <v>1.0004757583486315E-5</v>
      </c>
      <c r="X56" s="41" t="str">
        <f t="shared" si="619"/>
        <v>(b)</v>
      </c>
      <c r="Y56" s="121">
        <f t="shared" si="620"/>
        <v>2.5531783151890485E-5</v>
      </c>
      <c r="Z56" s="41" t="str">
        <f t="shared" si="621"/>
        <v>(f)</v>
      </c>
      <c r="AA56" s="121">
        <f t="shared" si="622"/>
        <v>1.0004757583486315E-5</v>
      </c>
      <c r="AB56" s="41" t="str">
        <f t="shared" si="623"/>
        <v>(b)</v>
      </c>
      <c r="AC56" s="121">
        <f t="shared" si="624"/>
        <v>2.5531783151890485E-5</v>
      </c>
      <c r="AD56" s="41" t="str">
        <f t="shared" si="625"/>
        <v>(f)</v>
      </c>
      <c r="AE56" s="121">
        <f t="shared" si="626"/>
        <v>1.0004757583486315E-5</v>
      </c>
      <c r="AF56" s="41" t="str">
        <f t="shared" si="627"/>
        <v>(b)</v>
      </c>
      <c r="AG56" s="121">
        <f t="shared" si="628"/>
        <v>2.5531783151890485E-5</v>
      </c>
      <c r="AH56" s="41" t="str">
        <f t="shared" si="629"/>
        <v>(f)</v>
      </c>
      <c r="AI56" s="121">
        <f t="shared" si="630"/>
        <v>8.3534869143672137E-6</v>
      </c>
      <c r="AJ56" s="41" t="str">
        <f t="shared" si="631"/>
        <v>(b)</v>
      </c>
      <c r="AK56" s="121">
        <f t="shared" si="632"/>
        <v>2.1317799524879431E-5</v>
      </c>
      <c r="AL56" s="41" t="str">
        <f t="shared" si="633"/>
        <v>(f)</v>
      </c>
      <c r="AM56" s="121">
        <f t="shared" si="634"/>
        <v>8.3534869143672137E-6</v>
      </c>
      <c r="AN56" s="41" t="str">
        <f t="shared" si="635"/>
        <v>(b)</v>
      </c>
      <c r="AO56" s="121">
        <f t="shared" si="636"/>
        <v>2.1317799524879431E-5</v>
      </c>
      <c r="AP56" s="41" t="str">
        <f t="shared" si="637"/>
        <v>(f)</v>
      </c>
      <c r="AQ56" s="121">
        <f t="shared" si="638"/>
        <v>8.3534869143672137E-6</v>
      </c>
      <c r="AR56" s="41" t="str">
        <f t="shared" si="639"/>
        <v>(b)</v>
      </c>
      <c r="AS56" s="121">
        <f t="shared" si="640"/>
        <v>2.1317799524879431E-5</v>
      </c>
      <c r="AT56" s="41" t="str">
        <f t="shared" si="641"/>
        <v>(f)</v>
      </c>
      <c r="AU56" s="121">
        <f t="shared" si="642"/>
        <v>1.1656028252605418E-5</v>
      </c>
      <c r="AV56" s="41" t="str">
        <f t="shared" si="643"/>
        <v>(b)</v>
      </c>
      <c r="AW56" s="121">
        <f t="shared" si="644"/>
        <v>2.9745766778901536E-5</v>
      </c>
      <c r="AX56" s="41" t="str">
        <f t="shared" si="645"/>
        <v>(f)</v>
      </c>
      <c r="AY56" s="121">
        <f t="shared" si="646"/>
        <v>1.1656028252605418E-5</v>
      </c>
      <c r="AZ56" s="41" t="str">
        <f t="shared" si="647"/>
        <v>(b)</v>
      </c>
      <c r="BA56" s="121">
        <f t="shared" si="648"/>
        <v>2.9745766778901536E-5</v>
      </c>
      <c r="BB56" s="41" t="str">
        <f t="shared" si="649"/>
        <v>(f)</v>
      </c>
      <c r="BC56" s="121">
        <f t="shared" si="650"/>
        <v>1.1656028252605418E-5</v>
      </c>
      <c r="BD56" s="41" t="str">
        <f t="shared" si="651"/>
        <v>(b)</v>
      </c>
      <c r="BE56" s="121">
        <f t="shared" si="652"/>
        <v>2.9745766778901536E-5</v>
      </c>
      <c r="BF56" s="41" t="str">
        <f t="shared" si="653"/>
        <v>(f)</v>
      </c>
      <c r="BG56" s="121">
        <f t="shared" si="654"/>
        <v>1.1656028252605418E-5</v>
      </c>
      <c r="BH56" s="41" t="str">
        <f t="shared" si="655"/>
        <v>(b)</v>
      </c>
      <c r="BI56" s="121">
        <f t="shared" si="656"/>
        <v>2.9745766778901536E-5</v>
      </c>
      <c r="BJ56" s="41" t="str">
        <f t="shared" si="657"/>
        <v>(f)</v>
      </c>
      <c r="BK56" s="121">
        <f t="shared" si="658"/>
        <v>1.1656028252605418E-5</v>
      </c>
      <c r="BL56" s="41" t="str">
        <f t="shared" si="659"/>
        <v>(b)</v>
      </c>
      <c r="BM56" s="121">
        <f t="shared" si="660"/>
        <v>2.9745766778901536E-5</v>
      </c>
      <c r="BN56" s="41" t="str">
        <f t="shared" si="661"/>
        <v>(f)</v>
      </c>
      <c r="BO56" s="121">
        <f t="shared" si="662"/>
        <v>1.1656028252605418E-5</v>
      </c>
      <c r="BP56" s="41" t="str">
        <f t="shared" si="663"/>
        <v>(b)</v>
      </c>
      <c r="BQ56" s="121">
        <f t="shared" si="664"/>
        <v>2.9745766778901536E-5</v>
      </c>
      <c r="BR56" s="41" t="str">
        <f t="shared" si="665"/>
        <v>(f)</v>
      </c>
      <c r="BS56" s="121">
        <f t="shared" si="666"/>
        <v>1.1656028252605418E-5</v>
      </c>
      <c r="BT56" s="41" t="str">
        <f t="shared" si="667"/>
        <v>(b)</v>
      </c>
      <c r="BU56" s="121">
        <f t="shared" si="668"/>
        <v>2.9745766778901536E-5</v>
      </c>
      <c r="BV56" s="41" t="str">
        <f t="shared" si="669"/>
        <v>(f)</v>
      </c>
      <c r="BW56" s="121">
        <f t="shared" si="670"/>
        <v>1.1656028252605418E-5</v>
      </c>
      <c r="BX56" s="41" t="str">
        <f t="shared" si="671"/>
        <v>(b)</v>
      </c>
      <c r="BY56" s="121">
        <f t="shared" si="672"/>
        <v>2.9745766778901536E-5</v>
      </c>
      <c r="BZ56" s="41" t="str">
        <f t="shared" si="673"/>
        <v>(f)</v>
      </c>
      <c r="CA56" s="121">
        <f t="shared" si="674"/>
        <v>1.1656028252605418E-5</v>
      </c>
      <c r="CB56" s="41" t="str">
        <f t="shared" si="675"/>
        <v>(b)</v>
      </c>
      <c r="CC56" s="121">
        <f t="shared" si="676"/>
        <v>2.9745766778901536E-5</v>
      </c>
      <c r="CD56" s="41" t="str">
        <f t="shared" si="677"/>
        <v>(f)</v>
      </c>
      <c r="CE56" s="121">
        <f t="shared" si="678"/>
        <v>1.1656028252605418E-5</v>
      </c>
      <c r="CF56" s="41" t="str">
        <f t="shared" si="679"/>
        <v>(b)</v>
      </c>
      <c r="CG56" s="121">
        <f t="shared" si="680"/>
        <v>2.9745766778901536E-5</v>
      </c>
      <c r="CH56" s="41" t="str">
        <f t="shared" si="681"/>
        <v>(f)</v>
      </c>
      <c r="CI56" s="121">
        <f t="shared" si="682"/>
        <v>1.1656028252605418E-5</v>
      </c>
      <c r="CJ56" s="41" t="str">
        <f t="shared" si="683"/>
        <v>(b)</v>
      </c>
      <c r="CK56" s="121">
        <f t="shared" si="684"/>
        <v>2.9745766778901536E-5</v>
      </c>
      <c r="CL56" s="41" t="str">
        <f t="shared" si="685"/>
        <v>(f)</v>
      </c>
      <c r="CM56" s="121">
        <f t="shared" si="686"/>
        <v>1.1656028252605418E-5</v>
      </c>
      <c r="CN56" s="41" t="str">
        <f t="shared" si="687"/>
        <v>(b)</v>
      </c>
      <c r="CO56" s="121">
        <f t="shared" si="688"/>
        <v>2.9745766778901536E-5</v>
      </c>
      <c r="CP56" s="41" t="str">
        <f t="shared" si="689"/>
        <v>(f)</v>
      </c>
      <c r="CQ56" s="121">
        <f t="shared" si="690"/>
        <v>1.1656028252605418E-5</v>
      </c>
      <c r="CR56" s="41" t="str">
        <f t="shared" si="691"/>
        <v>(b)</v>
      </c>
      <c r="CS56" s="121">
        <f t="shared" si="692"/>
        <v>2.9745766778901536E-5</v>
      </c>
      <c r="CT56" s="41" t="str">
        <f t="shared" si="693"/>
        <v>(f)</v>
      </c>
      <c r="CU56" s="121">
        <f t="shared" si="694"/>
        <v>1.1656028252605418E-5</v>
      </c>
      <c r="CV56" s="41" t="str">
        <f t="shared" si="695"/>
        <v>(b)</v>
      </c>
      <c r="CW56" s="121">
        <f t="shared" si="696"/>
        <v>2.9745766778901536E-5</v>
      </c>
      <c r="CX56" s="41" t="str">
        <f t="shared" si="697"/>
        <v>(f)</v>
      </c>
      <c r="CY56" s="121">
        <f t="shared" si="698"/>
        <v>1.1656028252605418E-5</v>
      </c>
      <c r="CZ56" s="41" t="str">
        <f t="shared" si="699"/>
        <v>(b)</v>
      </c>
      <c r="DA56" s="121">
        <f t="shared" si="700"/>
        <v>2.9745766778901536E-5</v>
      </c>
      <c r="DB56" s="41" t="str">
        <f t="shared" si="701"/>
        <v>(f)</v>
      </c>
      <c r="DC56" s="121">
        <f t="shared" si="702"/>
        <v>1.1656028252605418E-5</v>
      </c>
      <c r="DD56" s="41" t="str">
        <f t="shared" si="703"/>
        <v>(b)</v>
      </c>
      <c r="DE56" s="121">
        <f t="shared" si="704"/>
        <v>2.9745766778901536E-5</v>
      </c>
      <c r="DF56" s="41" t="str">
        <f t="shared" si="705"/>
        <v>(f)</v>
      </c>
      <c r="DG56" s="121">
        <f t="shared" si="706"/>
        <v>1.1656028252605418E-5</v>
      </c>
      <c r="DH56" s="41" t="str">
        <f t="shared" si="707"/>
        <v>(b)</v>
      </c>
      <c r="DI56" s="121">
        <f t="shared" si="708"/>
        <v>2.9745766778901536E-5</v>
      </c>
      <c r="DJ56" s="41" t="str">
        <f t="shared" si="709"/>
        <v>(f)</v>
      </c>
      <c r="DK56" s="121">
        <f t="shared" si="710"/>
        <v>1.1656028252605418E-5</v>
      </c>
      <c r="DL56" s="41" t="str">
        <f t="shared" si="711"/>
        <v>(b)</v>
      </c>
      <c r="DM56" s="121">
        <f t="shared" si="712"/>
        <v>2.9745766778901536E-5</v>
      </c>
      <c r="DN56" s="41" t="str">
        <f t="shared" si="713"/>
        <v>(f)</v>
      </c>
      <c r="DO56" s="121">
        <f t="shared" si="714"/>
        <v>1.1656028252605418E-5</v>
      </c>
      <c r="DP56" s="41" t="str">
        <f t="shared" si="715"/>
        <v>(b)</v>
      </c>
      <c r="DQ56" s="121">
        <f t="shared" si="716"/>
        <v>2.9745766778901536E-5</v>
      </c>
      <c r="DR56" s="41" t="str">
        <f t="shared" si="717"/>
        <v>(f)</v>
      </c>
      <c r="DS56" s="121">
        <f t="shared" si="718"/>
        <v>1.1656028252605418E-5</v>
      </c>
      <c r="DT56" s="41" t="str">
        <f t="shared" si="719"/>
        <v>(b)</v>
      </c>
      <c r="DU56" s="121">
        <f t="shared" si="720"/>
        <v>2.9745766778901536E-5</v>
      </c>
      <c r="DV56" s="41" t="str">
        <f t="shared" si="721"/>
        <v>(f)</v>
      </c>
      <c r="DW56" s="121">
        <f t="shared" si="722"/>
        <v>1.1656028252605418E-5</v>
      </c>
      <c r="DX56" s="41" t="str">
        <f t="shared" si="723"/>
        <v>(b)</v>
      </c>
      <c r="DY56" s="121">
        <f t="shared" si="724"/>
        <v>2.9745766778901536E-5</v>
      </c>
      <c r="DZ56" s="41" t="str">
        <f t="shared" si="725"/>
        <v>(f)</v>
      </c>
      <c r="EA56" s="121">
        <f t="shared" si="726"/>
        <v>1.0004757583486315E-5</v>
      </c>
      <c r="EB56" s="41" t="str">
        <f t="shared" si="727"/>
        <v>(b)</v>
      </c>
      <c r="EC56" s="121">
        <f t="shared" si="728"/>
        <v>2.5531783151890485E-5</v>
      </c>
      <c r="ED56" s="41" t="str">
        <f t="shared" si="729"/>
        <v>(f)</v>
      </c>
      <c r="EE56" s="121">
        <f t="shared" si="730"/>
        <v>1.0004757583486315E-5</v>
      </c>
      <c r="EF56" s="41" t="str">
        <f t="shared" si="731"/>
        <v>(b)</v>
      </c>
      <c r="EG56" s="121">
        <f t="shared" si="732"/>
        <v>2.5531783151890485E-5</v>
      </c>
      <c r="EH56" s="41" t="str">
        <f t="shared" si="733"/>
        <v>(f)</v>
      </c>
      <c r="EI56" s="121">
        <f t="shared" si="734"/>
        <v>1.0004757583486315E-5</v>
      </c>
      <c r="EJ56" s="41" t="str">
        <f t="shared" si="735"/>
        <v>(b)</v>
      </c>
      <c r="EK56" s="121">
        <f t="shared" si="736"/>
        <v>2.5531783151890485E-5</v>
      </c>
      <c r="EL56" s="41" t="str">
        <f t="shared" si="737"/>
        <v>(f)</v>
      </c>
      <c r="EM56" s="121">
        <f t="shared" si="738"/>
        <v>1.0004757583486315E-5</v>
      </c>
      <c r="EN56" s="41" t="str">
        <f t="shared" si="739"/>
        <v>(b)</v>
      </c>
      <c r="EO56" s="121">
        <f t="shared" si="740"/>
        <v>2.5531783151890485E-5</v>
      </c>
      <c r="EP56" s="41" t="str">
        <f t="shared" si="741"/>
        <v>(f)</v>
      </c>
      <c r="EQ56" s="121">
        <f t="shared" si="742"/>
        <v>1.670697382873443E-6</v>
      </c>
      <c r="ER56" s="41" t="str">
        <f t="shared" si="743"/>
        <v>(b)</v>
      </c>
      <c r="ES56" s="121">
        <f t="shared" si="744"/>
        <v>4.2635599049758865E-6</v>
      </c>
      <c r="ET56" s="41" t="str">
        <f t="shared" si="745"/>
        <v>(f)</v>
      </c>
      <c r="EU56" s="121">
        <f t="shared" si="746"/>
        <v>1.1656028252605418E-5</v>
      </c>
      <c r="EV56" s="41" t="str">
        <f t="shared" si="747"/>
        <v>(b)</v>
      </c>
      <c r="EW56" s="121">
        <f t="shared" si="748"/>
        <v>2.9745766778901536E-5</v>
      </c>
      <c r="EX56" s="41" t="str">
        <f t="shared" si="749"/>
        <v>(f)</v>
      </c>
      <c r="EY56" s="121">
        <f t="shared" si="750"/>
        <v>1.1656028252605418E-5</v>
      </c>
      <c r="EZ56" s="41" t="str">
        <f t="shared" si="751"/>
        <v>(b)</v>
      </c>
      <c r="FA56" s="121">
        <f t="shared" si="752"/>
        <v>2.9745766778901536E-5</v>
      </c>
      <c r="FB56" s="41" t="str">
        <f t="shared" si="753"/>
        <v>(f)</v>
      </c>
      <c r="FC56" s="121">
        <f t="shared" si="754"/>
        <v>1.1656028252605418E-5</v>
      </c>
      <c r="FD56" s="41" t="str">
        <f t="shared" si="755"/>
        <v>(b)</v>
      </c>
      <c r="FE56" s="121">
        <f t="shared" si="756"/>
        <v>2.9745766778901536E-5</v>
      </c>
      <c r="FF56" s="41" t="str">
        <f t="shared" si="757"/>
        <v>(f)</v>
      </c>
      <c r="FG56" s="121">
        <f t="shared" si="758"/>
        <v>1.1656028252605418E-5</v>
      </c>
      <c r="FH56" s="41" t="str">
        <f t="shared" si="759"/>
        <v>(b)</v>
      </c>
      <c r="FI56" s="121">
        <f t="shared" si="760"/>
        <v>2.9745766778901536E-5</v>
      </c>
      <c r="FJ56" s="41" t="str">
        <f t="shared" si="761"/>
        <v>(f)</v>
      </c>
      <c r="FK56" s="121">
        <f t="shared" si="762"/>
        <v>1.1656028252605418E-5</v>
      </c>
      <c r="FL56" s="41" t="str">
        <f t="shared" si="763"/>
        <v>(b)</v>
      </c>
      <c r="FM56" s="121">
        <f t="shared" si="764"/>
        <v>2.9745766778901536E-5</v>
      </c>
      <c r="FN56" s="41" t="str">
        <f t="shared" si="765"/>
        <v>(f)</v>
      </c>
      <c r="FO56" s="121">
        <f t="shared" si="766"/>
        <v>1.1656028252605418E-5</v>
      </c>
      <c r="FP56" s="41" t="str">
        <f t="shared" si="767"/>
        <v>(b)</v>
      </c>
      <c r="FQ56" s="121">
        <f t="shared" si="768"/>
        <v>2.9745766778901536E-5</v>
      </c>
      <c r="FR56" s="41" t="str">
        <f t="shared" si="769"/>
        <v>(f)</v>
      </c>
      <c r="FS56" s="121">
        <f t="shared" si="770"/>
        <v>1.1656028252605418E-5</v>
      </c>
      <c r="FT56" s="41" t="str">
        <f t="shared" si="771"/>
        <v>(b)</v>
      </c>
      <c r="FU56" s="121">
        <f t="shared" si="772"/>
        <v>2.9745766778901536E-5</v>
      </c>
      <c r="FV56" s="41" t="str">
        <f t="shared" si="773"/>
        <v>(f)</v>
      </c>
      <c r="FW56" s="121">
        <f t="shared" si="774"/>
        <v>1.1656028252605418E-5</v>
      </c>
      <c r="FX56" s="41" t="str">
        <f t="shared" si="775"/>
        <v>(b)</v>
      </c>
      <c r="FY56" s="121">
        <f t="shared" si="776"/>
        <v>2.9745766778901536E-5</v>
      </c>
      <c r="FZ56" s="41" t="str">
        <f t="shared" si="777"/>
        <v>(f)</v>
      </c>
    </row>
    <row r="57" spans="1:182" ht="15" customHeight="1">
      <c r="A57" s="63"/>
      <c r="B57" s="69" t="s">
        <v>281</v>
      </c>
      <c r="C57" s="68"/>
      <c r="D57" s="70" t="s">
        <v>280</v>
      </c>
      <c r="E57" s="75">
        <v>6.6999913157770699E-5</v>
      </c>
      <c r="F57" s="41"/>
      <c r="G57" s="66">
        <v>63</v>
      </c>
      <c r="H57" s="41" t="str">
        <f t="shared" si="604"/>
        <v>(3)</v>
      </c>
      <c r="I57" s="170">
        <v>65</v>
      </c>
      <c r="J57" s="41" t="str">
        <f t="shared" si="605"/>
        <v>(8)</v>
      </c>
      <c r="K57" s="121">
        <f t="shared" si="606"/>
        <v>4.8572625542379812E-5</v>
      </c>
      <c r="L57" s="41" t="str">
        <f t="shared" si="607"/>
        <v>(b)</v>
      </c>
      <c r="M57" s="121">
        <f t="shared" si="608"/>
        <v>1.2395560133440735E-4</v>
      </c>
      <c r="N57" s="41" t="str">
        <f t="shared" si="609"/>
        <v>(f)</v>
      </c>
      <c r="O57" s="121">
        <f t="shared" si="610"/>
        <v>4.8572625542379812E-5</v>
      </c>
      <c r="P57" s="41" t="str">
        <f t="shared" si="611"/>
        <v>(b)</v>
      </c>
      <c r="Q57" s="121">
        <f t="shared" si="612"/>
        <v>1.2395560133440735E-4</v>
      </c>
      <c r="R57" s="41" t="str">
        <f t="shared" si="613"/>
        <v>(f)</v>
      </c>
      <c r="S57" s="121">
        <f t="shared" si="614"/>
        <v>4.8572625542379812E-5</v>
      </c>
      <c r="T57" s="41" t="str">
        <f t="shared" si="615"/>
        <v>(b)</v>
      </c>
      <c r="U57" s="121">
        <f t="shared" si="616"/>
        <v>1.2395560133440735E-4</v>
      </c>
      <c r="V57" s="41" t="str">
        <f t="shared" si="617"/>
        <v>(f)</v>
      </c>
      <c r="W57" s="121">
        <f t="shared" si="618"/>
        <v>4.8572625542379812E-5</v>
      </c>
      <c r="X57" s="41" t="str">
        <f t="shared" si="619"/>
        <v>(b)</v>
      </c>
      <c r="Y57" s="121">
        <f t="shared" si="620"/>
        <v>1.2395560133440735E-4</v>
      </c>
      <c r="Z57" s="41" t="str">
        <f t="shared" si="621"/>
        <v>(f)</v>
      </c>
      <c r="AA57" s="121">
        <f t="shared" si="622"/>
        <v>4.8572625542379812E-5</v>
      </c>
      <c r="AB57" s="41" t="str">
        <f t="shared" si="623"/>
        <v>(b)</v>
      </c>
      <c r="AC57" s="121">
        <f t="shared" si="624"/>
        <v>1.2395560133440735E-4</v>
      </c>
      <c r="AD57" s="41" t="str">
        <f t="shared" si="625"/>
        <v>(f)</v>
      </c>
      <c r="AE57" s="121">
        <f t="shared" si="626"/>
        <v>4.8572625542379812E-5</v>
      </c>
      <c r="AF57" s="41" t="str">
        <f t="shared" si="627"/>
        <v>(b)</v>
      </c>
      <c r="AG57" s="121">
        <f t="shared" si="628"/>
        <v>1.2395560133440735E-4</v>
      </c>
      <c r="AH57" s="41" t="str">
        <f t="shared" si="629"/>
        <v>(f)</v>
      </c>
      <c r="AI57" s="121">
        <f t="shared" si="630"/>
        <v>4.0555784433443339E-5</v>
      </c>
      <c r="AJ57" s="41" t="str">
        <f t="shared" si="631"/>
        <v>(b)</v>
      </c>
      <c r="AK57" s="121">
        <f t="shared" si="632"/>
        <v>1.0349690985202945E-4</v>
      </c>
      <c r="AL57" s="41" t="str">
        <f t="shared" si="633"/>
        <v>(f)</v>
      </c>
      <c r="AM57" s="121">
        <f t="shared" si="634"/>
        <v>4.0555784433443339E-5</v>
      </c>
      <c r="AN57" s="41" t="str">
        <f t="shared" si="635"/>
        <v>(b)</v>
      </c>
      <c r="AO57" s="121">
        <f t="shared" si="636"/>
        <v>1.0349690985202945E-4</v>
      </c>
      <c r="AP57" s="41" t="str">
        <f t="shared" si="637"/>
        <v>(f)</v>
      </c>
      <c r="AQ57" s="121">
        <f t="shared" si="638"/>
        <v>4.0555784433443339E-5</v>
      </c>
      <c r="AR57" s="41" t="str">
        <f t="shared" si="639"/>
        <v>(b)</v>
      </c>
      <c r="AS57" s="121">
        <f t="shared" si="640"/>
        <v>1.0349690985202945E-4</v>
      </c>
      <c r="AT57" s="41" t="str">
        <f t="shared" si="641"/>
        <v>(f)</v>
      </c>
      <c r="AU57" s="121">
        <f t="shared" si="642"/>
        <v>5.6589466651316286E-5</v>
      </c>
      <c r="AV57" s="41" t="str">
        <f t="shared" si="643"/>
        <v>(b)</v>
      </c>
      <c r="AW57" s="121">
        <f t="shared" si="644"/>
        <v>1.4441429281678527E-4</v>
      </c>
      <c r="AX57" s="41" t="str">
        <f t="shared" si="645"/>
        <v>(f)</v>
      </c>
      <c r="AY57" s="121">
        <f t="shared" si="646"/>
        <v>5.6589466651316286E-5</v>
      </c>
      <c r="AZ57" s="41" t="str">
        <f t="shared" si="647"/>
        <v>(b)</v>
      </c>
      <c r="BA57" s="121">
        <f t="shared" si="648"/>
        <v>1.4441429281678527E-4</v>
      </c>
      <c r="BB57" s="41" t="str">
        <f t="shared" si="649"/>
        <v>(f)</v>
      </c>
      <c r="BC57" s="121">
        <f t="shared" si="650"/>
        <v>5.6589466651316286E-5</v>
      </c>
      <c r="BD57" s="41" t="str">
        <f t="shared" si="651"/>
        <v>(b)</v>
      </c>
      <c r="BE57" s="121">
        <f t="shared" si="652"/>
        <v>1.4441429281678527E-4</v>
      </c>
      <c r="BF57" s="41" t="str">
        <f t="shared" si="653"/>
        <v>(f)</v>
      </c>
      <c r="BG57" s="121">
        <f t="shared" si="654"/>
        <v>5.6589466651316286E-5</v>
      </c>
      <c r="BH57" s="41" t="str">
        <f t="shared" si="655"/>
        <v>(b)</v>
      </c>
      <c r="BI57" s="121">
        <f t="shared" si="656"/>
        <v>1.4441429281678527E-4</v>
      </c>
      <c r="BJ57" s="41" t="str">
        <f t="shared" si="657"/>
        <v>(f)</v>
      </c>
      <c r="BK57" s="121">
        <f t="shared" si="658"/>
        <v>5.6589466651316286E-5</v>
      </c>
      <c r="BL57" s="41" t="str">
        <f t="shared" si="659"/>
        <v>(b)</v>
      </c>
      <c r="BM57" s="121">
        <f t="shared" si="660"/>
        <v>1.4441429281678527E-4</v>
      </c>
      <c r="BN57" s="41" t="str">
        <f t="shared" si="661"/>
        <v>(f)</v>
      </c>
      <c r="BO57" s="121">
        <f t="shared" si="662"/>
        <v>5.6589466651316286E-5</v>
      </c>
      <c r="BP57" s="41" t="str">
        <f t="shared" si="663"/>
        <v>(b)</v>
      </c>
      <c r="BQ57" s="121">
        <f t="shared" si="664"/>
        <v>1.4441429281678527E-4</v>
      </c>
      <c r="BR57" s="41" t="str">
        <f t="shared" si="665"/>
        <v>(f)</v>
      </c>
      <c r="BS57" s="121">
        <f t="shared" si="666"/>
        <v>5.6589466651316286E-5</v>
      </c>
      <c r="BT57" s="41" t="str">
        <f t="shared" si="667"/>
        <v>(b)</v>
      </c>
      <c r="BU57" s="121">
        <f t="shared" si="668"/>
        <v>1.4441429281678527E-4</v>
      </c>
      <c r="BV57" s="41" t="str">
        <f t="shared" si="669"/>
        <v>(f)</v>
      </c>
      <c r="BW57" s="121">
        <f t="shared" si="670"/>
        <v>5.6589466651316286E-5</v>
      </c>
      <c r="BX57" s="41" t="str">
        <f t="shared" si="671"/>
        <v>(b)</v>
      </c>
      <c r="BY57" s="121">
        <f t="shared" si="672"/>
        <v>1.4441429281678527E-4</v>
      </c>
      <c r="BZ57" s="41" t="str">
        <f t="shared" si="673"/>
        <v>(f)</v>
      </c>
      <c r="CA57" s="121">
        <f t="shared" si="674"/>
        <v>5.6589466651316286E-5</v>
      </c>
      <c r="CB57" s="41" t="str">
        <f t="shared" si="675"/>
        <v>(b)</v>
      </c>
      <c r="CC57" s="121">
        <f t="shared" si="676"/>
        <v>1.4441429281678527E-4</v>
      </c>
      <c r="CD57" s="41" t="str">
        <f t="shared" si="677"/>
        <v>(f)</v>
      </c>
      <c r="CE57" s="121">
        <f t="shared" si="678"/>
        <v>5.6589466651316286E-5</v>
      </c>
      <c r="CF57" s="41" t="str">
        <f t="shared" si="679"/>
        <v>(b)</v>
      </c>
      <c r="CG57" s="121">
        <f t="shared" si="680"/>
        <v>1.4441429281678527E-4</v>
      </c>
      <c r="CH57" s="41" t="str">
        <f t="shared" si="681"/>
        <v>(f)</v>
      </c>
      <c r="CI57" s="121">
        <f t="shared" si="682"/>
        <v>5.6589466651316286E-5</v>
      </c>
      <c r="CJ57" s="41" t="str">
        <f t="shared" si="683"/>
        <v>(b)</v>
      </c>
      <c r="CK57" s="121">
        <f t="shared" si="684"/>
        <v>1.4441429281678527E-4</v>
      </c>
      <c r="CL57" s="41" t="str">
        <f t="shared" si="685"/>
        <v>(f)</v>
      </c>
      <c r="CM57" s="121">
        <f t="shared" si="686"/>
        <v>5.6589466651316286E-5</v>
      </c>
      <c r="CN57" s="41" t="str">
        <f t="shared" si="687"/>
        <v>(b)</v>
      </c>
      <c r="CO57" s="121">
        <f t="shared" si="688"/>
        <v>1.4441429281678527E-4</v>
      </c>
      <c r="CP57" s="41" t="str">
        <f t="shared" si="689"/>
        <v>(f)</v>
      </c>
      <c r="CQ57" s="121">
        <f t="shared" si="690"/>
        <v>5.6589466651316286E-5</v>
      </c>
      <c r="CR57" s="41" t="str">
        <f t="shared" si="691"/>
        <v>(b)</v>
      </c>
      <c r="CS57" s="121">
        <f t="shared" si="692"/>
        <v>1.4441429281678527E-4</v>
      </c>
      <c r="CT57" s="41" t="str">
        <f t="shared" si="693"/>
        <v>(f)</v>
      </c>
      <c r="CU57" s="121">
        <f t="shared" si="694"/>
        <v>5.6589466651316286E-5</v>
      </c>
      <c r="CV57" s="41" t="str">
        <f t="shared" si="695"/>
        <v>(b)</v>
      </c>
      <c r="CW57" s="121">
        <f t="shared" si="696"/>
        <v>1.4441429281678527E-4</v>
      </c>
      <c r="CX57" s="41" t="str">
        <f t="shared" si="697"/>
        <v>(f)</v>
      </c>
      <c r="CY57" s="121">
        <f t="shared" si="698"/>
        <v>5.6589466651316286E-5</v>
      </c>
      <c r="CZ57" s="41" t="str">
        <f t="shared" si="699"/>
        <v>(b)</v>
      </c>
      <c r="DA57" s="121">
        <f t="shared" si="700"/>
        <v>1.4441429281678527E-4</v>
      </c>
      <c r="DB57" s="41" t="str">
        <f t="shared" si="701"/>
        <v>(f)</v>
      </c>
      <c r="DC57" s="121">
        <f t="shared" si="702"/>
        <v>5.6589466651316286E-5</v>
      </c>
      <c r="DD57" s="41" t="str">
        <f t="shared" si="703"/>
        <v>(b)</v>
      </c>
      <c r="DE57" s="121">
        <f t="shared" si="704"/>
        <v>1.4441429281678527E-4</v>
      </c>
      <c r="DF57" s="41" t="str">
        <f t="shared" si="705"/>
        <v>(f)</v>
      </c>
      <c r="DG57" s="121">
        <f t="shared" si="706"/>
        <v>5.6589466651316286E-5</v>
      </c>
      <c r="DH57" s="41" t="str">
        <f t="shared" si="707"/>
        <v>(b)</v>
      </c>
      <c r="DI57" s="121">
        <f t="shared" si="708"/>
        <v>1.4441429281678527E-4</v>
      </c>
      <c r="DJ57" s="41" t="str">
        <f t="shared" si="709"/>
        <v>(f)</v>
      </c>
      <c r="DK57" s="121">
        <f t="shared" si="710"/>
        <v>5.6589466651316286E-5</v>
      </c>
      <c r="DL57" s="41" t="str">
        <f t="shared" si="711"/>
        <v>(b)</v>
      </c>
      <c r="DM57" s="121">
        <f t="shared" si="712"/>
        <v>1.4441429281678527E-4</v>
      </c>
      <c r="DN57" s="41" t="str">
        <f t="shared" si="713"/>
        <v>(f)</v>
      </c>
      <c r="DO57" s="121">
        <f t="shared" si="714"/>
        <v>5.6589466651316286E-5</v>
      </c>
      <c r="DP57" s="41" t="str">
        <f t="shared" si="715"/>
        <v>(b)</v>
      </c>
      <c r="DQ57" s="121">
        <f t="shared" si="716"/>
        <v>1.4441429281678527E-4</v>
      </c>
      <c r="DR57" s="41" t="str">
        <f t="shared" si="717"/>
        <v>(f)</v>
      </c>
      <c r="DS57" s="121">
        <f t="shared" si="718"/>
        <v>5.6589466651316286E-5</v>
      </c>
      <c r="DT57" s="41" t="str">
        <f t="shared" si="719"/>
        <v>(b)</v>
      </c>
      <c r="DU57" s="121">
        <f t="shared" si="720"/>
        <v>1.4441429281678527E-4</v>
      </c>
      <c r="DV57" s="41" t="str">
        <f t="shared" si="721"/>
        <v>(f)</v>
      </c>
      <c r="DW57" s="121">
        <f t="shared" si="722"/>
        <v>5.6589466651316286E-5</v>
      </c>
      <c r="DX57" s="41" t="str">
        <f t="shared" si="723"/>
        <v>(b)</v>
      </c>
      <c r="DY57" s="121">
        <f t="shared" si="724"/>
        <v>1.4441429281678527E-4</v>
      </c>
      <c r="DZ57" s="41" t="str">
        <f t="shared" si="725"/>
        <v>(f)</v>
      </c>
      <c r="EA57" s="121">
        <f t="shared" si="726"/>
        <v>4.8572625542379812E-5</v>
      </c>
      <c r="EB57" s="41" t="str">
        <f t="shared" si="727"/>
        <v>(b)</v>
      </c>
      <c r="EC57" s="121">
        <f t="shared" si="728"/>
        <v>1.2395560133440735E-4</v>
      </c>
      <c r="ED57" s="41" t="str">
        <f t="shared" si="729"/>
        <v>(f)</v>
      </c>
      <c r="EE57" s="121">
        <f t="shared" si="730"/>
        <v>4.8572625542379812E-5</v>
      </c>
      <c r="EF57" s="41" t="str">
        <f t="shared" si="731"/>
        <v>(b)</v>
      </c>
      <c r="EG57" s="121">
        <f t="shared" si="732"/>
        <v>1.2395560133440735E-4</v>
      </c>
      <c r="EH57" s="41" t="str">
        <f t="shared" si="733"/>
        <v>(f)</v>
      </c>
      <c r="EI57" s="121">
        <f t="shared" si="734"/>
        <v>5.1348204144801517E-5</v>
      </c>
      <c r="EJ57" s="41" t="str">
        <f t="shared" si="735"/>
        <v>(b)</v>
      </c>
      <c r="EK57" s="121">
        <f t="shared" si="736"/>
        <v>1.3103877855351635E-4</v>
      </c>
      <c r="EL57" s="41" t="str">
        <f t="shared" si="737"/>
        <v>(f)</v>
      </c>
      <c r="EM57" s="121">
        <f t="shared" si="738"/>
        <v>5.1348204144801517E-5</v>
      </c>
      <c r="EN57" s="41" t="str">
        <f t="shared" si="739"/>
        <v>(b)</v>
      </c>
      <c r="EO57" s="121">
        <f t="shared" si="740"/>
        <v>1.3103877855351635E-4</v>
      </c>
      <c r="EP57" s="41" t="str">
        <f t="shared" si="741"/>
        <v>(f)</v>
      </c>
      <c r="EQ57" s="121">
        <f t="shared" si="742"/>
        <v>8.5746515659280201E-6</v>
      </c>
      <c r="ER57" s="41" t="str">
        <f t="shared" si="743"/>
        <v>(b)</v>
      </c>
      <c r="ES57" s="121">
        <f t="shared" si="744"/>
        <v>2.1882203797286221E-5</v>
      </c>
      <c r="ET57" s="41" t="str">
        <f t="shared" si="745"/>
        <v>(f)</v>
      </c>
      <c r="EU57" s="121">
        <f t="shared" si="746"/>
        <v>5.6589466651316286E-5</v>
      </c>
      <c r="EV57" s="41" t="str">
        <f t="shared" si="747"/>
        <v>(b)</v>
      </c>
      <c r="EW57" s="121">
        <f t="shared" si="748"/>
        <v>1.4441429281678527E-4</v>
      </c>
      <c r="EX57" s="41" t="str">
        <f t="shared" si="749"/>
        <v>(f)</v>
      </c>
      <c r="EY57" s="121">
        <f t="shared" si="750"/>
        <v>5.6589466651316286E-5</v>
      </c>
      <c r="EZ57" s="41" t="str">
        <f t="shared" si="751"/>
        <v>(b)</v>
      </c>
      <c r="FA57" s="121">
        <f t="shared" si="752"/>
        <v>1.4441429281678527E-4</v>
      </c>
      <c r="FB57" s="41" t="str">
        <f t="shared" si="753"/>
        <v>(f)</v>
      </c>
      <c r="FC57" s="121">
        <f t="shared" si="754"/>
        <v>5.6589466651316286E-5</v>
      </c>
      <c r="FD57" s="41" t="str">
        <f t="shared" si="755"/>
        <v>(b)</v>
      </c>
      <c r="FE57" s="121">
        <f t="shared" si="756"/>
        <v>1.4441429281678527E-4</v>
      </c>
      <c r="FF57" s="41" t="str">
        <f t="shared" si="757"/>
        <v>(f)</v>
      </c>
      <c r="FG57" s="121">
        <f t="shared" si="758"/>
        <v>5.6589466651316286E-5</v>
      </c>
      <c r="FH57" s="41" t="str">
        <f t="shared" si="759"/>
        <v>(b)</v>
      </c>
      <c r="FI57" s="121">
        <f t="shared" si="760"/>
        <v>1.4441429281678527E-4</v>
      </c>
      <c r="FJ57" s="41" t="str">
        <f t="shared" si="761"/>
        <v>(f)</v>
      </c>
      <c r="FK57" s="121">
        <f t="shared" si="762"/>
        <v>5.6589466651316286E-5</v>
      </c>
      <c r="FL57" s="41" t="str">
        <f t="shared" si="763"/>
        <v>(b)</v>
      </c>
      <c r="FM57" s="121">
        <f t="shared" si="764"/>
        <v>1.4441429281678527E-4</v>
      </c>
      <c r="FN57" s="41" t="str">
        <f t="shared" si="765"/>
        <v>(f)</v>
      </c>
      <c r="FO57" s="121">
        <f t="shared" si="766"/>
        <v>5.6589466651316286E-5</v>
      </c>
      <c r="FP57" s="41" t="str">
        <f t="shared" si="767"/>
        <v>(b)</v>
      </c>
      <c r="FQ57" s="121">
        <f t="shared" si="768"/>
        <v>1.4441429281678527E-4</v>
      </c>
      <c r="FR57" s="41" t="str">
        <f t="shared" si="769"/>
        <v>(f)</v>
      </c>
      <c r="FS57" s="121">
        <f t="shared" si="770"/>
        <v>5.6589466651316286E-5</v>
      </c>
      <c r="FT57" s="41" t="str">
        <f t="shared" si="771"/>
        <v>(b)</v>
      </c>
      <c r="FU57" s="121">
        <f t="shared" si="772"/>
        <v>1.4441429281678527E-4</v>
      </c>
      <c r="FV57" s="41" t="str">
        <f t="shared" si="773"/>
        <v>(f)</v>
      </c>
      <c r="FW57" s="121">
        <f t="shared" si="774"/>
        <v>5.6589466651316286E-5</v>
      </c>
      <c r="FX57" s="41" t="str">
        <f t="shared" si="775"/>
        <v>(b)</v>
      </c>
      <c r="FY57" s="121">
        <f t="shared" si="776"/>
        <v>1.4441429281678527E-4</v>
      </c>
      <c r="FZ57" s="41" t="str">
        <f t="shared" si="777"/>
        <v>(f)</v>
      </c>
    </row>
    <row r="58" spans="1:182" ht="15" customHeight="1">
      <c r="A58" s="63"/>
      <c r="B58" s="55" t="s">
        <v>283</v>
      </c>
      <c r="C58" s="64"/>
      <c r="D58" s="70" t="s">
        <v>282</v>
      </c>
      <c r="E58" s="75">
        <v>1.0369866679621714E-6</v>
      </c>
      <c r="F58" s="41"/>
      <c r="G58" s="66">
        <v>63</v>
      </c>
      <c r="H58" s="41" t="str">
        <f t="shared" si="604"/>
        <v>(3)</v>
      </c>
      <c r="I58" s="170">
        <v>65</v>
      </c>
      <c r="J58" s="41" t="str">
        <f t="shared" si="605"/>
        <v>(8)</v>
      </c>
      <c r="K58" s="121">
        <f t="shared" si="606"/>
        <v>7.517795582325293E-7</v>
      </c>
      <c r="L58" s="41" t="str">
        <f t="shared" si="607"/>
        <v>(b)</v>
      </c>
      <c r="M58" s="121">
        <f t="shared" si="608"/>
        <v>1.9185145165834622E-6</v>
      </c>
      <c r="N58" s="41" t="str">
        <f t="shared" si="609"/>
        <v>(f)</v>
      </c>
      <c r="O58" s="121">
        <f t="shared" si="610"/>
        <v>7.517795582325293E-7</v>
      </c>
      <c r="P58" s="41" t="str">
        <f t="shared" si="611"/>
        <v>(b)</v>
      </c>
      <c r="Q58" s="121">
        <f t="shared" si="612"/>
        <v>1.9185145165834622E-6</v>
      </c>
      <c r="R58" s="41" t="str">
        <f t="shared" si="613"/>
        <v>(f)</v>
      </c>
      <c r="S58" s="121">
        <f t="shared" si="614"/>
        <v>7.517795582325293E-7</v>
      </c>
      <c r="T58" s="41" t="str">
        <f t="shared" si="615"/>
        <v>(b)</v>
      </c>
      <c r="U58" s="121">
        <f t="shared" si="616"/>
        <v>1.9185145165834622E-6</v>
      </c>
      <c r="V58" s="41" t="str">
        <f t="shared" si="617"/>
        <v>(f)</v>
      </c>
      <c r="W58" s="121">
        <f t="shared" si="618"/>
        <v>7.517795582325293E-7</v>
      </c>
      <c r="X58" s="41" t="str">
        <f t="shared" si="619"/>
        <v>(b)</v>
      </c>
      <c r="Y58" s="121">
        <f t="shared" si="620"/>
        <v>1.9185145165834622E-6</v>
      </c>
      <c r="Z58" s="41" t="str">
        <f t="shared" si="621"/>
        <v>(f)</v>
      </c>
      <c r="AA58" s="121">
        <f t="shared" si="622"/>
        <v>7.517795582325293E-7</v>
      </c>
      <c r="AB58" s="41" t="str">
        <f t="shared" si="623"/>
        <v>(b)</v>
      </c>
      <c r="AC58" s="121">
        <f t="shared" si="624"/>
        <v>1.9185145165834622E-6</v>
      </c>
      <c r="AD58" s="41" t="str">
        <f t="shared" si="625"/>
        <v>(f)</v>
      </c>
      <c r="AE58" s="121">
        <f t="shared" si="626"/>
        <v>7.517795582325293E-7</v>
      </c>
      <c r="AF58" s="41" t="str">
        <f t="shared" si="627"/>
        <v>(b)</v>
      </c>
      <c r="AG58" s="121">
        <f t="shared" si="628"/>
        <v>1.9185145165834622E-6</v>
      </c>
      <c r="AH58" s="41" t="str">
        <f t="shared" si="629"/>
        <v>(f)</v>
      </c>
      <c r="AI58" s="121">
        <f t="shared" si="630"/>
        <v>6.276994369708499E-7</v>
      </c>
      <c r="AJ58" s="41" t="str">
        <f t="shared" si="631"/>
        <v>(b)</v>
      </c>
      <c r="AK58" s="121">
        <f t="shared" si="632"/>
        <v>1.6018664895745407E-6</v>
      </c>
      <c r="AL58" s="41" t="str">
        <f t="shared" si="633"/>
        <v>(f)</v>
      </c>
      <c r="AM58" s="121">
        <f t="shared" si="634"/>
        <v>6.276994369708499E-7</v>
      </c>
      <c r="AN58" s="41" t="str">
        <f t="shared" si="635"/>
        <v>(b)</v>
      </c>
      <c r="AO58" s="121">
        <f t="shared" si="636"/>
        <v>1.6018664895745407E-6</v>
      </c>
      <c r="AP58" s="41" t="str">
        <f t="shared" si="637"/>
        <v>(f)</v>
      </c>
      <c r="AQ58" s="121">
        <f t="shared" si="638"/>
        <v>6.276994369708499E-7</v>
      </c>
      <c r="AR58" s="41" t="str">
        <f t="shared" si="639"/>
        <v>(b)</v>
      </c>
      <c r="AS58" s="121">
        <f t="shared" si="640"/>
        <v>1.6018664895745407E-6</v>
      </c>
      <c r="AT58" s="41" t="str">
        <f t="shared" si="641"/>
        <v>(f)</v>
      </c>
      <c r="AU58" s="121">
        <f t="shared" si="642"/>
        <v>8.7585967949420911E-7</v>
      </c>
      <c r="AV58" s="41" t="str">
        <f t="shared" si="643"/>
        <v>(b)</v>
      </c>
      <c r="AW58" s="121">
        <f t="shared" si="644"/>
        <v>2.2351625435923826E-6</v>
      </c>
      <c r="AX58" s="41" t="str">
        <f t="shared" si="645"/>
        <v>(f)</v>
      </c>
      <c r="AY58" s="121">
        <f t="shared" si="646"/>
        <v>8.7585967949420911E-7</v>
      </c>
      <c r="AZ58" s="41" t="str">
        <f t="shared" si="647"/>
        <v>(b)</v>
      </c>
      <c r="BA58" s="121">
        <f t="shared" si="648"/>
        <v>2.2351625435923826E-6</v>
      </c>
      <c r="BB58" s="41" t="str">
        <f t="shared" si="649"/>
        <v>(f)</v>
      </c>
      <c r="BC58" s="121">
        <f t="shared" si="650"/>
        <v>8.7585967949420911E-7</v>
      </c>
      <c r="BD58" s="41" t="str">
        <f t="shared" si="651"/>
        <v>(b)</v>
      </c>
      <c r="BE58" s="121">
        <f t="shared" si="652"/>
        <v>2.2351625435923826E-6</v>
      </c>
      <c r="BF58" s="41" t="str">
        <f t="shared" si="653"/>
        <v>(f)</v>
      </c>
      <c r="BG58" s="121">
        <f t="shared" si="654"/>
        <v>8.7585967949420911E-7</v>
      </c>
      <c r="BH58" s="41" t="str">
        <f t="shared" si="655"/>
        <v>(b)</v>
      </c>
      <c r="BI58" s="121">
        <f t="shared" si="656"/>
        <v>2.2351625435923826E-6</v>
      </c>
      <c r="BJ58" s="41" t="str">
        <f t="shared" si="657"/>
        <v>(f)</v>
      </c>
      <c r="BK58" s="121">
        <f t="shared" si="658"/>
        <v>8.7585967949420911E-7</v>
      </c>
      <c r="BL58" s="41" t="str">
        <f t="shared" si="659"/>
        <v>(b)</v>
      </c>
      <c r="BM58" s="121">
        <f t="shared" si="660"/>
        <v>2.2351625435923826E-6</v>
      </c>
      <c r="BN58" s="41" t="str">
        <f t="shared" si="661"/>
        <v>(f)</v>
      </c>
      <c r="BO58" s="121">
        <f t="shared" si="662"/>
        <v>8.7585967949420911E-7</v>
      </c>
      <c r="BP58" s="41" t="str">
        <f t="shared" si="663"/>
        <v>(b)</v>
      </c>
      <c r="BQ58" s="121">
        <f t="shared" si="664"/>
        <v>2.2351625435923826E-6</v>
      </c>
      <c r="BR58" s="41" t="str">
        <f t="shared" si="665"/>
        <v>(f)</v>
      </c>
      <c r="BS58" s="121">
        <f t="shared" si="666"/>
        <v>8.7585967949420911E-7</v>
      </c>
      <c r="BT58" s="41" t="str">
        <f t="shared" si="667"/>
        <v>(b)</v>
      </c>
      <c r="BU58" s="121">
        <f t="shared" si="668"/>
        <v>2.2351625435923826E-6</v>
      </c>
      <c r="BV58" s="41" t="str">
        <f t="shared" si="669"/>
        <v>(f)</v>
      </c>
      <c r="BW58" s="121">
        <f t="shared" si="670"/>
        <v>8.7585967949420911E-7</v>
      </c>
      <c r="BX58" s="41" t="str">
        <f t="shared" si="671"/>
        <v>(b)</v>
      </c>
      <c r="BY58" s="121">
        <f t="shared" si="672"/>
        <v>2.2351625435923826E-6</v>
      </c>
      <c r="BZ58" s="41" t="str">
        <f t="shared" si="673"/>
        <v>(f)</v>
      </c>
      <c r="CA58" s="121">
        <f t="shared" si="674"/>
        <v>8.7585967949420911E-7</v>
      </c>
      <c r="CB58" s="41" t="str">
        <f t="shared" si="675"/>
        <v>(b)</v>
      </c>
      <c r="CC58" s="121">
        <f t="shared" si="676"/>
        <v>2.2351625435923826E-6</v>
      </c>
      <c r="CD58" s="41" t="str">
        <f t="shared" si="677"/>
        <v>(f)</v>
      </c>
      <c r="CE58" s="121">
        <f t="shared" si="678"/>
        <v>8.7585967949420911E-7</v>
      </c>
      <c r="CF58" s="41" t="str">
        <f t="shared" si="679"/>
        <v>(b)</v>
      </c>
      <c r="CG58" s="121">
        <f t="shared" si="680"/>
        <v>2.2351625435923826E-6</v>
      </c>
      <c r="CH58" s="41" t="str">
        <f t="shared" si="681"/>
        <v>(f)</v>
      </c>
      <c r="CI58" s="121">
        <f t="shared" si="682"/>
        <v>8.7585967949420911E-7</v>
      </c>
      <c r="CJ58" s="41" t="str">
        <f t="shared" si="683"/>
        <v>(b)</v>
      </c>
      <c r="CK58" s="121">
        <f t="shared" si="684"/>
        <v>2.2351625435923826E-6</v>
      </c>
      <c r="CL58" s="41" t="str">
        <f t="shared" si="685"/>
        <v>(f)</v>
      </c>
      <c r="CM58" s="121">
        <f t="shared" si="686"/>
        <v>8.7585967949420911E-7</v>
      </c>
      <c r="CN58" s="41" t="str">
        <f t="shared" si="687"/>
        <v>(b)</v>
      </c>
      <c r="CO58" s="121">
        <f t="shared" si="688"/>
        <v>2.2351625435923826E-6</v>
      </c>
      <c r="CP58" s="41" t="str">
        <f t="shared" si="689"/>
        <v>(f)</v>
      </c>
      <c r="CQ58" s="121">
        <f t="shared" si="690"/>
        <v>8.7585967949420911E-7</v>
      </c>
      <c r="CR58" s="41" t="str">
        <f t="shared" si="691"/>
        <v>(b)</v>
      </c>
      <c r="CS58" s="121">
        <f t="shared" si="692"/>
        <v>2.2351625435923826E-6</v>
      </c>
      <c r="CT58" s="41" t="str">
        <f t="shared" si="693"/>
        <v>(f)</v>
      </c>
      <c r="CU58" s="121">
        <f t="shared" si="694"/>
        <v>8.7585967949420911E-7</v>
      </c>
      <c r="CV58" s="41" t="str">
        <f t="shared" si="695"/>
        <v>(b)</v>
      </c>
      <c r="CW58" s="121">
        <f t="shared" si="696"/>
        <v>2.2351625435923826E-6</v>
      </c>
      <c r="CX58" s="41" t="str">
        <f t="shared" si="697"/>
        <v>(f)</v>
      </c>
      <c r="CY58" s="121">
        <f t="shared" si="698"/>
        <v>8.7585967949420911E-7</v>
      </c>
      <c r="CZ58" s="41" t="str">
        <f t="shared" si="699"/>
        <v>(b)</v>
      </c>
      <c r="DA58" s="121">
        <f t="shared" si="700"/>
        <v>2.2351625435923826E-6</v>
      </c>
      <c r="DB58" s="41" t="str">
        <f t="shared" si="701"/>
        <v>(f)</v>
      </c>
      <c r="DC58" s="121">
        <f t="shared" si="702"/>
        <v>8.7585967949420911E-7</v>
      </c>
      <c r="DD58" s="41" t="str">
        <f t="shared" si="703"/>
        <v>(b)</v>
      </c>
      <c r="DE58" s="121">
        <f t="shared" si="704"/>
        <v>2.2351625435923826E-6</v>
      </c>
      <c r="DF58" s="41" t="str">
        <f t="shared" si="705"/>
        <v>(f)</v>
      </c>
      <c r="DG58" s="121">
        <f t="shared" si="706"/>
        <v>8.7585967949420911E-7</v>
      </c>
      <c r="DH58" s="41" t="str">
        <f t="shared" si="707"/>
        <v>(b)</v>
      </c>
      <c r="DI58" s="121">
        <f t="shared" si="708"/>
        <v>2.2351625435923826E-6</v>
      </c>
      <c r="DJ58" s="41" t="str">
        <f t="shared" si="709"/>
        <v>(f)</v>
      </c>
      <c r="DK58" s="121">
        <f t="shared" si="710"/>
        <v>8.7585967949420911E-7</v>
      </c>
      <c r="DL58" s="41" t="str">
        <f t="shared" si="711"/>
        <v>(b)</v>
      </c>
      <c r="DM58" s="121">
        <f t="shared" si="712"/>
        <v>2.2351625435923826E-6</v>
      </c>
      <c r="DN58" s="41" t="str">
        <f t="shared" si="713"/>
        <v>(f)</v>
      </c>
      <c r="DO58" s="121">
        <f t="shared" si="714"/>
        <v>8.7585967949420911E-7</v>
      </c>
      <c r="DP58" s="41" t="str">
        <f t="shared" si="715"/>
        <v>(b)</v>
      </c>
      <c r="DQ58" s="121">
        <f t="shared" si="716"/>
        <v>2.2351625435923826E-6</v>
      </c>
      <c r="DR58" s="41" t="str">
        <f t="shared" si="717"/>
        <v>(f)</v>
      </c>
      <c r="DS58" s="121">
        <f t="shared" si="718"/>
        <v>8.7585967949420911E-7</v>
      </c>
      <c r="DT58" s="41" t="str">
        <f t="shared" si="719"/>
        <v>(b)</v>
      </c>
      <c r="DU58" s="121">
        <f t="shared" si="720"/>
        <v>2.2351625435923826E-6</v>
      </c>
      <c r="DV58" s="41" t="str">
        <f t="shared" si="721"/>
        <v>(f)</v>
      </c>
      <c r="DW58" s="121">
        <f t="shared" si="722"/>
        <v>8.7585967949420911E-7</v>
      </c>
      <c r="DX58" s="41" t="str">
        <f t="shared" si="723"/>
        <v>(b)</v>
      </c>
      <c r="DY58" s="121">
        <f t="shared" si="724"/>
        <v>2.2351625435923826E-6</v>
      </c>
      <c r="DZ58" s="41" t="str">
        <f t="shared" si="725"/>
        <v>(f)</v>
      </c>
      <c r="EA58" s="121">
        <f t="shared" si="726"/>
        <v>7.517795582325293E-7</v>
      </c>
      <c r="EB58" s="41" t="str">
        <f t="shared" si="727"/>
        <v>(b)</v>
      </c>
      <c r="EC58" s="121">
        <f t="shared" si="728"/>
        <v>1.9185145165834622E-6</v>
      </c>
      <c r="ED58" s="41" t="str">
        <f t="shared" si="729"/>
        <v>(f)</v>
      </c>
      <c r="EE58" s="121">
        <f t="shared" si="730"/>
        <v>7.517795582325293E-7</v>
      </c>
      <c r="EF58" s="41" t="str">
        <f t="shared" si="731"/>
        <v>(b)</v>
      </c>
      <c r="EG58" s="121">
        <f t="shared" si="732"/>
        <v>1.9185145165834622E-6</v>
      </c>
      <c r="EH58" s="41" t="str">
        <f t="shared" si="733"/>
        <v>(f)</v>
      </c>
      <c r="EI58" s="121">
        <f t="shared" si="734"/>
        <v>7.94738390131531E-7</v>
      </c>
      <c r="EJ58" s="41" t="str">
        <f t="shared" si="735"/>
        <v>(b)</v>
      </c>
      <c r="EK58" s="121">
        <f t="shared" si="736"/>
        <v>2.0281439175310889E-6</v>
      </c>
      <c r="EL58" s="41" t="str">
        <f t="shared" si="737"/>
        <v>(f)</v>
      </c>
      <c r="EM58" s="121">
        <f t="shared" si="738"/>
        <v>7.94738390131531E-7</v>
      </c>
      <c r="EN58" s="41" t="str">
        <f t="shared" si="739"/>
        <v>(b)</v>
      </c>
      <c r="EO58" s="121">
        <f t="shared" si="740"/>
        <v>2.0281439175310889E-6</v>
      </c>
      <c r="EP58" s="41" t="str">
        <f t="shared" si="741"/>
        <v>(f)</v>
      </c>
      <c r="EQ58" s="121">
        <f t="shared" si="742"/>
        <v>1.327135952452654E-7</v>
      </c>
      <c r="ER58" s="41" t="str">
        <f t="shared" si="743"/>
        <v>(b)</v>
      </c>
      <c r="ES58" s="121">
        <f t="shared" si="744"/>
        <v>3.3868034351004575E-7</v>
      </c>
      <c r="ET58" s="41" t="str">
        <f t="shared" si="745"/>
        <v>(f)</v>
      </c>
      <c r="EU58" s="121">
        <f t="shared" si="746"/>
        <v>8.7585967949420911E-7</v>
      </c>
      <c r="EV58" s="41" t="str">
        <f t="shared" si="747"/>
        <v>(b)</v>
      </c>
      <c r="EW58" s="121">
        <f t="shared" si="748"/>
        <v>2.2351625435923826E-6</v>
      </c>
      <c r="EX58" s="41" t="str">
        <f t="shared" si="749"/>
        <v>(f)</v>
      </c>
      <c r="EY58" s="121">
        <f t="shared" si="750"/>
        <v>8.7585967949420911E-7</v>
      </c>
      <c r="EZ58" s="41" t="str">
        <f t="shared" si="751"/>
        <v>(b)</v>
      </c>
      <c r="FA58" s="121">
        <f t="shared" si="752"/>
        <v>2.2351625435923826E-6</v>
      </c>
      <c r="FB58" s="41" t="str">
        <f t="shared" si="753"/>
        <v>(f)</v>
      </c>
      <c r="FC58" s="121">
        <f t="shared" si="754"/>
        <v>8.7585967949420911E-7</v>
      </c>
      <c r="FD58" s="41" t="str">
        <f t="shared" si="755"/>
        <v>(b)</v>
      </c>
      <c r="FE58" s="121">
        <f t="shared" si="756"/>
        <v>2.2351625435923826E-6</v>
      </c>
      <c r="FF58" s="41" t="str">
        <f t="shared" si="757"/>
        <v>(f)</v>
      </c>
      <c r="FG58" s="121">
        <f t="shared" si="758"/>
        <v>8.7585967949420911E-7</v>
      </c>
      <c r="FH58" s="41" t="str">
        <f t="shared" si="759"/>
        <v>(b)</v>
      </c>
      <c r="FI58" s="121">
        <f t="shared" si="760"/>
        <v>2.2351625435923826E-6</v>
      </c>
      <c r="FJ58" s="41" t="str">
        <f t="shared" si="761"/>
        <v>(f)</v>
      </c>
      <c r="FK58" s="121">
        <f t="shared" si="762"/>
        <v>8.7585967949420911E-7</v>
      </c>
      <c r="FL58" s="41" t="str">
        <f t="shared" si="763"/>
        <v>(b)</v>
      </c>
      <c r="FM58" s="121">
        <f t="shared" si="764"/>
        <v>2.2351625435923826E-6</v>
      </c>
      <c r="FN58" s="41" t="str">
        <f t="shared" si="765"/>
        <v>(f)</v>
      </c>
      <c r="FO58" s="121">
        <f t="shared" si="766"/>
        <v>8.7585967949420911E-7</v>
      </c>
      <c r="FP58" s="41" t="str">
        <f t="shared" si="767"/>
        <v>(b)</v>
      </c>
      <c r="FQ58" s="121">
        <f t="shared" si="768"/>
        <v>2.2351625435923826E-6</v>
      </c>
      <c r="FR58" s="41" t="str">
        <f t="shared" si="769"/>
        <v>(f)</v>
      </c>
      <c r="FS58" s="121">
        <f t="shared" si="770"/>
        <v>8.7585967949420911E-7</v>
      </c>
      <c r="FT58" s="41" t="str">
        <f t="shared" si="771"/>
        <v>(b)</v>
      </c>
      <c r="FU58" s="121">
        <f t="shared" si="772"/>
        <v>2.2351625435923826E-6</v>
      </c>
      <c r="FV58" s="41" t="str">
        <f t="shared" si="773"/>
        <v>(f)</v>
      </c>
      <c r="FW58" s="121">
        <f t="shared" si="774"/>
        <v>8.7585967949420911E-7</v>
      </c>
      <c r="FX58" s="41" t="str">
        <f t="shared" si="775"/>
        <v>(b)</v>
      </c>
      <c r="FY58" s="121">
        <f t="shared" si="776"/>
        <v>2.2351625435923826E-6</v>
      </c>
      <c r="FZ58" s="41" t="str">
        <f t="shared" si="777"/>
        <v>(f)</v>
      </c>
    </row>
    <row r="59" spans="1:182" ht="15" customHeight="1">
      <c r="A59" s="63"/>
      <c r="B59" s="55" t="s">
        <v>285</v>
      </c>
      <c r="C59" s="64"/>
      <c r="D59" s="70" t="s">
        <v>284</v>
      </c>
      <c r="E59" s="75">
        <v>3.6995325890908364E-4</v>
      </c>
      <c r="F59" s="41"/>
      <c r="G59" s="66">
        <v>63</v>
      </c>
      <c r="H59" s="41" t="str">
        <f t="shared" si="604"/>
        <v>(3)</v>
      </c>
      <c r="I59" s="169">
        <v>68</v>
      </c>
      <c r="J59" s="41" t="str">
        <f t="shared" si="605"/>
        <v>(8)</v>
      </c>
      <c r="K59" s="121">
        <f t="shared" si="606"/>
        <v>2.4521449080836861E-4</v>
      </c>
      <c r="L59" s="41" t="str">
        <f t="shared" si="607"/>
        <v>(b)</v>
      </c>
      <c r="M59" s="121">
        <f t="shared" si="608"/>
        <v>6.2577860110817898E-4</v>
      </c>
      <c r="N59" s="41" t="str">
        <f t="shared" si="609"/>
        <v>(f)</v>
      </c>
      <c r="O59" s="121">
        <f t="shared" si="610"/>
        <v>2.4521449080836861E-4</v>
      </c>
      <c r="P59" s="41" t="str">
        <f t="shared" si="611"/>
        <v>(b)</v>
      </c>
      <c r="Q59" s="121">
        <f t="shared" si="612"/>
        <v>6.2577860110817898E-4</v>
      </c>
      <c r="R59" s="41" t="str">
        <f t="shared" si="613"/>
        <v>(f)</v>
      </c>
      <c r="S59" s="121">
        <f t="shared" si="614"/>
        <v>2.4521449080836861E-4</v>
      </c>
      <c r="T59" s="41" t="str">
        <f t="shared" si="615"/>
        <v>(b)</v>
      </c>
      <c r="U59" s="121">
        <f t="shared" si="616"/>
        <v>6.2577860110817898E-4</v>
      </c>
      <c r="V59" s="41" t="str">
        <f t="shared" si="617"/>
        <v>(f)</v>
      </c>
      <c r="W59" s="121">
        <f t="shared" si="618"/>
        <v>2.4521449080836861E-4</v>
      </c>
      <c r="X59" s="41" t="str">
        <f t="shared" si="619"/>
        <v>(b)</v>
      </c>
      <c r="Y59" s="121">
        <f t="shared" si="620"/>
        <v>6.2577860110817898E-4</v>
      </c>
      <c r="Z59" s="41" t="str">
        <f t="shared" si="621"/>
        <v>(f)</v>
      </c>
      <c r="AA59" s="121">
        <f t="shared" si="622"/>
        <v>2.4521449080836861E-4</v>
      </c>
      <c r="AB59" s="41" t="str">
        <f t="shared" si="623"/>
        <v>(b)</v>
      </c>
      <c r="AC59" s="121">
        <f t="shared" si="624"/>
        <v>6.2577860110817898E-4</v>
      </c>
      <c r="AD59" s="41" t="str">
        <f t="shared" si="625"/>
        <v>(f)</v>
      </c>
      <c r="AE59" s="121">
        <f t="shared" si="626"/>
        <v>2.4521449080836861E-4</v>
      </c>
      <c r="AF59" s="41" t="str">
        <f t="shared" si="627"/>
        <v>(b)</v>
      </c>
      <c r="AG59" s="121">
        <f t="shared" si="628"/>
        <v>6.2577860110817898E-4</v>
      </c>
      <c r="AH59" s="41" t="str">
        <f t="shared" si="629"/>
        <v>(f)</v>
      </c>
      <c r="AI59" s="121">
        <f t="shared" si="630"/>
        <v>2.0474219620892923E-4</v>
      </c>
      <c r="AJ59" s="41" t="str">
        <f t="shared" si="631"/>
        <v>(b)</v>
      </c>
      <c r="AK59" s="121">
        <f t="shared" si="632"/>
        <v>5.2249475432333391E-4</v>
      </c>
      <c r="AL59" s="41" t="str">
        <f t="shared" si="633"/>
        <v>(f)</v>
      </c>
      <c r="AM59" s="121">
        <f t="shared" si="634"/>
        <v>2.0474219620892923E-4</v>
      </c>
      <c r="AN59" s="41" t="str">
        <f t="shared" si="635"/>
        <v>(b)</v>
      </c>
      <c r="AO59" s="121">
        <f t="shared" si="636"/>
        <v>5.2249475432333391E-4</v>
      </c>
      <c r="AP59" s="41" t="str">
        <f t="shared" si="637"/>
        <v>(f)</v>
      </c>
      <c r="AQ59" s="121">
        <f t="shared" si="638"/>
        <v>2.0474219620892923E-4</v>
      </c>
      <c r="AR59" s="41" t="str">
        <f t="shared" si="639"/>
        <v>(b)</v>
      </c>
      <c r="AS59" s="121">
        <f t="shared" si="640"/>
        <v>5.2249475432333391E-4</v>
      </c>
      <c r="AT59" s="41" t="str">
        <f t="shared" si="641"/>
        <v>(f)</v>
      </c>
      <c r="AU59" s="121">
        <f t="shared" si="642"/>
        <v>2.8568678540780818E-4</v>
      </c>
      <c r="AV59" s="41" t="str">
        <f t="shared" si="643"/>
        <v>(b)</v>
      </c>
      <c r="AW59" s="121">
        <f t="shared" si="644"/>
        <v>7.2906244789302404E-4</v>
      </c>
      <c r="AX59" s="41" t="str">
        <f t="shared" si="645"/>
        <v>(f)</v>
      </c>
      <c r="AY59" s="121">
        <f t="shared" si="646"/>
        <v>2.8568678540780818E-4</v>
      </c>
      <c r="AZ59" s="41" t="str">
        <f t="shared" si="647"/>
        <v>(b)</v>
      </c>
      <c r="BA59" s="121">
        <f t="shared" si="648"/>
        <v>7.2906244789302404E-4</v>
      </c>
      <c r="BB59" s="41" t="str">
        <f t="shared" si="649"/>
        <v>(f)</v>
      </c>
      <c r="BC59" s="121">
        <f t="shared" si="650"/>
        <v>2.8568678540780818E-4</v>
      </c>
      <c r="BD59" s="41" t="str">
        <f t="shared" si="651"/>
        <v>(b)</v>
      </c>
      <c r="BE59" s="121">
        <f t="shared" si="652"/>
        <v>7.2906244789302404E-4</v>
      </c>
      <c r="BF59" s="41" t="str">
        <f t="shared" si="653"/>
        <v>(f)</v>
      </c>
      <c r="BG59" s="121">
        <f t="shared" si="654"/>
        <v>2.8568678540780818E-4</v>
      </c>
      <c r="BH59" s="41" t="str">
        <f t="shared" si="655"/>
        <v>(b)</v>
      </c>
      <c r="BI59" s="121">
        <f t="shared" si="656"/>
        <v>7.2906244789302404E-4</v>
      </c>
      <c r="BJ59" s="41" t="str">
        <f t="shared" si="657"/>
        <v>(f)</v>
      </c>
      <c r="BK59" s="121">
        <f t="shared" si="658"/>
        <v>2.8568678540780818E-4</v>
      </c>
      <c r="BL59" s="41" t="str">
        <f t="shared" si="659"/>
        <v>(b)</v>
      </c>
      <c r="BM59" s="121">
        <f t="shared" si="660"/>
        <v>7.2906244789302404E-4</v>
      </c>
      <c r="BN59" s="41" t="str">
        <f t="shared" si="661"/>
        <v>(f)</v>
      </c>
      <c r="BO59" s="121">
        <f t="shared" si="662"/>
        <v>2.8568678540780818E-4</v>
      </c>
      <c r="BP59" s="41" t="str">
        <f t="shared" si="663"/>
        <v>(b)</v>
      </c>
      <c r="BQ59" s="121">
        <f t="shared" si="664"/>
        <v>7.2906244789302404E-4</v>
      </c>
      <c r="BR59" s="41" t="str">
        <f t="shared" si="665"/>
        <v>(f)</v>
      </c>
      <c r="BS59" s="121">
        <f t="shared" si="666"/>
        <v>2.8568678540780818E-4</v>
      </c>
      <c r="BT59" s="41" t="str">
        <f t="shared" si="667"/>
        <v>(b)</v>
      </c>
      <c r="BU59" s="121">
        <f t="shared" si="668"/>
        <v>7.2906244789302404E-4</v>
      </c>
      <c r="BV59" s="41" t="str">
        <f t="shared" si="669"/>
        <v>(f)</v>
      </c>
      <c r="BW59" s="121">
        <f t="shared" si="670"/>
        <v>2.8568678540780818E-4</v>
      </c>
      <c r="BX59" s="41" t="str">
        <f t="shared" si="671"/>
        <v>(b)</v>
      </c>
      <c r="BY59" s="121">
        <f t="shared" si="672"/>
        <v>7.2906244789302404E-4</v>
      </c>
      <c r="BZ59" s="41" t="str">
        <f t="shared" si="673"/>
        <v>(f)</v>
      </c>
      <c r="CA59" s="121">
        <f t="shared" si="674"/>
        <v>2.8568678540780818E-4</v>
      </c>
      <c r="CB59" s="41" t="str">
        <f t="shared" si="675"/>
        <v>(b)</v>
      </c>
      <c r="CC59" s="121">
        <f t="shared" si="676"/>
        <v>7.2906244789302404E-4</v>
      </c>
      <c r="CD59" s="41" t="str">
        <f t="shared" si="677"/>
        <v>(f)</v>
      </c>
      <c r="CE59" s="121">
        <f t="shared" si="678"/>
        <v>2.8568678540780818E-4</v>
      </c>
      <c r="CF59" s="41" t="str">
        <f t="shared" si="679"/>
        <v>(b)</v>
      </c>
      <c r="CG59" s="121">
        <f t="shared" si="680"/>
        <v>7.2906244789302404E-4</v>
      </c>
      <c r="CH59" s="41" t="str">
        <f t="shared" si="681"/>
        <v>(f)</v>
      </c>
      <c r="CI59" s="121">
        <f t="shared" si="682"/>
        <v>2.8568678540780818E-4</v>
      </c>
      <c r="CJ59" s="41" t="str">
        <f t="shared" si="683"/>
        <v>(b)</v>
      </c>
      <c r="CK59" s="121">
        <f t="shared" si="684"/>
        <v>7.2906244789302404E-4</v>
      </c>
      <c r="CL59" s="41" t="str">
        <f t="shared" si="685"/>
        <v>(f)</v>
      </c>
      <c r="CM59" s="121">
        <f t="shared" si="686"/>
        <v>2.8568678540780818E-4</v>
      </c>
      <c r="CN59" s="41" t="str">
        <f t="shared" si="687"/>
        <v>(b)</v>
      </c>
      <c r="CO59" s="121">
        <f t="shared" si="688"/>
        <v>7.2906244789302404E-4</v>
      </c>
      <c r="CP59" s="41" t="str">
        <f t="shared" si="689"/>
        <v>(f)</v>
      </c>
      <c r="CQ59" s="121">
        <f t="shared" si="690"/>
        <v>2.8568678540780818E-4</v>
      </c>
      <c r="CR59" s="41" t="str">
        <f t="shared" si="691"/>
        <v>(b)</v>
      </c>
      <c r="CS59" s="121">
        <f t="shared" si="692"/>
        <v>7.2906244789302404E-4</v>
      </c>
      <c r="CT59" s="41" t="str">
        <f t="shared" si="693"/>
        <v>(f)</v>
      </c>
      <c r="CU59" s="121">
        <f t="shared" si="694"/>
        <v>2.8568678540780818E-4</v>
      </c>
      <c r="CV59" s="41" t="str">
        <f t="shared" si="695"/>
        <v>(b)</v>
      </c>
      <c r="CW59" s="121">
        <f t="shared" si="696"/>
        <v>7.2906244789302404E-4</v>
      </c>
      <c r="CX59" s="41" t="str">
        <f t="shared" si="697"/>
        <v>(f)</v>
      </c>
      <c r="CY59" s="121">
        <f t="shared" si="698"/>
        <v>2.8568678540780818E-4</v>
      </c>
      <c r="CZ59" s="41" t="str">
        <f t="shared" si="699"/>
        <v>(b)</v>
      </c>
      <c r="DA59" s="121">
        <f t="shared" si="700"/>
        <v>7.2906244789302404E-4</v>
      </c>
      <c r="DB59" s="41" t="str">
        <f t="shared" si="701"/>
        <v>(f)</v>
      </c>
      <c r="DC59" s="121">
        <f t="shared" si="702"/>
        <v>2.8568678540780818E-4</v>
      </c>
      <c r="DD59" s="41" t="str">
        <f t="shared" si="703"/>
        <v>(b)</v>
      </c>
      <c r="DE59" s="121">
        <f t="shared" si="704"/>
        <v>7.2906244789302404E-4</v>
      </c>
      <c r="DF59" s="41" t="str">
        <f t="shared" si="705"/>
        <v>(f)</v>
      </c>
      <c r="DG59" s="121">
        <f t="shared" si="706"/>
        <v>2.8568678540780818E-4</v>
      </c>
      <c r="DH59" s="41" t="str">
        <f t="shared" si="707"/>
        <v>(b)</v>
      </c>
      <c r="DI59" s="121">
        <f t="shared" si="708"/>
        <v>7.2906244789302404E-4</v>
      </c>
      <c r="DJ59" s="41" t="str">
        <f t="shared" si="709"/>
        <v>(f)</v>
      </c>
      <c r="DK59" s="121">
        <f t="shared" si="710"/>
        <v>2.8568678540780818E-4</v>
      </c>
      <c r="DL59" s="41" t="str">
        <f t="shared" si="711"/>
        <v>(b)</v>
      </c>
      <c r="DM59" s="121">
        <f t="shared" si="712"/>
        <v>7.2906244789302404E-4</v>
      </c>
      <c r="DN59" s="41" t="str">
        <f t="shared" si="713"/>
        <v>(f)</v>
      </c>
      <c r="DO59" s="121">
        <f t="shared" si="714"/>
        <v>2.8568678540780818E-4</v>
      </c>
      <c r="DP59" s="41" t="str">
        <f t="shared" si="715"/>
        <v>(b)</v>
      </c>
      <c r="DQ59" s="121">
        <f t="shared" si="716"/>
        <v>7.2906244789302404E-4</v>
      </c>
      <c r="DR59" s="41" t="str">
        <f t="shared" si="717"/>
        <v>(f)</v>
      </c>
      <c r="DS59" s="121">
        <f t="shared" si="718"/>
        <v>2.8568678540780818E-4</v>
      </c>
      <c r="DT59" s="41" t="str">
        <f t="shared" si="719"/>
        <v>(b)</v>
      </c>
      <c r="DU59" s="121">
        <f t="shared" si="720"/>
        <v>7.2906244789302404E-4</v>
      </c>
      <c r="DV59" s="41" t="str">
        <f t="shared" si="721"/>
        <v>(f)</v>
      </c>
      <c r="DW59" s="121">
        <f t="shared" si="722"/>
        <v>2.8568678540780818E-4</v>
      </c>
      <c r="DX59" s="41" t="str">
        <f t="shared" si="723"/>
        <v>(b)</v>
      </c>
      <c r="DY59" s="121">
        <f t="shared" si="724"/>
        <v>7.2906244789302404E-4</v>
      </c>
      <c r="DZ59" s="41" t="str">
        <f t="shared" si="725"/>
        <v>(f)</v>
      </c>
      <c r="EA59" s="121">
        <f t="shared" si="726"/>
        <v>2.4521449080836861E-4</v>
      </c>
      <c r="EB59" s="41" t="str">
        <f t="shared" si="727"/>
        <v>(b)</v>
      </c>
      <c r="EC59" s="121">
        <f t="shared" si="728"/>
        <v>6.2577860110817898E-4</v>
      </c>
      <c r="ED59" s="41" t="str">
        <f t="shared" si="729"/>
        <v>(f)</v>
      </c>
      <c r="EE59" s="121">
        <f t="shared" si="730"/>
        <v>2.4521449080836861E-4</v>
      </c>
      <c r="EF59" s="41" t="str">
        <f t="shared" si="731"/>
        <v>(b)</v>
      </c>
      <c r="EG59" s="121">
        <f t="shared" si="732"/>
        <v>6.2577860110817898E-4</v>
      </c>
      <c r="EH59" s="41" t="str">
        <f t="shared" si="733"/>
        <v>(f)</v>
      </c>
      <c r="EI59" s="121">
        <f t="shared" si="734"/>
        <v>2.8352925499717624E-4</v>
      </c>
      <c r="EJ59" s="41" t="str">
        <f t="shared" si="735"/>
        <v>(b)</v>
      </c>
      <c r="EK59" s="121">
        <f t="shared" si="736"/>
        <v>7.2355650753133205E-4</v>
      </c>
      <c r="EL59" s="41" t="str">
        <f t="shared" si="737"/>
        <v>(f)</v>
      </c>
      <c r="EM59" s="121">
        <f t="shared" si="738"/>
        <v>2.8352925499717624E-4</v>
      </c>
      <c r="EN59" s="41" t="str">
        <f t="shared" si="739"/>
        <v>(b)</v>
      </c>
      <c r="EO59" s="121">
        <f t="shared" si="740"/>
        <v>7.2355650753133205E-4</v>
      </c>
      <c r="EP59" s="41" t="str">
        <f t="shared" si="741"/>
        <v>(f)</v>
      </c>
      <c r="EQ59" s="121">
        <f t="shared" si="742"/>
        <v>4.7346632873314868E-5</v>
      </c>
      <c r="ER59" s="41" t="str">
        <f t="shared" si="743"/>
        <v>(b)</v>
      </c>
      <c r="ES59" s="121">
        <f t="shared" si="744"/>
        <v>1.20826911937271E-4</v>
      </c>
      <c r="ET59" s="41" t="str">
        <f t="shared" si="745"/>
        <v>(f)</v>
      </c>
      <c r="EU59" s="121">
        <f t="shared" si="746"/>
        <v>2.8568678540780818E-4</v>
      </c>
      <c r="EV59" s="41" t="str">
        <f t="shared" si="747"/>
        <v>(b)</v>
      </c>
      <c r="EW59" s="121">
        <f t="shared" si="748"/>
        <v>7.2906244789302404E-4</v>
      </c>
      <c r="EX59" s="41" t="str">
        <f t="shared" si="749"/>
        <v>(f)</v>
      </c>
      <c r="EY59" s="121">
        <f t="shared" si="750"/>
        <v>2.8568678540780818E-4</v>
      </c>
      <c r="EZ59" s="41" t="str">
        <f t="shared" si="751"/>
        <v>(b)</v>
      </c>
      <c r="FA59" s="121">
        <f t="shared" si="752"/>
        <v>7.2906244789302404E-4</v>
      </c>
      <c r="FB59" s="41" t="str">
        <f t="shared" si="753"/>
        <v>(f)</v>
      </c>
      <c r="FC59" s="121">
        <f t="shared" si="754"/>
        <v>2.8568678540780818E-4</v>
      </c>
      <c r="FD59" s="41" t="str">
        <f t="shared" si="755"/>
        <v>(b)</v>
      </c>
      <c r="FE59" s="121">
        <f t="shared" si="756"/>
        <v>7.2906244789302404E-4</v>
      </c>
      <c r="FF59" s="41" t="str">
        <f t="shared" si="757"/>
        <v>(f)</v>
      </c>
      <c r="FG59" s="121">
        <f t="shared" si="758"/>
        <v>2.8568678540780818E-4</v>
      </c>
      <c r="FH59" s="41" t="str">
        <f t="shared" si="759"/>
        <v>(b)</v>
      </c>
      <c r="FI59" s="121">
        <f t="shared" si="760"/>
        <v>7.2906244789302404E-4</v>
      </c>
      <c r="FJ59" s="41" t="str">
        <f t="shared" si="761"/>
        <v>(f)</v>
      </c>
      <c r="FK59" s="121">
        <f t="shared" si="762"/>
        <v>2.8568678540780818E-4</v>
      </c>
      <c r="FL59" s="41" t="str">
        <f t="shared" si="763"/>
        <v>(b)</v>
      </c>
      <c r="FM59" s="121">
        <f t="shared" si="764"/>
        <v>7.2906244789302404E-4</v>
      </c>
      <c r="FN59" s="41" t="str">
        <f t="shared" si="765"/>
        <v>(f)</v>
      </c>
      <c r="FO59" s="121">
        <f t="shared" si="766"/>
        <v>2.8568678540780818E-4</v>
      </c>
      <c r="FP59" s="41" t="str">
        <f t="shared" si="767"/>
        <v>(b)</v>
      </c>
      <c r="FQ59" s="121">
        <f t="shared" si="768"/>
        <v>7.2906244789302404E-4</v>
      </c>
      <c r="FR59" s="41" t="str">
        <f t="shared" si="769"/>
        <v>(f)</v>
      </c>
      <c r="FS59" s="121">
        <f t="shared" si="770"/>
        <v>2.8568678540780818E-4</v>
      </c>
      <c r="FT59" s="41" t="str">
        <f t="shared" si="771"/>
        <v>(b)</v>
      </c>
      <c r="FU59" s="121">
        <f t="shared" si="772"/>
        <v>7.2906244789302404E-4</v>
      </c>
      <c r="FV59" s="41" t="str">
        <f t="shared" si="773"/>
        <v>(f)</v>
      </c>
      <c r="FW59" s="121">
        <f t="shared" si="774"/>
        <v>2.8568678540780818E-4</v>
      </c>
      <c r="FX59" s="41" t="str">
        <f t="shared" si="775"/>
        <v>(b)</v>
      </c>
      <c r="FY59" s="121">
        <f t="shared" si="776"/>
        <v>7.2906244789302404E-4</v>
      </c>
      <c r="FZ59" s="41" t="str">
        <f t="shared" si="777"/>
        <v>(f)</v>
      </c>
    </row>
    <row r="60" spans="1:182" ht="15" customHeight="1">
      <c r="A60" s="63"/>
      <c r="B60" s="55" t="s">
        <v>287</v>
      </c>
      <c r="C60" s="64"/>
      <c r="D60" s="70" t="s">
        <v>286</v>
      </c>
      <c r="E60" s="75">
        <v>2.1843972782305239E-3</v>
      </c>
      <c r="F60" s="41"/>
      <c r="G60" s="66">
        <v>63</v>
      </c>
      <c r="H60" s="41" t="str">
        <f t="shared" si="604"/>
        <v>(3)</v>
      </c>
      <c r="I60" s="169">
        <v>68</v>
      </c>
      <c r="J60" s="41" t="str">
        <f t="shared" si="605"/>
        <v>(8)</v>
      </c>
      <c r="K60" s="121">
        <f t="shared" si="606"/>
        <v>1.4478744365815136E-3</v>
      </c>
      <c r="L60" s="41" t="str">
        <f t="shared" si="607"/>
        <v>(b)</v>
      </c>
      <c r="M60" s="121">
        <f t="shared" si="608"/>
        <v>3.6949237237873332E-3</v>
      </c>
      <c r="N60" s="41" t="str">
        <f t="shared" si="609"/>
        <v>(f)</v>
      </c>
      <c r="O60" s="121">
        <f t="shared" si="610"/>
        <v>1.4478744365815136E-3</v>
      </c>
      <c r="P60" s="41" t="str">
        <f t="shared" si="611"/>
        <v>(b)</v>
      </c>
      <c r="Q60" s="121">
        <f t="shared" si="612"/>
        <v>3.6949237237873332E-3</v>
      </c>
      <c r="R60" s="41" t="str">
        <f t="shared" si="613"/>
        <v>(f)</v>
      </c>
      <c r="S60" s="121">
        <f t="shared" si="614"/>
        <v>1.4478744365815136E-3</v>
      </c>
      <c r="T60" s="41" t="str">
        <f t="shared" si="615"/>
        <v>(b)</v>
      </c>
      <c r="U60" s="121">
        <f t="shared" si="616"/>
        <v>3.6949237237873332E-3</v>
      </c>
      <c r="V60" s="41" t="str">
        <f t="shared" si="617"/>
        <v>(f)</v>
      </c>
      <c r="W60" s="121">
        <f t="shared" si="618"/>
        <v>1.4478744365815136E-3</v>
      </c>
      <c r="X60" s="41" t="str">
        <f t="shared" si="619"/>
        <v>(b)</v>
      </c>
      <c r="Y60" s="121">
        <f t="shared" si="620"/>
        <v>3.6949237237873332E-3</v>
      </c>
      <c r="Z60" s="41" t="str">
        <f t="shared" si="621"/>
        <v>(f)</v>
      </c>
      <c r="AA60" s="121">
        <f t="shared" si="622"/>
        <v>1.4478744365815136E-3</v>
      </c>
      <c r="AB60" s="41" t="str">
        <f t="shared" si="623"/>
        <v>(b)</v>
      </c>
      <c r="AC60" s="121">
        <f t="shared" si="624"/>
        <v>3.6949237237873332E-3</v>
      </c>
      <c r="AD60" s="41" t="str">
        <f t="shared" si="625"/>
        <v>(f)</v>
      </c>
      <c r="AE60" s="121">
        <f t="shared" si="626"/>
        <v>1.4478744365815136E-3</v>
      </c>
      <c r="AF60" s="41" t="str">
        <f t="shared" si="627"/>
        <v>(b)</v>
      </c>
      <c r="AG60" s="121">
        <f t="shared" si="628"/>
        <v>3.6949237237873332E-3</v>
      </c>
      <c r="AH60" s="41" t="str">
        <f t="shared" si="629"/>
        <v>(f)</v>
      </c>
      <c r="AI60" s="121">
        <f t="shared" si="630"/>
        <v>1.2089048693787398E-3</v>
      </c>
      <c r="AJ60" s="41" t="str">
        <f t="shared" si="631"/>
        <v>(b)</v>
      </c>
      <c r="AK60" s="121">
        <f t="shared" si="632"/>
        <v>3.0850819441331141E-3</v>
      </c>
      <c r="AL60" s="41" t="str">
        <f t="shared" si="633"/>
        <v>(f)</v>
      </c>
      <c r="AM60" s="121">
        <f t="shared" si="634"/>
        <v>1.2089048693787398E-3</v>
      </c>
      <c r="AN60" s="41" t="str">
        <f t="shared" si="635"/>
        <v>(b)</v>
      </c>
      <c r="AO60" s="121">
        <f t="shared" si="636"/>
        <v>3.0850819441331141E-3</v>
      </c>
      <c r="AP60" s="41" t="str">
        <f t="shared" si="637"/>
        <v>(f)</v>
      </c>
      <c r="AQ60" s="121">
        <f t="shared" si="638"/>
        <v>1.2089048693787398E-3</v>
      </c>
      <c r="AR60" s="41" t="str">
        <f t="shared" si="639"/>
        <v>(b)</v>
      </c>
      <c r="AS60" s="121">
        <f t="shared" si="640"/>
        <v>3.0850819441331141E-3</v>
      </c>
      <c r="AT60" s="41" t="str">
        <f t="shared" si="641"/>
        <v>(f)</v>
      </c>
      <c r="AU60" s="121">
        <f t="shared" si="642"/>
        <v>1.6868440037842878E-3</v>
      </c>
      <c r="AV60" s="41" t="str">
        <f t="shared" si="643"/>
        <v>(b)</v>
      </c>
      <c r="AW60" s="121">
        <f t="shared" si="644"/>
        <v>4.3047655034415535E-3</v>
      </c>
      <c r="AX60" s="41" t="str">
        <f t="shared" si="645"/>
        <v>(f)</v>
      </c>
      <c r="AY60" s="121">
        <f t="shared" si="646"/>
        <v>1.6868440037842878E-3</v>
      </c>
      <c r="AZ60" s="41" t="str">
        <f t="shared" si="647"/>
        <v>(b)</v>
      </c>
      <c r="BA60" s="121">
        <f t="shared" si="648"/>
        <v>4.3047655034415535E-3</v>
      </c>
      <c r="BB60" s="41" t="str">
        <f t="shared" si="649"/>
        <v>(f)</v>
      </c>
      <c r="BC60" s="121">
        <f t="shared" si="650"/>
        <v>1.6868440037842878E-3</v>
      </c>
      <c r="BD60" s="41" t="str">
        <f t="shared" si="651"/>
        <v>(b)</v>
      </c>
      <c r="BE60" s="121">
        <f t="shared" si="652"/>
        <v>4.3047655034415535E-3</v>
      </c>
      <c r="BF60" s="41" t="str">
        <f t="shared" si="653"/>
        <v>(f)</v>
      </c>
      <c r="BG60" s="121">
        <f t="shared" si="654"/>
        <v>1.6868440037842878E-3</v>
      </c>
      <c r="BH60" s="41" t="str">
        <f t="shared" si="655"/>
        <v>(b)</v>
      </c>
      <c r="BI60" s="121">
        <f t="shared" si="656"/>
        <v>4.3047655034415535E-3</v>
      </c>
      <c r="BJ60" s="41" t="str">
        <f t="shared" si="657"/>
        <v>(f)</v>
      </c>
      <c r="BK60" s="121">
        <f t="shared" si="658"/>
        <v>1.6868440037842878E-3</v>
      </c>
      <c r="BL60" s="41" t="str">
        <f t="shared" si="659"/>
        <v>(b)</v>
      </c>
      <c r="BM60" s="121">
        <f t="shared" si="660"/>
        <v>4.3047655034415535E-3</v>
      </c>
      <c r="BN60" s="41" t="str">
        <f t="shared" si="661"/>
        <v>(f)</v>
      </c>
      <c r="BO60" s="121">
        <f t="shared" si="662"/>
        <v>1.6868440037842878E-3</v>
      </c>
      <c r="BP60" s="41" t="str">
        <f t="shared" si="663"/>
        <v>(b)</v>
      </c>
      <c r="BQ60" s="121">
        <f t="shared" si="664"/>
        <v>4.3047655034415535E-3</v>
      </c>
      <c r="BR60" s="41" t="str">
        <f t="shared" si="665"/>
        <v>(f)</v>
      </c>
      <c r="BS60" s="121">
        <f t="shared" si="666"/>
        <v>1.6868440037842878E-3</v>
      </c>
      <c r="BT60" s="41" t="str">
        <f t="shared" si="667"/>
        <v>(b)</v>
      </c>
      <c r="BU60" s="121">
        <f t="shared" si="668"/>
        <v>4.3047655034415535E-3</v>
      </c>
      <c r="BV60" s="41" t="str">
        <f t="shared" si="669"/>
        <v>(f)</v>
      </c>
      <c r="BW60" s="121">
        <f t="shared" si="670"/>
        <v>1.6868440037842878E-3</v>
      </c>
      <c r="BX60" s="41" t="str">
        <f t="shared" si="671"/>
        <v>(b)</v>
      </c>
      <c r="BY60" s="121">
        <f t="shared" si="672"/>
        <v>4.3047655034415535E-3</v>
      </c>
      <c r="BZ60" s="41" t="str">
        <f t="shared" si="673"/>
        <v>(f)</v>
      </c>
      <c r="CA60" s="121">
        <f t="shared" si="674"/>
        <v>1.6868440037842878E-3</v>
      </c>
      <c r="CB60" s="41" t="str">
        <f t="shared" si="675"/>
        <v>(b)</v>
      </c>
      <c r="CC60" s="121">
        <f t="shared" si="676"/>
        <v>4.3047655034415535E-3</v>
      </c>
      <c r="CD60" s="41" t="str">
        <f t="shared" si="677"/>
        <v>(f)</v>
      </c>
      <c r="CE60" s="121">
        <f t="shared" si="678"/>
        <v>1.6868440037842878E-3</v>
      </c>
      <c r="CF60" s="41" t="str">
        <f t="shared" si="679"/>
        <v>(b)</v>
      </c>
      <c r="CG60" s="121">
        <f t="shared" si="680"/>
        <v>4.3047655034415535E-3</v>
      </c>
      <c r="CH60" s="41" t="str">
        <f t="shared" si="681"/>
        <v>(f)</v>
      </c>
      <c r="CI60" s="121">
        <f t="shared" si="682"/>
        <v>1.6868440037842878E-3</v>
      </c>
      <c r="CJ60" s="41" t="str">
        <f t="shared" si="683"/>
        <v>(b)</v>
      </c>
      <c r="CK60" s="121">
        <f t="shared" si="684"/>
        <v>4.3047655034415535E-3</v>
      </c>
      <c r="CL60" s="41" t="str">
        <f t="shared" si="685"/>
        <v>(f)</v>
      </c>
      <c r="CM60" s="121">
        <f t="shared" si="686"/>
        <v>1.6868440037842878E-3</v>
      </c>
      <c r="CN60" s="41" t="str">
        <f t="shared" si="687"/>
        <v>(b)</v>
      </c>
      <c r="CO60" s="121">
        <f t="shared" si="688"/>
        <v>4.3047655034415535E-3</v>
      </c>
      <c r="CP60" s="41" t="str">
        <f t="shared" si="689"/>
        <v>(f)</v>
      </c>
      <c r="CQ60" s="121">
        <f t="shared" si="690"/>
        <v>1.6868440037842878E-3</v>
      </c>
      <c r="CR60" s="41" t="str">
        <f t="shared" si="691"/>
        <v>(b)</v>
      </c>
      <c r="CS60" s="121">
        <f t="shared" si="692"/>
        <v>4.3047655034415535E-3</v>
      </c>
      <c r="CT60" s="41" t="str">
        <f t="shared" si="693"/>
        <v>(f)</v>
      </c>
      <c r="CU60" s="121">
        <f t="shared" si="694"/>
        <v>1.6868440037842878E-3</v>
      </c>
      <c r="CV60" s="41" t="str">
        <f t="shared" si="695"/>
        <v>(b)</v>
      </c>
      <c r="CW60" s="121">
        <f t="shared" si="696"/>
        <v>4.3047655034415535E-3</v>
      </c>
      <c r="CX60" s="41" t="str">
        <f t="shared" si="697"/>
        <v>(f)</v>
      </c>
      <c r="CY60" s="121">
        <f t="shared" si="698"/>
        <v>1.6868440037842878E-3</v>
      </c>
      <c r="CZ60" s="41" t="str">
        <f t="shared" si="699"/>
        <v>(b)</v>
      </c>
      <c r="DA60" s="121">
        <f t="shared" si="700"/>
        <v>4.3047655034415535E-3</v>
      </c>
      <c r="DB60" s="41" t="str">
        <f t="shared" si="701"/>
        <v>(f)</v>
      </c>
      <c r="DC60" s="121">
        <f t="shared" si="702"/>
        <v>1.6868440037842878E-3</v>
      </c>
      <c r="DD60" s="41" t="str">
        <f t="shared" si="703"/>
        <v>(b)</v>
      </c>
      <c r="DE60" s="121">
        <f t="shared" si="704"/>
        <v>4.3047655034415535E-3</v>
      </c>
      <c r="DF60" s="41" t="str">
        <f t="shared" si="705"/>
        <v>(f)</v>
      </c>
      <c r="DG60" s="121">
        <f t="shared" si="706"/>
        <v>1.6868440037842878E-3</v>
      </c>
      <c r="DH60" s="41" t="str">
        <f t="shared" si="707"/>
        <v>(b)</v>
      </c>
      <c r="DI60" s="121">
        <f t="shared" si="708"/>
        <v>4.3047655034415535E-3</v>
      </c>
      <c r="DJ60" s="41" t="str">
        <f t="shared" si="709"/>
        <v>(f)</v>
      </c>
      <c r="DK60" s="121">
        <f t="shared" si="710"/>
        <v>1.6868440037842878E-3</v>
      </c>
      <c r="DL60" s="41" t="str">
        <f t="shared" si="711"/>
        <v>(b)</v>
      </c>
      <c r="DM60" s="121">
        <f t="shared" si="712"/>
        <v>4.3047655034415535E-3</v>
      </c>
      <c r="DN60" s="41" t="str">
        <f t="shared" si="713"/>
        <v>(f)</v>
      </c>
      <c r="DO60" s="121">
        <f t="shared" si="714"/>
        <v>1.6868440037842878E-3</v>
      </c>
      <c r="DP60" s="41" t="str">
        <f t="shared" si="715"/>
        <v>(b)</v>
      </c>
      <c r="DQ60" s="121">
        <f t="shared" si="716"/>
        <v>4.3047655034415535E-3</v>
      </c>
      <c r="DR60" s="41" t="str">
        <f t="shared" si="717"/>
        <v>(f)</v>
      </c>
      <c r="DS60" s="121">
        <f t="shared" si="718"/>
        <v>1.6868440037842878E-3</v>
      </c>
      <c r="DT60" s="41" t="str">
        <f t="shared" si="719"/>
        <v>(b)</v>
      </c>
      <c r="DU60" s="121">
        <f t="shared" si="720"/>
        <v>4.3047655034415535E-3</v>
      </c>
      <c r="DV60" s="41" t="str">
        <f t="shared" si="721"/>
        <v>(f)</v>
      </c>
      <c r="DW60" s="121">
        <f t="shared" si="722"/>
        <v>1.6868440037842878E-3</v>
      </c>
      <c r="DX60" s="41" t="str">
        <f t="shared" si="723"/>
        <v>(b)</v>
      </c>
      <c r="DY60" s="121">
        <f t="shared" si="724"/>
        <v>4.3047655034415535E-3</v>
      </c>
      <c r="DZ60" s="41" t="str">
        <f t="shared" si="725"/>
        <v>(f)</v>
      </c>
      <c r="EA60" s="121">
        <f t="shared" si="726"/>
        <v>1.4478744365815136E-3</v>
      </c>
      <c r="EB60" s="41" t="str">
        <f t="shared" si="727"/>
        <v>(b)</v>
      </c>
      <c r="EC60" s="121">
        <f t="shared" si="728"/>
        <v>3.6949237237873332E-3</v>
      </c>
      <c r="ED60" s="41" t="str">
        <f t="shared" si="729"/>
        <v>(f)</v>
      </c>
      <c r="EE60" s="121">
        <f t="shared" si="730"/>
        <v>1.4478744365815136E-3</v>
      </c>
      <c r="EF60" s="41" t="str">
        <f t="shared" si="731"/>
        <v>(b)</v>
      </c>
      <c r="EG60" s="121">
        <f t="shared" si="732"/>
        <v>3.6949237237873332E-3</v>
      </c>
      <c r="EH60" s="41" t="str">
        <f t="shared" si="733"/>
        <v>(f)</v>
      </c>
      <c r="EI60" s="121">
        <f t="shared" si="734"/>
        <v>1.6741048172973754E-3</v>
      </c>
      <c r="EJ60" s="41" t="str">
        <f t="shared" si="735"/>
        <v>(b)</v>
      </c>
      <c r="EK60" s="121">
        <f t="shared" si="736"/>
        <v>4.2722555556291052E-3</v>
      </c>
      <c r="EL60" s="41" t="str">
        <f t="shared" si="737"/>
        <v>(f)</v>
      </c>
      <c r="EM60" s="121">
        <f t="shared" si="738"/>
        <v>1.6741048172973754E-3</v>
      </c>
      <c r="EN60" s="41" t="str">
        <f t="shared" si="739"/>
        <v>(b)</v>
      </c>
      <c r="EO60" s="121">
        <f t="shared" si="740"/>
        <v>4.2722555556291052E-3</v>
      </c>
      <c r="EP60" s="41" t="str">
        <f t="shared" si="741"/>
        <v>(f)</v>
      </c>
      <c r="EQ60" s="121">
        <f t="shared" si="742"/>
        <v>2.7955925104383353E-4</v>
      </c>
      <c r="ER60" s="41" t="str">
        <f t="shared" si="743"/>
        <v>(b)</v>
      </c>
      <c r="ES60" s="121">
        <f t="shared" si="744"/>
        <v>7.1342519958078263E-4</v>
      </c>
      <c r="ET60" s="41" t="str">
        <f t="shared" si="745"/>
        <v>(f)</v>
      </c>
      <c r="EU60" s="121">
        <f t="shared" si="746"/>
        <v>1.6868440037842878E-3</v>
      </c>
      <c r="EV60" s="41" t="str">
        <f t="shared" si="747"/>
        <v>(b)</v>
      </c>
      <c r="EW60" s="121">
        <f t="shared" si="748"/>
        <v>4.3047655034415535E-3</v>
      </c>
      <c r="EX60" s="41" t="str">
        <f t="shared" si="749"/>
        <v>(f)</v>
      </c>
      <c r="EY60" s="121">
        <f t="shared" si="750"/>
        <v>1.6868440037842878E-3</v>
      </c>
      <c r="EZ60" s="41" t="str">
        <f t="shared" si="751"/>
        <v>(b)</v>
      </c>
      <c r="FA60" s="121">
        <f t="shared" si="752"/>
        <v>4.3047655034415535E-3</v>
      </c>
      <c r="FB60" s="41" t="str">
        <f t="shared" si="753"/>
        <v>(f)</v>
      </c>
      <c r="FC60" s="121">
        <f t="shared" si="754"/>
        <v>1.6868440037842878E-3</v>
      </c>
      <c r="FD60" s="41" t="str">
        <f t="shared" si="755"/>
        <v>(b)</v>
      </c>
      <c r="FE60" s="121">
        <f t="shared" si="756"/>
        <v>4.3047655034415535E-3</v>
      </c>
      <c r="FF60" s="41" t="str">
        <f t="shared" si="757"/>
        <v>(f)</v>
      </c>
      <c r="FG60" s="121">
        <f t="shared" si="758"/>
        <v>1.6868440037842878E-3</v>
      </c>
      <c r="FH60" s="41" t="str">
        <f t="shared" si="759"/>
        <v>(b)</v>
      </c>
      <c r="FI60" s="121">
        <f t="shared" si="760"/>
        <v>4.3047655034415535E-3</v>
      </c>
      <c r="FJ60" s="41" t="str">
        <f t="shared" si="761"/>
        <v>(f)</v>
      </c>
      <c r="FK60" s="121">
        <f t="shared" si="762"/>
        <v>1.6868440037842878E-3</v>
      </c>
      <c r="FL60" s="41" t="str">
        <f t="shared" si="763"/>
        <v>(b)</v>
      </c>
      <c r="FM60" s="121">
        <f t="shared" si="764"/>
        <v>4.3047655034415535E-3</v>
      </c>
      <c r="FN60" s="41" t="str">
        <f t="shared" si="765"/>
        <v>(f)</v>
      </c>
      <c r="FO60" s="121">
        <f t="shared" si="766"/>
        <v>1.6868440037842878E-3</v>
      </c>
      <c r="FP60" s="41" t="str">
        <f t="shared" si="767"/>
        <v>(b)</v>
      </c>
      <c r="FQ60" s="121">
        <f t="shared" si="768"/>
        <v>4.3047655034415535E-3</v>
      </c>
      <c r="FR60" s="41" t="str">
        <f t="shared" si="769"/>
        <v>(f)</v>
      </c>
      <c r="FS60" s="121">
        <f t="shared" si="770"/>
        <v>1.6868440037842878E-3</v>
      </c>
      <c r="FT60" s="41" t="str">
        <f t="shared" si="771"/>
        <v>(b)</v>
      </c>
      <c r="FU60" s="121">
        <f t="shared" si="772"/>
        <v>4.3047655034415535E-3</v>
      </c>
      <c r="FV60" s="41" t="str">
        <f t="shared" si="773"/>
        <v>(f)</v>
      </c>
      <c r="FW60" s="121">
        <f t="shared" si="774"/>
        <v>1.6868440037842878E-3</v>
      </c>
      <c r="FX60" s="41" t="str">
        <f t="shared" si="775"/>
        <v>(b)</v>
      </c>
      <c r="FY60" s="121">
        <f t="shared" si="776"/>
        <v>4.3047655034415535E-3</v>
      </c>
      <c r="FZ60" s="41" t="str">
        <f t="shared" si="777"/>
        <v>(f)</v>
      </c>
    </row>
    <row r="61" spans="1:182" ht="15" customHeight="1">
      <c r="A61" s="63"/>
      <c r="B61" s="55" t="s">
        <v>289</v>
      </c>
      <c r="C61" s="64"/>
      <c r="D61" s="70" t="s">
        <v>288</v>
      </c>
      <c r="E61" s="75">
        <v>1.0710973550430282E-5</v>
      </c>
      <c r="F61" s="41"/>
      <c r="G61" s="66">
        <v>63</v>
      </c>
      <c r="H61" s="41" t="str">
        <f t="shared" si="604"/>
        <v>(3)</v>
      </c>
      <c r="I61" s="169">
        <v>70</v>
      </c>
      <c r="J61" s="41" t="str">
        <f t="shared" si="605"/>
        <v>(8)</v>
      </c>
      <c r="K61" s="121">
        <f t="shared" si="606"/>
        <v>6.6557882532638291E-6</v>
      </c>
      <c r="L61" s="41" t="str">
        <f t="shared" si="607"/>
        <v>(b)</v>
      </c>
      <c r="M61" s="121">
        <f t="shared" si="608"/>
        <v>1.6985333324589739E-5</v>
      </c>
      <c r="N61" s="41" t="str">
        <f t="shared" si="609"/>
        <v>(f)</v>
      </c>
      <c r="O61" s="121">
        <f t="shared" si="610"/>
        <v>6.6557882532638291E-6</v>
      </c>
      <c r="P61" s="41" t="str">
        <f t="shared" si="611"/>
        <v>(b)</v>
      </c>
      <c r="Q61" s="121">
        <f t="shared" si="612"/>
        <v>1.6985333324589739E-5</v>
      </c>
      <c r="R61" s="41" t="str">
        <f t="shared" si="613"/>
        <v>(f)</v>
      </c>
      <c r="S61" s="121">
        <f t="shared" si="614"/>
        <v>6.6557882532638291E-6</v>
      </c>
      <c r="T61" s="41" t="str">
        <f t="shared" si="615"/>
        <v>(b)</v>
      </c>
      <c r="U61" s="121">
        <f t="shared" si="616"/>
        <v>1.6985333324589739E-5</v>
      </c>
      <c r="V61" s="41" t="str">
        <f t="shared" si="617"/>
        <v>(f)</v>
      </c>
      <c r="W61" s="121">
        <f t="shared" si="618"/>
        <v>6.6557882532638291E-6</v>
      </c>
      <c r="X61" s="41" t="str">
        <f t="shared" si="619"/>
        <v>(b)</v>
      </c>
      <c r="Y61" s="121">
        <f t="shared" si="620"/>
        <v>1.6985333324589739E-5</v>
      </c>
      <c r="Z61" s="41" t="str">
        <f t="shared" si="621"/>
        <v>(f)</v>
      </c>
      <c r="AA61" s="121">
        <f t="shared" si="622"/>
        <v>6.6557882532638291E-6</v>
      </c>
      <c r="AB61" s="41" t="str">
        <f t="shared" si="623"/>
        <v>(b)</v>
      </c>
      <c r="AC61" s="121">
        <f t="shared" si="624"/>
        <v>1.6985333324589739E-5</v>
      </c>
      <c r="AD61" s="41" t="str">
        <f t="shared" si="625"/>
        <v>(f)</v>
      </c>
      <c r="AE61" s="121">
        <f t="shared" si="626"/>
        <v>6.6557882532638291E-6</v>
      </c>
      <c r="AF61" s="41" t="str">
        <f t="shared" si="627"/>
        <v>(b)</v>
      </c>
      <c r="AG61" s="121">
        <f t="shared" si="628"/>
        <v>1.6985333324589739E-5</v>
      </c>
      <c r="AH61" s="41" t="str">
        <f t="shared" si="629"/>
        <v>(f)</v>
      </c>
      <c r="AI61" s="121">
        <f t="shared" si="630"/>
        <v>5.5572600949581472E-6</v>
      </c>
      <c r="AJ61" s="41" t="str">
        <f t="shared" si="631"/>
        <v>(b)</v>
      </c>
      <c r="AK61" s="121">
        <f t="shared" si="632"/>
        <v>1.4181928795288522E-5</v>
      </c>
      <c r="AL61" s="41" t="str">
        <f t="shared" si="633"/>
        <v>(f)</v>
      </c>
      <c r="AM61" s="121">
        <f t="shared" si="634"/>
        <v>5.5572600949581472E-6</v>
      </c>
      <c r="AN61" s="41" t="str">
        <f t="shared" si="635"/>
        <v>(b)</v>
      </c>
      <c r="AO61" s="121">
        <f t="shared" si="636"/>
        <v>1.4181928795288522E-5</v>
      </c>
      <c r="AP61" s="41" t="str">
        <f t="shared" si="637"/>
        <v>(f)</v>
      </c>
      <c r="AQ61" s="121">
        <f t="shared" si="638"/>
        <v>5.5572600949581472E-6</v>
      </c>
      <c r="AR61" s="41" t="str">
        <f t="shared" si="639"/>
        <v>(b)</v>
      </c>
      <c r="AS61" s="121">
        <f t="shared" si="640"/>
        <v>1.4181928795288522E-5</v>
      </c>
      <c r="AT61" s="41" t="str">
        <f t="shared" si="641"/>
        <v>(f)</v>
      </c>
      <c r="AU61" s="121">
        <f t="shared" si="642"/>
        <v>7.7543164115695076E-6</v>
      </c>
      <c r="AV61" s="41" t="str">
        <f t="shared" si="643"/>
        <v>(b)</v>
      </c>
      <c r="AW61" s="121">
        <f t="shared" si="644"/>
        <v>1.978873785389096E-5</v>
      </c>
      <c r="AX61" s="41" t="str">
        <f t="shared" si="645"/>
        <v>(f)</v>
      </c>
      <c r="AY61" s="121">
        <f t="shared" si="646"/>
        <v>7.7543164115695076E-6</v>
      </c>
      <c r="AZ61" s="41" t="str">
        <f t="shared" si="647"/>
        <v>(b)</v>
      </c>
      <c r="BA61" s="121">
        <f t="shared" si="648"/>
        <v>1.978873785389096E-5</v>
      </c>
      <c r="BB61" s="41" t="str">
        <f t="shared" si="649"/>
        <v>(f)</v>
      </c>
      <c r="BC61" s="121">
        <f t="shared" si="650"/>
        <v>7.7543164115695076E-6</v>
      </c>
      <c r="BD61" s="41" t="str">
        <f t="shared" si="651"/>
        <v>(b)</v>
      </c>
      <c r="BE61" s="121">
        <f t="shared" si="652"/>
        <v>1.978873785389096E-5</v>
      </c>
      <c r="BF61" s="41" t="str">
        <f t="shared" si="653"/>
        <v>(f)</v>
      </c>
      <c r="BG61" s="121">
        <f t="shared" si="654"/>
        <v>7.7543164115695076E-6</v>
      </c>
      <c r="BH61" s="41" t="str">
        <f t="shared" si="655"/>
        <v>(b)</v>
      </c>
      <c r="BI61" s="121">
        <f t="shared" si="656"/>
        <v>1.978873785389096E-5</v>
      </c>
      <c r="BJ61" s="41" t="str">
        <f t="shared" si="657"/>
        <v>(f)</v>
      </c>
      <c r="BK61" s="121">
        <f t="shared" si="658"/>
        <v>7.7543164115695076E-6</v>
      </c>
      <c r="BL61" s="41" t="str">
        <f t="shared" si="659"/>
        <v>(b)</v>
      </c>
      <c r="BM61" s="121">
        <f t="shared" si="660"/>
        <v>1.978873785389096E-5</v>
      </c>
      <c r="BN61" s="41" t="str">
        <f t="shared" si="661"/>
        <v>(f)</v>
      </c>
      <c r="BO61" s="121">
        <f t="shared" si="662"/>
        <v>7.7543164115695076E-6</v>
      </c>
      <c r="BP61" s="41" t="str">
        <f t="shared" si="663"/>
        <v>(b)</v>
      </c>
      <c r="BQ61" s="121">
        <f t="shared" si="664"/>
        <v>1.978873785389096E-5</v>
      </c>
      <c r="BR61" s="41" t="str">
        <f t="shared" si="665"/>
        <v>(f)</v>
      </c>
      <c r="BS61" s="121">
        <f t="shared" si="666"/>
        <v>7.7543164115695076E-6</v>
      </c>
      <c r="BT61" s="41" t="str">
        <f t="shared" si="667"/>
        <v>(b)</v>
      </c>
      <c r="BU61" s="121">
        <f t="shared" si="668"/>
        <v>1.978873785389096E-5</v>
      </c>
      <c r="BV61" s="41" t="str">
        <f t="shared" si="669"/>
        <v>(f)</v>
      </c>
      <c r="BW61" s="121">
        <f t="shared" si="670"/>
        <v>7.7543164115695076E-6</v>
      </c>
      <c r="BX61" s="41" t="str">
        <f t="shared" si="671"/>
        <v>(b)</v>
      </c>
      <c r="BY61" s="121">
        <f t="shared" si="672"/>
        <v>1.978873785389096E-5</v>
      </c>
      <c r="BZ61" s="41" t="str">
        <f t="shared" si="673"/>
        <v>(f)</v>
      </c>
      <c r="CA61" s="121">
        <f t="shared" si="674"/>
        <v>7.7543164115695076E-6</v>
      </c>
      <c r="CB61" s="41" t="str">
        <f t="shared" si="675"/>
        <v>(b)</v>
      </c>
      <c r="CC61" s="121">
        <f t="shared" si="676"/>
        <v>1.978873785389096E-5</v>
      </c>
      <c r="CD61" s="41" t="str">
        <f t="shared" si="677"/>
        <v>(f)</v>
      </c>
      <c r="CE61" s="121">
        <f t="shared" si="678"/>
        <v>7.7543164115695076E-6</v>
      </c>
      <c r="CF61" s="41" t="str">
        <f t="shared" si="679"/>
        <v>(b)</v>
      </c>
      <c r="CG61" s="121">
        <f t="shared" si="680"/>
        <v>1.978873785389096E-5</v>
      </c>
      <c r="CH61" s="41" t="str">
        <f t="shared" si="681"/>
        <v>(f)</v>
      </c>
      <c r="CI61" s="121">
        <f t="shared" si="682"/>
        <v>7.7543164115695076E-6</v>
      </c>
      <c r="CJ61" s="41" t="str">
        <f t="shared" si="683"/>
        <v>(b)</v>
      </c>
      <c r="CK61" s="121">
        <f t="shared" si="684"/>
        <v>1.978873785389096E-5</v>
      </c>
      <c r="CL61" s="41" t="str">
        <f t="shared" si="685"/>
        <v>(f)</v>
      </c>
      <c r="CM61" s="121">
        <f t="shared" si="686"/>
        <v>7.7543164115695076E-6</v>
      </c>
      <c r="CN61" s="41" t="str">
        <f t="shared" si="687"/>
        <v>(b)</v>
      </c>
      <c r="CO61" s="121">
        <f t="shared" si="688"/>
        <v>1.978873785389096E-5</v>
      </c>
      <c r="CP61" s="41" t="str">
        <f t="shared" si="689"/>
        <v>(f)</v>
      </c>
      <c r="CQ61" s="121">
        <f t="shared" si="690"/>
        <v>7.7543164115695076E-6</v>
      </c>
      <c r="CR61" s="41" t="str">
        <f t="shared" si="691"/>
        <v>(b)</v>
      </c>
      <c r="CS61" s="121">
        <f t="shared" si="692"/>
        <v>1.978873785389096E-5</v>
      </c>
      <c r="CT61" s="41" t="str">
        <f t="shared" si="693"/>
        <v>(f)</v>
      </c>
      <c r="CU61" s="121">
        <f t="shared" si="694"/>
        <v>7.7543164115695076E-6</v>
      </c>
      <c r="CV61" s="41" t="str">
        <f t="shared" si="695"/>
        <v>(b)</v>
      </c>
      <c r="CW61" s="121">
        <f t="shared" si="696"/>
        <v>1.978873785389096E-5</v>
      </c>
      <c r="CX61" s="41" t="str">
        <f t="shared" si="697"/>
        <v>(f)</v>
      </c>
      <c r="CY61" s="121">
        <f t="shared" si="698"/>
        <v>7.7543164115695076E-6</v>
      </c>
      <c r="CZ61" s="41" t="str">
        <f t="shared" si="699"/>
        <v>(b)</v>
      </c>
      <c r="DA61" s="121">
        <f t="shared" si="700"/>
        <v>1.978873785389096E-5</v>
      </c>
      <c r="DB61" s="41" t="str">
        <f t="shared" si="701"/>
        <v>(f)</v>
      </c>
      <c r="DC61" s="121">
        <f t="shared" si="702"/>
        <v>7.7543164115695076E-6</v>
      </c>
      <c r="DD61" s="41" t="str">
        <f t="shared" si="703"/>
        <v>(b)</v>
      </c>
      <c r="DE61" s="121">
        <f t="shared" si="704"/>
        <v>1.978873785389096E-5</v>
      </c>
      <c r="DF61" s="41" t="str">
        <f t="shared" si="705"/>
        <v>(f)</v>
      </c>
      <c r="DG61" s="121">
        <f t="shared" si="706"/>
        <v>7.7543164115695076E-6</v>
      </c>
      <c r="DH61" s="41" t="str">
        <f t="shared" si="707"/>
        <v>(b)</v>
      </c>
      <c r="DI61" s="121">
        <f t="shared" si="708"/>
        <v>1.978873785389096E-5</v>
      </c>
      <c r="DJ61" s="41" t="str">
        <f t="shared" si="709"/>
        <v>(f)</v>
      </c>
      <c r="DK61" s="121">
        <f t="shared" si="710"/>
        <v>7.7543164115695076E-6</v>
      </c>
      <c r="DL61" s="41" t="str">
        <f t="shared" si="711"/>
        <v>(b)</v>
      </c>
      <c r="DM61" s="121">
        <f t="shared" si="712"/>
        <v>1.978873785389096E-5</v>
      </c>
      <c r="DN61" s="41" t="str">
        <f t="shared" si="713"/>
        <v>(f)</v>
      </c>
      <c r="DO61" s="121">
        <f t="shared" si="714"/>
        <v>7.7543164115695076E-6</v>
      </c>
      <c r="DP61" s="41" t="str">
        <f t="shared" si="715"/>
        <v>(b)</v>
      </c>
      <c r="DQ61" s="121">
        <f t="shared" si="716"/>
        <v>1.978873785389096E-5</v>
      </c>
      <c r="DR61" s="41" t="str">
        <f t="shared" si="717"/>
        <v>(f)</v>
      </c>
      <c r="DS61" s="121">
        <f t="shared" si="718"/>
        <v>7.7543164115695076E-6</v>
      </c>
      <c r="DT61" s="41" t="str">
        <f t="shared" si="719"/>
        <v>(b)</v>
      </c>
      <c r="DU61" s="121">
        <f t="shared" si="720"/>
        <v>1.978873785389096E-5</v>
      </c>
      <c r="DV61" s="41" t="str">
        <f t="shared" si="721"/>
        <v>(f)</v>
      </c>
      <c r="DW61" s="121">
        <f t="shared" si="722"/>
        <v>7.7543164115695076E-6</v>
      </c>
      <c r="DX61" s="41" t="str">
        <f t="shared" si="723"/>
        <v>(b)</v>
      </c>
      <c r="DY61" s="121">
        <f t="shared" si="724"/>
        <v>1.978873785389096E-5</v>
      </c>
      <c r="DZ61" s="41" t="str">
        <f t="shared" si="725"/>
        <v>(f)</v>
      </c>
      <c r="EA61" s="121">
        <f t="shared" si="726"/>
        <v>6.6557882532638291E-6</v>
      </c>
      <c r="EB61" s="41" t="str">
        <f t="shared" si="727"/>
        <v>(b)</v>
      </c>
      <c r="EC61" s="121">
        <f t="shared" si="728"/>
        <v>1.6985333324589739E-5</v>
      </c>
      <c r="ED61" s="41" t="str">
        <f t="shared" si="729"/>
        <v>(f)</v>
      </c>
      <c r="EE61" s="121">
        <f t="shared" si="730"/>
        <v>6.6557882532638291E-6</v>
      </c>
      <c r="EF61" s="41" t="str">
        <f t="shared" si="731"/>
        <v>(b)</v>
      </c>
      <c r="EG61" s="121">
        <f t="shared" si="732"/>
        <v>1.6985333324589739E-5</v>
      </c>
      <c r="EH61" s="41" t="str">
        <f t="shared" si="733"/>
        <v>(f)</v>
      </c>
      <c r="EI61" s="121">
        <f t="shared" si="734"/>
        <v>8.2088055123587207E-6</v>
      </c>
      <c r="EJ61" s="41" t="str">
        <f t="shared" si="735"/>
        <v>(b)</v>
      </c>
      <c r="EK61" s="121">
        <f t="shared" si="736"/>
        <v>2.0948577766994007E-5</v>
      </c>
      <c r="EL61" s="41" t="str">
        <f t="shared" si="737"/>
        <v>(f)</v>
      </c>
      <c r="EM61" s="121">
        <f t="shared" si="738"/>
        <v>8.2088055123587207E-6</v>
      </c>
      <c r="EN61" s="41" t="str">
        <f t="shared" si="739"/>
        <v>(b)</v>
      </c>
      <c r="EO61" s="121">
        <f t="shared" si="740"/>
        <v>2.0948577766994007E-5</v>
      </c>
      <c r="EP61" s="41" t="str">
        <f t="shared" si="741"/>
        <v>(f)</v>
      </c>
      <c r="EQ61" s="121">
        <f t="shared" si="742"/>
        <v>1.3707908234230092E-6</v>
      </c>
      <c r="ER61" s="41" t="str">
        <f t="shared" si="743"/>
        <v>(b)</v>
      </c>
      <c r="ES61" s="121">
        <f t="shared" si="744"/>
        <v>3.4982091028378338E-6</v>
      </c>
      <c r="ET61" s="41" t="str">
        <f t="shared" si="745"/>
        <v>(f)</v>
      </c>
      <c r="EU61" s="121">
        <f t="shared" si="746"/>
        <v>7.7543164115695076E-6</v>
      </c>
      <c r="EV61" s="41" t="str">
        <f t="shared" si="747"/>
        <v>(b)</v>
      </c>
      <c r="EW61" s="121">
        <f t="shared" si="748"/>
        <v>1.978873785389096E-5</v>
      </c>
      <c r="EX61" s="41" t="str">
        <f t="shared" si="749"/>
        <v>(f)</v>
      </c>
      <c r="EY61" s="121">
        <f t="shared" si="750"/>
        <v>7.7543164115695076E-6</v>
      </c>
      <c r="EZ61" s="41" t="str">
        <f t="shared" si="751"/>
        <v>(b)</v>
      </c>
      <c r="FA61" s="121">
        <f t="shared" si="752"/>
        <v>1.978873785389096E-5</v>
      </c>
      <c r="FB61" s="41" t="str">
        <f t="shared" si="753"/>
        <v>(f)</v>
      </c>
      <c r="FC61" s="121">
        <f t="shared" si="754"/>
        <v>7.7543164115695076E-6</v>
      </c>
      <c r="FD61" s="41" t="str">
        <f t="shared" si="755"/>
        <v>(b)</v>
      </c>
      <c r="FE61" s="121">
        <f t="shared" si="756"/>
        <v>1.978873785389096E-5</v>
      </c>
      <c r="FF61" s="41" t="str">
        <f t="shared" si="757"/>
        <v>(f)</v>
      </c>
      <c r="FG61" s="121">
        <f t="shared" si="758"/>
        <v>7.7543164115695076E-6</v>
      </c>
      <c r="FH61" s="41" t="str">
        <f t="shared" si="759"/>
        <v>(b)</v>
      </c>
      <c r="FI61" s="121">
        <f t="shared" si="760"/>
        <v>1.978873785389096E-5</v>
      </c>
      <c r="FJ61" s="41" t="str">
        <f t="shared" si="761"/>
        <v>(f)</v>
      </c>
      <c r="FK61" s="121">
        <f t="shared" si="762"/>
        <v>7.7543164115695076E-6</v>
      </c>
      <c r="FL61" s="41" t="str">
        <f t="shared" si="763"/>
        <v>(b)</v>
      </c>
      <c r="FM61" s="121">
        <f t="shared" si="764"/>
        <v>1.978873785389096E-5</v>
      </c>
      <c r="FN61" s="41" t="str">
        <f t="shared" si="765"/>
        <v>(f)</v>
      </c>
      <c r="FO61" s="121">
        <f t="shared" si="766"/>
        <v>7.7543164115695076E-6</v>
      </c>
      <c r="FP61" s="41" t="str">
        <f t="shared" si="767"/>
        <v>(b)</v>
      </c>
      <c r="FQ61" s="121">
        <f t="shared" si="768"/>
        <v>1.978873785389096E-5</v>
      </c>
      <c r="FR61" s="41" t="str">
        <f t="shared" si="769"/>
        <v>(f)</v>
      </c>
      <c r="FS61" s="121">
        <f t="shared" si="770"/>
        <v>7.7543164115695076E-6</v>
      </c>
      <c r="FT61" s="41" t="str">
        <f t="shared" si="771"/>
        <v>(b)</v>
      </c>
      <c r="FU61" s="121">
        <f t="shared" si="772"/>
        <v>1.978873785389096E-5</v>
      </c>
      <c r="FV61" s="41" t="str">
        <f t="shared" si="773"/>
        <v>(f)</v>
      </c>
      <c r="FW61" s="121">
        <f t="shared" si="774"/>
        <v>7.7543164115695076E-6</v>
      </c>
      <c r="FX61" s="41" t="str">
        <f t="shared" si="775"/>
        <v>(b)</v>
      </c>
      <c r="FY61" s="121">
        <f t="shared" si="776"/>
        <v>1.978873785389096E-5</v>
      </c>
      <c r="FZ61" s="41" t="str">
        <f t="shared" si="777"/>
        <v>(f)</v>
      </c>
    </row>
    <row r="62" spans="1:182" ht="15" customHeight="1">
      <c r="A62" s="63"/>
      <c r="B62" s="55" t="s">
        <v>199</v>
      </c>
      <c r="C62" s="64"/>
      <c r="D62" s="70" t="s">
        <v>198</v>
      </c>
      <c r="E62" s="75">
        <v>2.6352391113998751E-2</v>
      </c>
      <c r="F62" s="41"/>
      <c r="G62" s="66">
        <v>63</v>
      </c>
      <c r="H62" s="41" t="str">
        <f t="shared" si="604"/>
        <v>(3)</v>
      </c>
      <c r="I62" s="170">
        <v>65</v>
      </c>
      <c r="J62" s="41" t="str">
        <f t="shared" si="605"/>
        <v>(8)</v>
      </c>
      <c r="K62" s="121">
        <f t="shared" si="606"/>
        <v>1.9104574400155661E-2</v>
      </c>
      <c r="L62" s="41" t="str">
        <f t="shared" si="607"/>
        <v>(b)</v>
      </c>
      <c r="M62" s="121">
        <f t="shared" si="608"/>
        <v>4.8754189866533501E-2</v>
      </c>
      <c r="N62" s="41" t="str">
        <f t="shared" si="609"/>
        <v>(f)</v>
      </c>
      <c r="O62" s="121">
        <f t="shared" si="610"/>
        <v>1.9104574400155661E-2</v>
      </c>
      <c r="P62" s="41" t="str">
        <f t="shared" si="611"/>
        <v>(b)</v>
      </c>
      <c r="Q62" s="121">
        <f t="shared" si="612"/>
        <v>4.8754189866533501E-2</v>
      </c>
      <c r="R62" s="41" t="str">
        <f t="shared" si="613"/>
        <v>(f)</v>
      </c>
      <c r="S62" s="121">
        <f t="shared" si="614"/>
        <v>1.9104574400155661E-2</v>
      </c>
      <c r="T62" s="41" t="str">
        <f t="shared" si="615"/>
        <v>(b)</v>
      </c>
      <c r="U62" s="121">
        <f t="shared" si="616"/>
        <v>4.8754189866533501E-2</v>
      </c>
      <c r="V62" s="41" t="str">
        <f t="shared" si="617"/>
        <v>(f)</v>
      </c>
      <c r="W62" s="121">
        <f t="shared" si="618"/>
        <v>1.9104574400155661E-2</v>
      </c>
      <c r="X62" s="41" t="str">
        <f t="shared" si="619"/>
        <v>(b)</v>
      </c>
      <c r="Y62" s="121">
        <f t="shared" si="620"/>
        <v>4.8754189866533501E-2</v>
      </c>
      <c r="Z62" s="41" t="str">
        <f t="shared" si="621"/>
        <v>(f)</v>
      </c>
      <c r="AA62" s="121">
        <f t="shared" si="622"/>
        <v>1.9104574400155661E-2</v>
      </c>
      <c r="AB62" s="41" t="str">
        <f t="shared" si="623"/>
        <v>(b)</v>
      </c>
      <c r="AC62" s="121">
        <f t="shared" si="624"/>
        <v>4.8754189866533501E-2</v>
      </c>
      <c r="AD62" s="41" t="str">
        <f t="shared" si="625"/>
        <v>(f)</v>
      </c>
      <c r="AE62" s="121">
        <f t="shared" si="626"/>
        <v>1.9104574400155661E-2</v>
      </c>
      <c r="AF62" s="41" t="str">
        <f t="shared" si="627"/>
        <v>(b)</v>
      </c>
      <c r="AG62" s="121">
        <f t="shared" si="628"/>
        <v>4.8754189866533501E-2</v>
      </c>
      <c r="AH62" s="41" t="str">
        <f t="shared" si="629"/>
        <v>(f)</v>
      </c>
      <c r="AI62" s="121">
        <f t="shared" si="630"/>
        <v>1.5951392217605699E-2</v>
      </c>
      <c r="AJ62" s="41" t="str">
        <f t="shared" si="631"/>
        <v>(b)</v>
      </c>
      <c r="AK62" s="121">
        <f t="shared" si="632"/>
        <v>4.0707381830309516E-2</v>
      </c>
      <c r="AL62" s="41" t="str">
        <f t="shared" si="633"/>
        <v>(f)</v>
      </c>
      <c r="AM62" s="121">
        <f t="shared" si="634"/>
        <v>1.5951392217605699E-2</v>
      </c>
      <c r="AN62" s="41" t="str">
        <f t="shared" si="635"/>
        <v>(b)</v>
      </c>
      <c r="AO62" s="121">
        <f t="shared" si="636"/>
        <v>4.0707381830309516E-2</v>
      </c>
      <c r="AP62" s="41" t="str">
        <f t="shared" si="637"/>
        <v>(f)</v>
      </c>
      <c r="AQ62" s="121">
        <f t="shared" si="638"/>
        <v>1.5951392217605699E-2</v>
      </c>
      <c r="AR62" s="41" t="str">
        <f t="shared" si="639"/>
        <v>(b)</v>
      </c>
      <c r="AS62" s="121">
        <f t="shared" si="640"/>
        <v>4.0707381830309516E-2</v>
      </c>
      <c r="AT62" s="41" t="str">
        <f t="shared" si="641"/>
        <v>(f)</v>
      </c>
      <c r="AU62" s="121">
        <f t="shared" si="642"/>
        <v>2.2257756582705623E-2</v>
      </c>
      <c r="AV62" s="41" t="str">
        <f t="shared" si="643"/>
        <v>(b)</v>
      </c>
      <c r="AW62" s="121">
        <f t="shared" si="644"/>
        <v>5.6800997902757472E-2</v>
      </c>
      <c r="AX62" s="41" t="str">
        <f t="shared" si="645"/>
        <v>(f)</v>
      </c>
      <c r="AY62" s="121">
        <f t="shared" si="646"/>
        <v>2.2257756582705623E-2</v>
      </c>
      <c r="AZ62" s="41" t="str">
        <f t="shared" si="647"/>
        <v>(b)</v>
      </c>
      <c r="BA62" s="121">
        <f t="shared" si="648"/>
        <v>5.6800997902757472E-2</v>
      </c>
      <c r="BB62" s="41" t="str">
        <f t="shared" si="649"/>
        <v>(f)</v>
      </c>
      <c r="BC62" s="121">
        <f t="shared" si="650"/>
        <v>2.2257756582705623E-2</v>
      </c>
      <c r="BD62" s="41" t="str">
        <f t="shared" si="651"/>
        <v>(b)</v>
      </c>
      <c r="BE62" s="121">
        <f t="shared" si="652"/>
        <v>5.6800997902757472E-2</v>
      </c>
      <c r="BF62" s="41" t="str">
        <f t="shared" si="653"/>
        <v>(f)</v>
      </c>
      <c r="BG62" s="121">
        <f t="shared" si="654"/>
        <v>2.2257756582705623E-2</v>
      </c>
      <c r="BH62" s="41" t="str">
        <f t="shared" si="655"/>
        <v>(b)</v>
      </c>
      <c r="BI62" s="121">
        <f t="shared" si="656"/>
        <v>5.6800997902757472E-2</v>
      </c>
      <c r="BJ62" s="41" t="str">
        <f t="shared" si="657"/>
        <v>(f)</v>
      </c>
      <c r="BK62" s="121">
        <f t="shared" si="658"/>
        <v>2.2257756582705623E-2</v>
      </c>
      <c r="BL62" s="41" t="str">
        <f t="shared" si="659"/>
        <v>(b)</v>
      </c>
      <c r="BM62" s="121">
        <f t="shared" si="660"/>
        <v>5.6800997902757472E-2</v>
      </c>
      <c r="BN62" s="41" t="str">
        <f t="shared" si="661"/>
        <v>(f)</v>
      </c>
      <c r="BO62" s="121">
        <f t="shared" si="662"/>
        <v>2.2257756582705623E-2</v>
      </c>
      <c r="BP62" s="41" t="str">
        <f t="shared" si="663"/>
        <v>(b)</v>
      </c>
      <c r="BQ62" s="121">
        <f t="shared" si="664"/>
        <v>5.6800997902757472E-2</v>
      </c>
      <c r="BR62" s="41" t="str">
        <f t="shared" si="665"/>
        <v>(f)</v>
      </c>
      <c r="BS62" s="121">
        <f t="shared" si="666"/>
        <v>2.2257756582705623E-2</v>
      </c>
      <c r="BT62" s="41" t="str">
        <f t="shared" si="667"/>
        <v>(b)</v>
      </c>
      <c r="BU62" s="121">
        <f t="shared" si="668"/>
        <v>5.6800997902757472E-2</v>
      </c>
      <c r="BV62" s="41" t="str">
        <f t="shared" si="669"/>
        <v>(f)</v>
      </c>
      <c r="BW62" s="121">
        <f t="shared" si="670"/>
        <v>2.2257756582705623E-2</v>
      </c>
      <c r="BX62" s="41" t="str">
        <f t="shared" si="671"/>
        <v>(b)</v>
      </c>
      <c r="BY62" s="121">
        <f t="shared" si="672"/>
        <v>5.6800997902757472E-2</v>
      </c>
      <c r="BZ62" s="41" t="str">
        <f t="shared" si="673"/>
        <v>(f)</v>
      </c>
      <c r="CA62" s="121">
        <f t="shared" si="674"/>
        <v>2.2257756582705623E-2</v>
      </c>
      <c r="CB62" s="41" t="str">
        <f t="shared" si="675"/>
        <v>(b)</v>
      </c>
      <c r="CC62" s="121">
        <f t="shared" si="676"/>
        <v>5.6800997902757472E-2</v>
      </c>
      <c r="CD62" s="41" t="str">
        <f t="shared" si="677"/>
        <v>(f)</v>
      </c>
      <c r="CE62" s="121">
        <f t="shared" si="678"/>
        <v>2.2257756582705623E-2</v>
      </c>
      <c r="CF62" s="41" t="str">
        <f t="shared" si="679"/>
        <v>(b)</v>
      </c>
      <c r="CG62" s="121">
        <f t="shared" si="680"/>
        <v>5.6800997902757472E-2</v>
      </c>
      <c r="CH62" s="41" t="str">
        <f t="shared" si="681"/>
        <v>(f)</v>
      </c>
      <c r="CI62" s="121">
        <f t="shared" si="682"/>
        <v>2.2257756582705623E-2</v>
      </c>
      <c r="CJ62" s="41" t="str">
        <f t="shared" si="683"/>
        <v>(b)</v>
      </c>
      <c r="CK62" s="121">
        <f t="shared" si="684"/>
        <v>5.6800997902757472E-2</v>
      </c>
      <c r="CL62" s="41" t="str">
        <f t="shared" si="685"/>
        <v>(f)</v>
      </c>
      <c r="CM62" s="121">
        <f t="shared" si="686"/>
        <v>2.2257756582705623E-2</v>
      </c>
      <c r="CN62" s="41" t="str">
        <f t="shared" si="687"/>
        <v>(b)</v>
      </c>
      <c r="CO62" s="121">
        <f t="shared" si="688"/>
        <v>5.6800997902757472E-2</v>
      </c>
      <c r="CP62" s="41" t="str">
        <f t="shared" si="689"/>
        <v>(f)</v>
      </c>
      <c r="CQ62" s="121">
        <f t="shared" si="690"/>
        <v>2.2257756582705623E-2</v>
      </c>
      <c r="CR62" s="41" t="str">
        <f t="shared" si="691"/>
        <v>(b)</v>
      </c>
      <c r="CS62" s="121">
        <f t="shared" si="692"/>
        <v>5.6800997902757472E-2</v>
      </c>
      <c r="CT62" s="41" t="str">
        <f t="shared" si="693"/>
        <v>(f)</v>
      </c>
      <c r="CU62" s="121">
        <f t="shared" si="694"/>
        <v>2.2257756582705623E-2</v>
      </c>
      <c r="CV62" s="41" t="str">
        <f t="shared" si="695"/>
        <v>(b)</v>
      </c>
      <c r="CW62" s="121">
        <f t="shared" si="696"/>
        <v>5.6800997902757472E-2</v>
      </c>
      <c r="CX62" s="41" t="str">
        <f t="shared" si="697"/>
        <v>(f)</v>
      </c>
      <c r="CY62" s="121">
        <f t="shared" si="698"/>
        <v>2.2257756582705623E-2</v>
      </c>
      <c r="CZ62" s="41" t="str">
        <f t="shared" si="699"/>
        <v>(b)</v>
      </c>
      <c r="DA62" s="121">
        <f t="shared" si="700"/>
        <v>5.6800997902757472E-2</v>
      </c>
      <c r="DB62" s="41" t="str">
        <f t="shared" si="701"/>
        <v>(f)</v>
      </c>
      <c r="DC62" s="121">
        <f t="shared" si="702"/>
        <v>2.2257756582705623E-2</v>
      </c>
      <c r="DD62" s="41" t="str">
        <f t="shared" si="703"/>
        <v>(b)</v>
      </c>
      <c r="DE62" s="121">
        <f t="shared" si="704"/>
        <v>5.6800997902757472E-2</v>
      </c>
      <c r="DF62" s="41" t="str">
        <f t="shared" si="705"/>
        <v>(f)</v>
      </c>
      <c r="DG62" s="121">
        <f t="shared" si="706"/>
        <v>2.2257756582705623E-2</v>
      </c>
      <c r="DH62" s="41" t="str">
        <f t="shared" si="707"/>
        <v>(b)</v>
      </c>
      <c r="DI62" s="121">
        <f t="shared" si="708"/>
        <v>5.6800997902757472E-2</v>
      </c>
      <c r="DJ62" s="41" t="str">
        <f t="shared" si="709"/>
        <v>(f)</v>
      </c>
      <c r="DK62" s="121">
        <f t="shared" si="710"/>
        <v>2.2257756582705623E-2</v>
      </c>
      <c r="DL62" s="41" t="str">
        <f t="shared" si="711"/>
        <v>(b)</v>
      </c>
      <c r="DM62" s="121">
        <f t="shared" si="712"/>
        <v>5.6800997902757472E-2</v>
      </c>
      <c r="DN62" s="41" t="str">
        <f t="shared" si="713"/>
        <v>(f)</v>
      </c>
      <c r="DO62" s="121">
        <f t="shared" si="714"/>
        <v>2.2257756582705623E-2</v>
      </c>
      <c r="DP62" s="41" t="str">
        <f t="shared" si="715"/>
        <v>(b)</v>
      </c>
      <c r="DQ62" s="121">
        <f t="shared" si="716"/>
        <v>5.6800997902757472E-2</v>
      </c>
      <c r="DR62" s="41" t="str">
        <f t="shared" si="717"/>
        <v>(f)</v>
      </c>
      <c r="DS62" s="121">
        <f t="shared" si="718"/>
        <v>2.2257756582705623E-2</v>
      </c>
      <c r="DT62" s="41" t="str">
        <f t="shared" si="719"/>
        <v>(b)</v>
      </c>
      <c r="DU62" s="121">
        <f t="shared" si="720"/>
        <v>5.6800997902757472E-2</v>
      </c>
      <c r="DV62" s="41" t="str">
        <f t="shared" si="721"/>
        <v>(f)</v>
      </c>
      <c r="DW62" s="121">
        <f t="shared" si="722"/>
        <v>2.2257756582705623E-2</v>
      </c>
      <c r="DX62" s="41" t="str">
        <f t="shared" si="723"/>
        <v>(b)</v>
      </c>
      <c r="DY62" s="121">
        <f t="shared" si="724"/>
        <v>5.6800997902757472E-2</v>
      </c>
      <c r="DZ62" s="41" t="str">
        <f t="shared" si="725"/>
        <v>(f)</v>
      </c>
      <c r="EA62" s="121">
        <f t="shared" si="726"/>
        <v>1.9104574400155661E-2</v>
      </c>
      <c r="EB62" s="41" t="str">
        <f t="shared" si="727"/>
        <v>(b)</v>
      </c>
      <c r="EC62" s="121">
        <f t="shared" si="728"/>
        <v>4.8754189866533501E-2</v>
      </c>
      <c r="ED62" s="41" t="str">
        <f t="shared" si="729"/>
        <v>(f)</v>
      </c>
      <c r="EE62" s="121">
        <f t="shared" si="730"/>
        <v>1.9104574400155661E-2</v>
      </c>
      <c r="EF62" s="41" t="str">
        <f t="shared" si="731"/>
        <v>(b)</v>
      </c>
      <c r="EG62" s="121">
        <f t="shared" si="732"/>
        <v>4.8754189866533501E-2</v>
      </c>
      <c r="EH62" s="41" t="str">
        <f t="shared" si="733"/>
        <v>(f)</v>
      </c>
      <c r="EI62" s="121">
        <f t="shared" si="734"/>
        <v>2.0196264365878843E-2</v>
      </c>
      <c r="EJ62" s="41" t="str">
        <f t="shared" si="735"/>
        <v>(b)</v>
      </c>
      <c r="EK62" s="121">
        <f t="shared" si="736"/>
        <v>5.1540143573192559E-2</v>
      </c>
      <c r="EL62" s="41" t="str">
        <f t="shared" si="737"/>
        <v>(f)</v>
      </c>
      <c r="EM62" s="121">
        <f t="shared" si="738"/>
        <v>2.0196264365878843E-2</v>
      </c>
      <c r="EN62" s="41" t="str">
        <f t="shared" si="739"/>
        <v>(b)</v>
      </c>
      <c r="EO62" s="121">
        <f t="shared" si="740"/>
        <v>5.1540143573192559E-2</v>
      </c>
      <c r="EP62" s="41" t="str">
        <f t="shared" si="741"/>
        <v>(f)</v>
      </c>
      <c r="EQ62" s="121">
        <f t="shared" si="742"/>
        <v>3.3725800688652044E-3</v>
      </c>
      <c r="ER62" s="41" t="str">
        <f t="shared" si="743"/>
        <v>(b)</v>
      </c>
      <c r="ES62" s="121">
        <f t="shared" si="744"/>
        <v>8.6067035869797272E-3</v>
      </c>
      <c r="ET62" s="41" t="str">
        <f t="shared" si="745"/>
        <v>(f)</v>
      </c>
      <c r="EU62" s="121">
        <f t="shared" si="746"/>
        <v>2.2257756582705623E-2</v>
      </c>
      <c r="EV62" s="41" t="str">
        <f t="shared" si="747"/>
        <v>(b)</v>
      </c>
      <c r="EW62" s="121">
        <f t="shared" si="748"/>
        <v>5.6800997902757472E-2</v>
      </c>
      <c r="EX62" s="41" t="str">
        <f t="shared" si="749"/>
        <v>(f)</v>
      </c>
      <c r="EY62" s="121">
        <f t="shared" si="750"/>
        <v>2.2257756582705623E-2</v>
      </c>
      <c r="EZ62" s="41" t="str">
        <f t="shared" si="751"/>
        <v>(b)</v>
      </c>
      <c r="FA62" s="121">
        <f t="shared" si="752"/>
        <v>5.6800997902757472E-2</v>
      </c>
      <c r="FB62" s="41" t="str">
        <f t="shared" si="753"/>
        <v>(f)</v>
      </c>
      <c r="FC62" s="121">
        <f t="shared" si="754"/>
        <v>2.2257756582705623E-2</v>
      </c>
      <c r="FD62" s="41" t="str">
        <f t="shared" si="755"/>
        <v>(b)</v>
      </c>
      <c r="FE62" s="121">
        <f t="shared" si="756"/>
        <v>5.6800997902757472E-2</v>
      </c>
      <c r="FF62" s="41" t="str">
        <f t="shared" si="757"/>
        <v>(f)</v>
      </c>
      <c r="FG62" s="121">
        <f t="shared" si="758"/>
        <v>2.2257756582705623E-2</v>
      </c>
      <c r="FH62" s="41" t="str">
        <f t="shared" si="759"/>
        <v>(b)</v>
      </c>
      <c r="FI62" s="121">
        <f t="shared" si="760"/>
        <v>5.6800997902757472E-2</v>
      </c>
      <c r="FJ62" s="41" t="str">
        <f t="shared" si="761"/>
        <v>(f)</v>
      </c>
      <c r="FK62" s="121">
        <f t="shared" si="762"/>
        <v>2.2257756582705623E-2</v>
      </c>
      <c r="FL62" s="41" t="str">
        <f t="shared" si="763"/>
        <v>(b)</v>
      </c>
      <c r="FM62" s="121">
        <f t="shared" si="764"/>
        <v>5.6800997902757472E-2</v>
      </c>
      <c r="FN62" s="41" t="str">
        <f t="shared" si="765"/>
        <v>(f)</v>
      </c>
      <c r="FO62" s="121">
        <f t="shared" si="766"/>
        <v>2.2257756582705623E-2</v>
      </c>
      <c r="FP62" s="41" t="str">
        <f t="shared" si="767"/>
        <v>(b)</v>
      </c>
      <c r="FQ62" s="121">
        <f t="shared" si="768"/>
        <v>5.6800997902757472E-2</v>
      </c>
      <c r="FR62" s="41" t="str">
        <f t="shared" si="769"/>
        <v>(f)</v>
      </c>
      <c r="FS62" s="121">
        <f t="shared" si="770"/>
        <v>2.2257756582705623E-2</v>
      </c>
      <c r="FT62" s="41" t="str">
        <f t="shared" si="771"/>
        <v>(b)</v>
      </c>
      <c r="FU62" s="121">
        <f t="shared" si="772"/>
        <v>5.6800997902757472E-2</v>
      </c>
      <c r="FV62" s="41" t="str">
        <f t="shared" si="773"/>
        <v>(f)</v>
      </c>
      <c r="FW62" s="121">
        <f t="shared" si="774"/>
        <v>2.2257756582705623E-2</v>
      </c>
      <c r="FX62" s="41" t="str">
        <f t="shared" si="775"/>
        <v>(b)</v>
      </c>
      <c r="FY62" s="121">
        <f t="shared" si="776"/>
        <v>5.6800997902757472E-2</v>
      </c>
      <c r="FZ62" s="41" t="str">
        <f t="shared" si="777"/>
        <v>(f)</v>
      </c>
    </row>
    <row r="63" spans="1:182" ht="15" customHeight="1">
      <c r="A63" s="63"/>
      <c r="B63" s="55" t="s">
        <v>291</v>
      </c>
      <c r="C63" s="64"/>
      <c r="D63" s="70" t="s">
        <v>290</v>
      </c>
      <c r="E63" s="75">
        <v>1.1782465534251089E-6</v>
      </c>
      <c r="F63" s="41"/>
      <c r="G63" s="66">
        <v>63</v>
      </c>
      <c r="H63" s="41" t="str">
        <f t="shared" si="604"/>
        <v>(3)</v>
      </c>
      <c r="I63" s="169">
        <v>63</v>
      </c>
      <c r="J63" s="41" t="str">
        <f t="shared" si="605"/>
        <v>(8)</v>
      </c>
      <c r="K63" s="121">
        <f t="shared" si="606"/>
        <v>9.0299885039723149E-7</v>
      </c>
      <c r="L63" s="41" t="str">
        <f t="shared" si="607"/>
        <v>(b)</v>
      </c>
      <c r="M63" s="121">
        <f t="shared" si="608"/>
        <v>2.3044207360709057E-6</v>
      </c>
      <c r="N63" s="41" t="str">
        <f t="shared" si="609"/>
        <v>(f)</v>
      </c>
      <c r="O63" s="121">
        <f t="shared" si="610"/>
        <v>9.0299885039723149E-7</v>
      </c>
      <c r="P63" s="41" t="str">
        <f t="shared" si="611"/>
        <v>(b)</v>
      </c>
      <c r="Q63" s="121">
        <f t="shared" si="612"/>
        <v>2.3044207360709057E-6</v>
      </c>
      <c r="R63" s="41" t="str">
        <f t="shared" si="613"/>
        <v>(f)</v>
      </c>
      <c r="S63" s="121">
        <f t="shared" si="614"/>
        <v>9.0299885039723149E-7</v>
      </c>
      <c r="T63" s="41" t="str">
        <f t="shared" si="615"/>
        <v>(b)</v>
      </c>
      <c r="U63" s="121">
        <f t="shared" si="616"/>
        <v>2.3044207360709057E-6</v>
      </c>
      <c r="V63" s="41" t="str">
        <f t="shared" si="617"/>
        <v>(f)</v>
      </c>
      <c r="W63" s="121">
        <f t="shared" si="618"/>
        <v>9.0299885039723149E-7</v>
      </c>
      <c r="X63" s="41" t="str">
        <f t="shared" si="619"/>
        <v>(b)</v>
      </c>
      <c r="Y63" s="121">
        <f t="shared" si="620"/>
        <v>2.3044207360709057E-6</v>
      </c>
      <c r="Z63" s="41" t="str">
        <f t="shared" si="621"/>
        <v>(f)</v>
      </c>
      <c r="AA63" s="121">
        <f t="shared" si="622"/>
        <v>9.0299885039723149E-7</v>
      </c>
      <c r="AB63" s="41" t="str">
        <f t="shared" si="623"/>
        <v>(b)</v>
      </c>
      <c r="AC63" s="121">
        <f t="shared" si="624"/>
        <v>2.3044207360709057E-6</v>
      </c>
      <c r="AD63" s="41" t="str">
        <f t="shared" si="625"/>
        <v>(f)</v>
      </c>
      <c r="AE63" s="121">
        <f t="shared" si="626"/>
        <v>9.0299885039723149E-7</v>
      </c>
      <c r="AF63" s="41" t="str">
        <f t="shared" si="627"/>
        <v>(b)</v>
      </c>
      <c r="AG63" s="121">
        <f t="shared" si="628"/>
        <v>2.3044207360709057E-6</v>
      </c>
      <c r="AH63" s="41" t="str">
        <f t="shared" si="629"/>
        <v>(f)</v>
      </c>
      <c r="AI63" s="121">
        <f t="shared" si="630"/>
        <v>7.5396020518603783E-7</v>
      </c>
      <c r="AJ63" s="41" t="str">
        <f t="shared" si="631"/>
        <v>(b)</v>
      </c>
      <c r="AK63" s="121">
        <f t="shared" si="632"/>
        <v>1.9240794495349308E-6</v>
      </c>
      <c r="AL63" s="41" t="str">
        <f t="shared" si="633"/>
        <v>(f)</v>
      </c>
      <c r="AM63" s="121">
        <f t="shared" si="634"/>
        <v>7.5396020518603783E-7</v>
      </c>
      <c r="AN63" s="41" t="str">
        <f t="shared" si="635"/>
        <v>(b)</v>
      </c>
      <c r="AO63" s="121">
        <f t="shared" si="636"/>
        <v>1.9240794495349308E-6</v>
      </c>
      <c r="AP63" s="41" t="str">
        <f t="shared" si="637"/>
        <v>(f)</v>
      </c>
      <c r="AQ63" s="121">
        <f t="shared" si="638"/>
        <v>7.5396020518603783E-7</v>
      </c>
      <c r="AR63" s="41" t="str">
        <f t="shared" si="639"/>
        <v>(b)</v>
      </c>
      <c r="AS63" s="121">
        <f t="shared" si="640"/>
        <v>1.9240794495349308E-6</v>
      </c>
      <c r="AT63" s="41" t="str">
        <f t="shared" si="641"/>
        <v>(f)</v>
      </c>
      <c r="AU63" s="121">
        <f t="shared" si="642"/>
        <v>1.0520374956084248E-6</v>
      </c>
      <c r="AV63" s="41" t="str">
        <f t="shared" si="643"/>
        <v>(b)</v>
      </c>
      <c r="AW63" s="121">
        <f t="shared" si="644"/>
        <v>2.6847620226068807E-6</v>
      </c>
      <c r="AX63" s="41" t="str">
        <f t="shared" si="645"/>
        <v>(f)</v>
      </c>
      <c r="AY63" s="121">
        <f t="shared" si="646"/>
        <v>1.0520374956084248E-6</v>
      </c>
      <c r="AZ63" s="41" t="str">
        <f t="shared" si="647"/>
        <v>(b)</v>
      </c>
      <c r="BA63" s="121">
        <f t="shared" si="648"/>
        <v>2.6847620226068807E-6</v>
      </c>
      <c r="BB63" s="41" t="str">
        <f t="shared" si="649"/>
        <v>(f)</v>
      </c>
      <c r="BC63" s="121">
        <f t="shared" si="650"/>
        <v>1.0520374956084248E-6</v>
      </c>
      <c r="BD63" s="41" t="str">
        <f t="shared" si="651"/>
        <v>(b)</v>
      </c>
      <c r="BE63" s="121">
        <f t="shared" si="652"/>
        <v>2.6847620226068807E-6</v>
      </c>
      <c r="BF63" s="41" t="str">
        <f t="shared" si="653"/>
        <v>(f)</v>
      </c>
      <c r="BG63" s="121">
        <f t="shared" si="654"/>
        <v>1.0520374956084248E-6</v>
      </c>
      <c r="BH63" s="41" t="str">
        <f t="shared" si="655"/>
        <v>(b)</v>
      </c>
      <c r="BI63" s="121">
        <f t="shared" si="656"/>
        <v>2.6847620226068807E-6</v>
      </c>
      <c r="BJ63" s="41" t="str">
        <f t="shared" si="657"/>
        <v>(f)</v>
      </c>
      <c r="BK63" s="121">
        <f t="shared" si="658"/>
        <v>1.0520374956084248E-6</v>
      </c>
      <c r="BL63" s="41" t="str">
        <f t="shared" si="659"/>
        <v>(b)</v>
      </c>
      <c r="BM63" s="121">
        <f t="shared" si="660"/>
        <v>2.6847620226068807E-6</v>
      </c>
      <c r="BN63" s="41" t="str">
        <f t="shared" si="661"/>
        <v>(f)</v>
      </c>
      <c r="BO63" s="121">
        <f t="shared" si="662"/>
        <v>1.0520374956084248E-6</v>
      </c>
      <c r="BP63" s="41" t="str">
        <f t="shared" si="663"/>
        <v>(b)</v>
      </c>
      <c r="BQ63" s="121">
        <f t="shared" si="664"/>
        <v>2.6847620226068807E-6</v>
      </c>
      <c r="BR63" s="41" t="str">
        <f t="shared" si="665"/>
        <v>(f)</v>
      </c>
      <c r="BS63" s="121">
        <f t="shared" si="666"/>
        <v>1.0520374956084248E-6</v>
      </c>
      <c r="BT63" s="41" t="str">
        <f t="shared" si="667"/>
        <v>(b)</v>
      </c>
      <c r="BU63" s="121">
        <f t="shared" si="668"/>
        <v>2.6847620226068807E-6</v>
      </c>
      <c r="BV63" s="41" t="str">
        <f t="shared" si="669"/>
        <v>(f)</v>
      </c>
      <c r="BW63" s="121">
        <f t="shared" si="670"/>
        <v>1.0520374956084248E-6</v>
      </c>
      <c r="BX63" s="41" t="str">
        <f t="shared" si="671"/>
        <v>(b)</v>
      </c>
      <c r="BY63" s="121">
        <f t="shared" si="672"/>
        <v>2.6847620226068807E-6</v>
      </c>
      <c r="BZ63" s="41" t="str">
        <f t="shared" si="673"/>
        <v>(f)</v>
      </c>
      <c r="CA63" s="121">
        <f t="shared" si="674"/>
        <v>1.0520374956084248E-6</v>
      </c>
      <c r="CB63" s="41" t="str">
        <f t="shared" si="675"/>
        <v>(b)</v>
      </c>
      <c r="CC63" s="121">
        <f t="shared" si="676"/>
        <v>2.6847620226068807E-6</v>
      </c>
      <c r="CD63" s="41" t="str">
        <f t="shared" si="677"/>
        <v>(f)</v>
      </c>
      <c r="CE63" s="121">
        <f t="shared" si="678"/>
        <v>1.0520374956084248E-6</v>
      </c>
      <c r="CF63" s="41" t="str">
        <f t="shared" si="679"/>
        <v>(b)</v>
      </c>
      <c r="CG63" s="121">
        <f t="shared" si="680"/>
        <v>2.6847620226068807E-6</v>
      </c>
      <c r="CH63" s="41" t="str">
        <f t="shared" si="681"/>
        <v>(f)</v>
      </c>
      <c r="CI63" s="121">
        <f t="shared" si="682"/>
        <v>1.0520374956084248E-6</v>
      </c>
      <c r="CJ63" s="41" t="str">
        <f t="shared" si="683"/>
        <v>(b)</v>
      </c>
      <c r="CK63" s="121">
        <f t="shared" si="684"/>
        <v>2.6847620226068807E-6</v>
      </c>
      <c r="CL63" s="41" t="str">
        <f t="shared" si="685"/>
        <v>(f)</v>
      </c>
      <c r="CM63" s="121">
        <f t="shared" si="686"/>
        <v>1.0520374956084248E-6</v>
      </c>
      <c r="CN63" s="41" t="str">
        <f t="shared" si="687"/>
        <v>(b)</v>
      </c>
      <c r="CO63" s="121">
        <f t="shared" si="688"/>
        <v>2.6847620226068807E-6</v>
      </c>
      <c r="CP63" s="41" t="str">
        <f t="shared" si="689"/>
        <v>(f)</v>
      </c>
      <c r="CQ63" s="121">
        <f t="shared" si="690"/>
        <v>1.0520374956084248E-6</v>
      </c>
      <c r="CR63" s="41" t="str">
        <f t="shared" si="691"/>
        <v>(b)</v>
      </c>
      <c r="CS63" s="121">
        <f t="shared" si="692"/>
        <v>2.6847620226068807E-6</v>
      </c>
      <c r="CT63" s="41" t="str">
        <f t="shared" si="693"/>
        <v>(f)</v>
      </c>
      <c r="CU63" s="121">
        <f t="shared" si="694"/>
        <v>1.0520374956084248E-6</v>
      </c>
      <c r="CV63" s="41" t="str">
        <f t="shared" si="695"/>
        <v>(b)</v>
      </c>
      <c r="CW63" s="121">
        <f t="shared" si="696"/>
        <v>2.6847620226068807E-6</v>
      </c>
      <c r="CX63" s="41" t="str">
        <f t="shared" si="697"/>
        <v>(f)</v>
      </c>
      <c r="CY63" s="121">
        <f t="shared" si="698"/>
        <v>1.0520374956084248E-6</v>
      </c>
      <c r="CZ63" s="41" t="str">
        <f t="shared" si="699"/>
        <v>(b)</v>
      </c>
      <c r="DA63" s="121">
        <f t="shared" si="700"/>
        <v>2.6847620226068807E-6</v>
      </c>
      <c r="DB63" s="41" t="str">
        <f t="shared" si="701"/>
        <v>(f)</v>
      </c>
      <c r="DC63" s="121">
        <f t="shared" si="702"/>
        <v>1.0520374956084248E-6</v>
      </c>
      <c r="DD63" s="41" t="str">
        <f t="shared" si="703"/>
        <v>(b)</v>
      </c>
      <c r="DE63" s="121">
        <f t="shared" si="704"/>
        <v>2.6847620226068807E-6</v>
      </c>
      <c r="DF63" s="41" t="str">
        <f t="shared" si="705"/>
        <v>(f)</v>
      </c>
      <c r="DG63" s="121">
        <f t="shared" si="706"/>
        <v>1.0520374956084248E-6</v>
      </c>
      <c r="DH63" s="41" t="str">
        <f t="shared" si="707"/>
        <v>(b)</v>
      </c>
      <c r="DI63" s="121">
        <f t="shared" si="708"/>
        <v>2.6847620226068807E-6</v>
      </c>
      <c r="DJ63" s="41" t="str">
        <f t="shared" si="709"/>
        <v>(f)</v>
      </c>
      <c r="DK63" s="121">
        <f t="shared" si="710"/>
        <v>1.0520374956084248E-6</v>
      </c>
      <c r="DL63" s="41" t="str">
        <f t="shared" si="711"/>
        <v>(b)</v>
      </c>
      <c r="DM63" s="121">
        <f t="shared" si="712"/>
        <v>2.6847620226068807E-6</v>
      </c>
      <c r="DN63" s="41" t="str">
        <f t="shared" si="713"/>
        <v>(f)</v>
      </c>
      <c r="DO63" s="121">
        <f t="shared" si="714"/>
        <v>1.0520374956084248E-6</v>
      </c>
      <c r="DP63" s="41" t="str">
        <f t="shared" si="715"/>
        <v>(b)</v>
      </c>
      <c r="DQ63" s="121">
        <f t="shared" si="716"/>
        <v>2.6847620226068807E-6</v>
      </c>
      <c r="DR63" s="41" t="str">
        <f t="shared" si="717"/>
        <v>(f)</v>
      </c>
      <c r="DS63" s="121">
        <f t="shared" si="718"/>
        <v>1.0520374956084248E-6</v>
      </c>
      <c r="DT63" s="41" t="str">
        <f t="shared" si="719"/>
        <v>(b)</v>
      </c>
      <c r="DU63" s="121">
        <f t="shared" si="720"/>
        <v>2.6847620226068807E-6</v>
      </c>
      <c r="DV63" s="41" t="str">
        <f t="shared" si="721"/>
        <v>(f)</v>
      </c>
      <c r="DW63" s="121">
        <f t="shared" si="722"/>
        <v>1.0520374956084248E-6</v>
      </c>
      <c r="DX63" s="41" t="str">
        <f t="shared" si="723"/>
        <v>(b)</v>
      </c>
      <c r="DY63" s="121">
        <f t="shared" si="724"/>
        <v>2.6847620226068807E-6</v>
      </c>
      <c r="DZ63" s="41" t="str">
        <f t="shared" si="725"/>
        <v>(f)</v>
      </c>
      <c r="EA63" s="121">
        <f t="shared" si="726"/>
        <v>9.0299885039723149E-7</v>
      </c>
      <c r="EB63" s="41" t="str">
        <f t="shared" si="727"/>
        <v>(b)</v>
      </c>
      <c r="EC63" s="121">
        <f t="shared" si="728"/>
        <v>2.3044207360709057E-6</v>
      </c>
      <c r="ED63" s="41" t="str">
        <f t="shared" si="729"/>
        <v>(f)</v>
      </c>
      <c r="EE63" s="121">
        <f t="shared" si="730"/>
        <v>9.0299885039723149E-7</v>
      </c>
      <c r="EF63" s="41" t="str">
        <f t="shared" si="731"/>
        <v>(b)</v>
      </c>
      <c r="EG63" s="121">
        <f t="shared" si="732"/>
        <v>2.3044207360709057E-6</v>
      </c>
      <c r="EH63" s="41" t="str">
        <f t="shared" si="733"/>
        <v>(f)</v>
      </c>
      <c r="EI63" s="121">
        <f t="shared" si="734"/>
        <v>9.0299885039723149E-7</v>
      </c>
      <c r="EJ63" s="41" t="str">
        <f t="shared" si="735"/>
        <v>(b)</v>
      </c>
      <c r="EK63" s="121">
        <f t="shared" si="736"/>
        <v>2.3044207360709057E-6</v>
      </c>
      <c r="EL63" s="41" t="str">
        <f t="shared" si="737"/>
        <v>(f)</v>
      </c>
      <c r="EM63" s="121">
        <f t="shared" si="738"/>
        <v>9.0299885039723149E-7</v>
      </c>
      <c r="EN63" s="41" t="str">
        <f t="shared" si="739"/>
        <v>(b)</v>
      </c>
      <c r="EO63" s="121">
        <f t="shared" si="740"/>
        <v>2.3044207360709057E-6</v>
      </c>
      <c r="EP63" s="41" t="str">
        <f t="shared" si="741"/>
        <v>(f)</v>
      </c>
      <c r="EQ63" s="121">
        <f t="shared" si="742"/>
        <v>1.5079204103720757E-7</v>
      </c>
      <c r="ER63" s="41" t="str">
        <f t="shared" si="743"/>
        <v>(b)</v>
      </c>
      <c r="ES63" s="121">
        <f t="shared" si="744"/>
        <v>3.8481588990698619E-7</v>
      </c>
      <c r="ET63" s="41" t="str">
        <f t="shared" si="745"/>
        <v>(f)</v>
      </c>
      <c r="EU63" s="121">
        <f t="shared" si="746"/>
        <v>1.0520374956084248E-6</v>
      </c>
      <c r="EV63" s="41" t="str">
        <f t="shared" si="747"/>
        <v>(b)</v>
      </c>
      <c r="EW63" s="121">
        <f t="shared" si="748"/>
        <v>2.6847620226068807E-6</v>
      </c>
      <c r="EX63" s="41" t="str">
        <f t="shared" si="749"/>
        <v>(f)</v>
      </c>
      <c r="EY63" s="121">
        <f t="shared" si="750"/>
        <v>1.0520374956084248E-6</v>
      </c>
      <c r="EZ63" s="41" t="str">
        <f t="shared" si="751"/>
        <v>(b)</v>
      </c>
      <c r="FA63" s="121">
        <f t="shared" si="752"/>
        <v>2.6847620226068807E-6</v>
      </c>
      <c r="FB63" s="41" t="str">
        <f t="shared" si="753"/>
        <v>(f)</v>
      </c>
      <c r="FC63" s="121">
        <f t="shared" si="754"/>
        <v>1.0520374956084248E-6</v>
      </c>
      <c r="FD63" s="41" t="str">
        <f t="shared" si="755"/>
        <v>(b)</v>
      </c>
      <c r="FE63" s="121">
        <f t="shared" si="756"/>
        <v>2.6847620226068807E-6</v>
      </c>
      <c r="FF63" s="41" t="str">
        <f t="shared" si="757"/>
        <v>(f)</v>
      </c>
      <c r="FG63" s="121">
        <f t="shared" si="758"/>
        <v>1.0520374956084248E-6</v>
      </c>
      <c r="FH63" s="41" t="str">
        <f t="shared" si="759"/>
        <v>(b)</v>
      </c>
      <c r="FI63" s="121">
        <f t="shared" si="760"/>
        <v>2.6847620226068807E-6</v>
      </c>
      <c r="FJ63" s="41" t="str">
        <f t="shared" si="761"/>
        <v>(f)</v>
      </c>
      <c r="FK63" s="121">
        <f t="shared" si="762"/>
        <v>1.0520374956084248E-6</v>
      </c>
      <c r="FL63" s="41" t="str">
        <f t="shared" si="763"/>
        <v>(b)</v>
      </c>
      <c r="FM63" s="121">
        <f t="shared" si="764"/>
        <v>2.6847620226068807E-6</v>
      </c>
      <c r="FN63" s="41" t="str">
        <f t="shared" si="765"/>
        <v>(f)</v>
      </c>
      <c r="FO63" s="121">
        <f t="shared" si="766"/>
        <v>1.0520374956084248E-6</v>
      </c>
      <c r="FP63" s="41" t="str">
        <f t="shared" si="767"/>
        <v>(b)</v>
      </c>
      <c r="FQ63" s="121">
        <f t="shared" si="768"/>
        <v>2.6847620226068807E-6</v>
      </c>
      <c r="FR63" s="41" t="str">
        <f t="shared" si="769"/>
        <v>(f)</v>
      </c>
      <c r="FS63" s="121">
        <f t="shared" si="770"/>
        <v>1.0520374956084248E-6</v>
      </c>
      <c r="FT63" s="41" t="str">
        <f t="shared" si="771"/>
        <v>(b)</v>
      </c>
      <c r="FU63" s="121">
        <f t="shared" si="772"/>
        <v>2.6847620226068807E-6</v>
      </c>
      <c r="FV63" s="41" t="str">
        <f t="shared" si="773"/>
        <v>(f)</v>
      </c>
      <c r="FW63" s="121">
        <f t="shared" si="774"/>
        <v>1.0520374956084248E-6</v>
      </c>
      <c r="FX63" s="41" t="str">
        <f t="shared" si="775"/>
        <v>(b)</v>
      </c>
      <c r="FY63" s="121">
        <f t="shared" si="776"/>
        <v>2.6847620226068807E-6</v>
      </c>
      <c r="FZ63" s="41" t="str">
        <f t="shared" si="777"/>
        <v>(f)</v>
      </c>
    </row>
    <row r="64" spans="1:182" ht="15" customHeight="1">
      <c r="A64" s="63"/>
      <c r="B64" s="55" t="s">
        <v>293</v>
      </c>
      <c r="C64" s="64"/>
      <c r="D64" s="70" t="s">
        <v>292</v>
      </c>
      <c r="E64" s="75">
        <v>4.5419465326501894E-3</v>
      </c>
      <c r="F64" s="41"/>
      <c r="G64" s="66">
        <v>63</v>
      </c>
      <c r="H64" s="41" t="str">
        <f t="shared" si="604"/>
        <v>(3)</v>
      </c>
      <c r="I64" s="169">
        <v>63</v>
      </c>
      <c r="J64" s="41" t="str">
        <f t="shared" si="605"/>
        <v>(8)</v>
      </c>
      <c r="K64" s="121">
        <f t="shared" si="606"/>
        <v>3.4809119412454971E-3</v>
      </c>
      <c r="L64" s="41" t="str">
        <f t="shared" si="607"/>
        <v>(b)</v>
      </c>
      <c r="M64" s="121">
        <f t="shared" si="608"/>
        <v>8.8831626466792102E-3</v>
      </c>
      <c r="N64" s="41" t="str">
        <f t="shared" si="609"/>
        <v>(f)</v>
      </c>
      <c r="O64" s="121">
        <f t="shared" si="610"/>
        <v>3.4809119412454971E-3</v>
      </c>
      <c r="P64" s="41" t="str">
        <f t="shared" si="611"/>
        <v>(b)</v>
      </c>
      <c r="Q64" s="121">
        <f t="shared" si="612"/>
        <v>8.8831626466792102E-3</v>
      </c>
      <c r="R64" s="41" t="str">
        <f t="shared" si="613"/>
        <v>(f)</v>
      </c>
      <c r="S64" s="121">
        <f t="shared" si="614"/>
        <v>3.4809119412454971E-3</v>
      </c>
      <c r="T64" s="41" t="str">
        <f t="shared" si="615"/>
        <v>(b)</v>
      </c>
      <c r="U64" s="121">
        <f t="shared" si="616"/>
        <v>8.8831626466792102E-3</v>
      </c>
      <c r="V64" s="41" t="str">
        <f t="shared" si="617"/>
        <v>(f)</v>
      </c>
      <c r="W64" s="121">
        <f t="shared" si="618"/>
        <v>3.4809119412454971E-3</v>
      </c>
      <c r="X64" s="41" t="str">
        <f t="shared" si="619"/>
        <v>(b)</v>
      </c>
      <c r="Y64" s="121">
        <f t="shared" si="620"/>
        <v>8.8831626466792102E-3</v>
      </c>
      <c r="Z64" s="41" t="str">
        <f t="shared" si="621"/>
        <v>(f)</v>
      </c>
      <c r="AA64" s="121">
        <f t="shared" si="622"/>
        <v>3.4809119412454971E-3</v>
      </c>
      <c r="AB64" s="41" t="str">
        <f t="shared" si="623"/>
        <v>(b)</v>
      </c>
      <c r="AC64" s="121">
        <f t="shared" si="624"/>
        <v>8.8831626466792102E-3</v>
      </c>
      <c r="AD64" s="41" t="str">
        <f t="shared" si="625"/>
        <v>(f)</v>
      </c>
      <c r="AE64" s="121">
        <f t="shared" si="626"/>
        <v>3.4809119412454971E-3</v>
      </c>
      <c r="AF64" s="41" t="str">
        <f t="shared" si="627"/>
        <v>(b)</v>
      </c>
      <c r="AG64" s="121">
        <f t="shared" si="628"/>
        <v>8.8831626466792102E-3</v>
      </c>
      <c r="AH64" s="41" t="str">
        <f t="shared" si="629"/>
        <v>(f)</v>
      </c>
      <c r="AI64" s="121">
        <f t="shared" si="630"/>
        <v>2.9063924946321632E-3</v>
      </c>
      <c r="AJ64" s="41" t="str">
        <f t="shared" si="631"/>
        <v>(b)</v>
      </c>
      <c r="AK64" s="121">
        <f t="shared" si="632"/>
        <v>7.4170095884894391E-3</v>
      </c>
      <c r="AL64" s="41" t="str">
        <f t="shared" si="633"/>
        <v>(f)</v>
      </c>
      <c r="AM64" s="121">
        <f t="shared" si="634"/>
        <v>2.9063924946321632E-3</v>
      </c>
      <c r="AN64" s="41" t="str">
        <f t="shared" si="635"/>
        <v>(b)</v>
      </c>
      <c r="AO64" s="121">
        <f t="shared" si="636"/>
        <v>7.4170095884894391E-3</v>
      </c>
      <c r="AP64" s="41" t="str">
        <f t="shared" si="637"/>
        <v>(f)</v>
      </c>
      <c r="AQ64" s="121">
        <f t="shared" si="638"/>
        <v>2.9063924946321632E-3</v>
      </c>
      <c r="AR64" s="41" t="str">
        <f t="shared" si="639"/>
        <v>(b)</v>
      </c>
      <c r="AS64" s="121">
        <f t="shared" si="640"/>
        <v>7.4170095884894391E-3</v>
      </c>
      <c r="AT64" s="41" t="str">
        <f t="shared" si="641"/>
        <v>(f)</v>
      </c>
      <c r="AU64" s="121">
        <f t="shared" si="642"/>
        <v>4.055431387858831E-3</v>
      </c>
      <c r="AV64" s="41" t="str">
        <f t="shared" si="643"/>
        <v>(b)</v>
      </c>
      <c r="AW64" s="121">
        <f t="shared" si="644"/>
        <v>1.0349315704868982E-2</v>
      </c>
      <c r="AX64" s="41" t="str">
        <f t="shared" si="645"/>
        <v>(f)</v>
      </c>
      <c r="AY64" s="121">
        <f t="shared" si="646"/>
        <v>4.055431387858831E-3</v>
      </c>
      <c r="AZ64" s="41" t="str">
        <f t="shared" si="647"/>
        <v>(b)</v>
      </c>
      <c r="BA64" s="121">
        <f t="shared" si="648"/>
        <v>1.0349315704868982E-2</v>
      </c>
      <c r="BB64" s="41" t="str">
        <f t="shared" si="649"/>
        <v>(f)</v>
      </c>
      <c r="BC64" s="121">
        <f t="shared" si="650"/>
        <v>4.055431387858831E-3</v>
      </c>
      <c r="BD64" s="41" t="str">
        <f t="shared" si="651"/>
        <v>(b)</v>
      </c>
      <c r="BE64" s="121">
        <f t="shared" si="652"/>
        <v>1.0349315704868982E-2</v>
      </c>
      <c r="BF64" s="41" t="str">
        <f t="shared" si="653"/>
        <v>(f)</v>
      </c>
      <c r="BG64" s="121">
        <f t="shared" si="654"/>
        <v>4.055431387858831E-3</v>
      </c>
      <c r="BH64" s="41" t="str">
        <f t="shared" si="655"/>
        <v>(b)</v>
      </c>
      <c r="BI64" s="121">
        <f t="shared" si="656"/>
        <v>1.0349315704868982E-2</v>
      </c>
      <c r="BJ64" s="41" t="str">
        <f t="shared" si="657"/>
        <v>(f)</v>
      </c>
      <c r="BK64" s="121">
        <f t="shared" si="658"/>
        <v>4.055431387858831E-3</v>
      </c>
      <c r="BL64" s="41" t="str">
        <f t="shared" si="659"/>
        <v>(b)</v>
      </c>
      <c r="BM64" s="121">
        <f t="shared" si="660"/>
        <v>1.0349315704868982E-2</v>
      </c>
      <c r="BN64" s="41" t="str">
        <f t="shared" si="661"/>
        <v>(f)</v>
      </c>
      <c r="BO64" s="121">
        <f t="shared" si="662"/>
        <v>4.055431387858831E-3</v>
      </c>
      <c r="BP64" s="41" t="str">
        <f t="shared" si="663"/>
        <v>(b)</v>
      </c>
      <c r="BQ64" s="121">
        <f t="shared" si="664"/>
        <v>1.0349315704868982E-2</v>
      </c>
      <c r="BR64" s="41" t="str">
        <f t="shared" si="665"/>
        <v>(f)</v>
      </c>
      <c r="BS64" s="121">
        <f t="shared" si="666"/>
        <v>4.055431387858831E-3</v>
      </c>
      <c r="BT64" s="41" t="str">
        <f t="shared" si="667"/>
        <v>(b)</v>
      </c>
      <c r="BU64" s="121">
        <f t="shared" si="668"/>
        <v>1.0349315704868982E-2</v>
      </c>
      <c r="BV64" s="41" t="str">
        <f t="shared" si="669"/>
        <v>(f)</v>
      </c>
      <c r="BW64" s="121">
        <f t="shared" si="670"/>
        <v>4.055431387858831E-3</v>
      </c>
      <c r="BX64" s="41" t="str">
        <f t="shared" si="671"/>
        <v>(b)</v>
      </c>
      <c r="BY64" s="121">
        <f t="shared" si="672"/>
        <v>1.0349315704868982E-2</v>
      </c>
      <c r="BZ64" s="41" t="str">
        <f t="shared" si="673"/>
        <v>(f)</v>
      </c>
      <c r="CA64" s="121">
        <f t="shared" si="674"/>
        <v>4.055431387858831E-3</v>
      </c>
      <c r="CB64" s="41" t="str">
        <f t="shared" si="675"/>
        <v>(b)</v>
      </c>
      <c r="CC64" s="121">
        <f t="shared" si="676"/>
        <v>1.0349315704868982E-2</v>
      </c>
      <c r="CD64" s="41" t="str">
        <f t="shared" si="677"/>
        <v>(f)</v>
      </c>
      <c r="CE64" s="121">
        <f t="shared" si="678"/>
        <v>4.055431387858831E-3</v>
      </c>
      <c r="CF64" s="41" t="str">
        <f t="shared" si="679"/>
        <v>(b)</v>
      </c>
      <c r="CG64" s="121">
        <f t="shared" si="680"/>
        <v>1.0349315704868982E-2</v>
      </c>
      <c r="CH64" s="41" t="str">
        <f t="shared" si="681"/>
        <v>(f)</v>
      </c>
      <c r="CI64" s="121">
        <f t="shared" si="682"/>
        <v>4.055431387858831E-3</v>
      </c>
      <c r="CJ64" s="41" t="str">
        <f t="shared" si="683"/>
        <v>(b)</v>
      </c>
      <c r="CK64" s="121">
        <f t="shared" si="684"/>
        <v>1.0349315704868982E-2</v>
      </c>
      <c r="CL64" s="41" t="str">
        <f t="shared" si="685"/>
        <v>(f)</v>
      </c>
      <c r="CM64" s="121">
        <f t="shared" si="686"/>
        <v>4.055431387858831E-3</v>
      </c>
      <c r="CN64" s="41" t="str">
        <f t="shared" si="687"/>
        <v>(b)</v>
      </c>
      <c r="CO64" s="121">
        <f t="shared" si="688"/>
        <v>1.0349315704868982E-2</v>
      </c>
      <c r="CP64" s="41" t="str">
        <f t="shared" si="689"/>
        <v>(f)</v>
      </c>
      <c r="CQ64" s="121">
        <f t="shared" si="690"/>
        <v>4.055431387858831E-3</v>
      </c>
      <c r="CR64" s="41" t="str">
        <f t="shared" si="691"/>
        <v>(b)</v>
      </c>
      <c r="CS64" s="121">
        <f t="shared" si="692"/>
        <v>1.0349315704868982E-2</v>
      </c>
      <c r="CT64" s="41" t="str">
        <f t="shared" si="693"/>
        <v>(f)</v>
      </c>
      <c r="CU64" s="121">
        <f t="shared" si="694"/>
        <v>4.055431387858831E-3</v>
      </c>
      <c r="CV64" s="41" t="str">
        <f t="shared" si="695"/>
        <v>(b)</v>
      </c>
      <c r="CW64" s="121">
        <f t="shared" si="696"/>
        <v>1.0349315704868982E-2</v>
      </c>
      <c r="CX64" s="41" t="str">
        <f t="shared" si="697"/>
        <v>(f)</v>
      </c>
      <c r="CY64" s="121">
        <f t="shared" si="698"/>
        <v>4.055431387858831E-3</v>
      </c>
      <c r="CZ64" s="41" t="str">
        <f t="shared" si="699"/>
        <v>(b)</v>
      </c>
      <c r="DA64" s="121">
        <f t="shared" si="700"/>
        <v>1.0349315704868982E-2</v>
      </c>
      <c r="DB64" s="41" t="str">
        <f t="shared" si="701"/>
        <v>(f)</v>
      </c>
      <c r="DC64" s="121">
        <f t="shared" si="702"/>
        <v>4.055431387858831E-3</v>
      </c>
      <c r="DD64" s="41" t="str">
        <f t="shared" si="703"/>
        <v>(b)</v>
      </c>
      <c r="DE64" s="121">
        <f t="shared" si="704"/>
        <v>1.0349315704868982E-2</v>
      </c>
      <c r="DF64" s="41" t="str">
        <f t="shared" si="705"/>
        <v>(f)</v>
      </c>
      <c r="DG64" s="121">
        <f t="shared" si="706"/>
        <v>4.055431387858831E-3</v>
      </c>
      <c r="DH64" s="41" t="str">
        <f t="shared" si="707"/>
        <v>(b)</v>
      </c>
      <c r="DI64" s="121">
        <f t="shared" si="708"/>
        <v>1.0349315704868982E-2</v>
      </c>
      <c r="DJ64" s="41" t="str">
        <f t="shared" si="709"/>
        <v>(f)</v>
      </c>
      <c r="DK64" s="121">
        <f t="shared" si="710"/>
        <v>4.055431387858831E-3</v>
      </c>
      <c r="DL64" s="41" t="str">
        <f t="shared" si="711"/>
        <v>(b)</v>
      </c>
      <c r="DM64" s="121">
        <f t="shared" si="712"/>
        <v>1.0349315704868982E-2</v>
      </c>
      <c r="DN64" s="41" t="str">
        <f t="shared" si="713"/>
        <v>(f)</v>
      </c>
      <c r="DO64" s="121">
        <f t="shared" si="714"/>
        <v>4.055431387858831E-3</v>
      </c>
      <c r="DP64" s="41" t="str">
        <f t="shared" si="715"/>
        <v>(b)</v>
      </c>
      <c r="DQ64" s="121">
        <f t="shared" si="716"/>
        <v>1.0349315704868982E-2</v>
      </c>
      <c r="DR64" s="41" t="str">
        <f t="shared" si="717"/>
        <v>(f)</v>
      </c>
      <c r="DS64" s="121">
        <f t="shared" si="718"/>
        <v>4.055431387858831E-3</v>
      </c>
      <c r="DT64" s="41" t="str">
        <f t="shared" si="719"/>
        <v>(b)</v>
      </c>
      <c r="DU64" s="121">
        <f t="shared" si="720"/>
        <v>1.0349315704868982E-2</v>
      </c>
      <c r="DV64" s="41" t="str">
        <f t="shared" si="721"/>
        <v>(f)</v>
      </c>
      <c r="DW64" s="121">
        <f t="shared" si="722"/>
        <v>4.055431387858831E-3</v>
      </c>
      <c r="DX64" s="41" t="str">
        <f t="shared" si="723"/>
        <v>(b)</v>
      </c>
      <c r="DY64" s="121">
        <f t="shared" si="724"/>
        <v>1.0349315704868982E-2</v>
      </c>
      <c r="DZ64" s="41" t="str">
        <f t="shared" si="725"/>
        <v>(f)</v>
      </c>
      <c r="EA64" s="121">
        <f t="shared" si="726"/>
        <v>3.4809119412454971E-3</v>
      </c>
      <c r="EB64" s="41" t="str">
        <f t="shared" si="727"/>
        <v>(b)</v>
      </c>
      <c r="EC64" s="121">
        <f t="shared" si="728"/>
        <v>8.8831626466792102E-3</v>
      </c>
      <c r="ED64" s="41" t="str">
        <f t="shared" si="729"/>
        <v>(f)</v>
      </c>
      <c r="EE64" s="121">
        <f t="shared" si="730"/>
        <v>3.4809119412454971E-3</v>
      </c>
      <c r="EF64" s="41" t="str">
        <f t="shared" si="731"/>
        <v>(b)</v>
      </c>
      <c r="EG64" s="121">
        <f t="shared" si="732"/>
        <v>8.8831626466792102E-3</v>
      </c>
      <c r="EH64" s="41" t="str">
        <f t="shared" si="733"/>
        <v>(f)</v>
      </c>
      <c r="EI64" s="121">
        <f t="shared" si="734"/>
        <v>3.4809119412454971E-3</v>
      </c>
      <c r="EJ64" s="41" t="str">
        <f t="shared" si="735"/>
        <v>(b)</v>
      </c>
      <c r="EK64" s="121">
        <f t="shared" si="736"/>
        <v>8.8831626466792102E-3</v>
      </c>
      <c r="EL64" s="41" t="str">
        <f t="shared" si="737"/>
        <v>(f)</v>
      </c>
      <c r="EM64" s="121">
        <f t="shared" si="738"/>
        <v>3.4809119412454971E-3</v>
      </c>
      <c r="EN64" s="41" t="str">
        <f t="shared" si="739"/>
        <v>(b)</v>
      </c>
      <c r="EO64" s="121">
        <f t="shared" si="740"/>
        <v>8.8831626466792102E-3</v>
      </c>
      <c r="EP64" s="41" t="str">
        <f t="shared" si="741"/>
        <v>(f)</v>
      </c>
      <c r="EQ64" s="121">
        <f t="shared" si="742"/>
        <v>5.8127849892643257E-4</v>
      </c>
      <c r="ER64" s="41" t="str">
        <f t="shared" si="743"/>
        <v>(b)</v>
      </c>
      <c r="ES64" s="121">
        <f t="shared" si="744"/>
        <v>1.4834019176978876E-3</v>
      </c>
      <c r="ET64" s="41" t="str">
        <f t="shared" si="745"/>
        <v>(f)</v>
      </c>
      <c r="EU64" s="121">
        <f t="shared" si="746"/>
        <v>4.055431387858831E-3</v>
      </c>
      <c r="EV64" s="41" t="str">
        <f t="shared" si="747"/>
        <v>(b)</v>
      </c>
      <c r="EW64" s="121">
        <f t="shared" si="748"/>
        <v>1.0349315704868982E-2</v>
      </c>
      <c r="EX64" s="41" t="str">
        <f t="shared" si="749"/>
        <v>(f)</v>
      </c>
      <c r="EY64" s="121">
        <f t="shared" si="750"/>
        <v>4.055431387858831E-3</v>
      </c>
      <c r="EZ64" s="41" t="str">
        <f t="shared" si="751"/>
        <v>(b)</v>
      </c>
      <c r="FA64" s="121">
        <f t="shared" si="752"/>
        <v>1.0349315704868982E-2</v>
      </c>
      <c r="FB64" s="41" t="str">
        <f t="shared" si="753"/>
        <v>(f)</v>
      </c>
      <c r="FC64" s="121">
        <f t="shared" si="754"/>
        <v>4.055431387858831E-3</v>
      </c>
      <c r="FD64" s="41" t="str">
        <f t="shared" si="755"/>
        <v>(b)</v>
      </c>
      <c r="FE64" s="121">
        <f t="shared" si="756"/>
        <v>1.0349315704868982E-2</v>
      </c>
      <c r="FF64" s="41" t="str">
        <f t="shared" si="757"/>
        <v>(f)</v>
      </c>
      <c r="FG64" s="121">
        <f t="shared" si="758"/>
        <v>4.055431387858831E-3</v>
      </c>
      <c r="FH64" s="41" t="str">
        <f t="shared" si="759"/>
        <v>(b)</v>
      </c>
      <c r="FI64" s="121">
        <f t="shared" si="760"/>
        <v>1.0349315704868982E-2</v>
      </c>
      <c r="FJ64" s="41" t="str">
        <f t="shared" si="761"/>
        <v>(f)</v>
      </c>
      <c r="FK64" s="121">
        <f t="shared" si="762"/>
        <v>4.055431387858831E-3</v>
      </c>
      <c r="FL64" s="41" t="str">
        <f t="shared" si="763"/>
        <v>(b)</v>
      </c>
      <c r="FM64" s="121">
        <f t="shared" si="764"/>
        <v>1.0349315704868982E-2</v>
      </c>
      <c r="FN64" s="41" t="str">
        <f t="shared" si="765"/>
        <v>(f)</v>
      </c>
      <c r="FO64" s="121">
        <f t="shared" si="766"/>
        <v>4.055431387858831E-3</v>
      </c>
      <c r="FP64" s="41" t="str">
        <f t="shared" si="767"/>
        <v>(b)</v>
      </c>
      <c r="FQ64" s="121">
        <f t="shared" si="768"/>
        <v>1.0349315704868982E-2</v>
      </c>
      <c r="FR64" s="41" t="str">
        <f t="shared" si="769"/>
        <v>(f)</v>
      </c>
      <c r="FS64" s="121">
        <f t="shared" si="770"/>
        <v>4.055431387858831E-3</v>
      </c>
      <c r="FT64" s="41" t="str">
        <f t="shared" si="771"/>
        <v>(b)</v>
      </c>
      <c r="FU64" s="121">
        <f t="shared" si="772"/>
        <v>1.0349315704868982E-2</v>
      </c>
      <c r="FV64" s="41" t="str">
        <f t="shared" si="773"/>
        <v>(f)</v>
      </c>
      <c r="FW64" s="121">
        <f t="shared" si="774"/>
        <v>4.055431387858831E-3</v>
      </c>
      <c r="FX64" s="41" t="str">
        <f t="shared" si="775"/>
        <v>(b)</v>
      </c>
      <c r="FY64" s="121">
        <f t="shared" si="776"/>
        <v>1.0349315704868982E-2</v>
      </c>
      <c r="FZ64" s="41" t="str">
        <f t="shared" si="777"/>
        <v>(f)</v>
      </c>
    </row>
    <row r="65" spans="1:182" ht="15" customHeight="1">
      <c r="A65" s="63"/>
      <c r="B65" s="55" t="s">
        <v>295</v>
      </c>
      <c r="C65" s="64"/>
      <c r="D65" s="70" t="s">
        <v>294</v>
      </c>
      <c r="E65" s="75">
        <v>1.25E-3</v>
      </c>
      <c r="F65" s="41"/>
      <c r="G65" s="66">
        <v>63</v>
      </c>
      <c r="H65" s="41" t="str">
        <f t="shared" si="604"/>
        <v>(3)</v>
      </c>
      <c r="I65" s="169">
        <v>63</v>
      </c>
      <c r="J65" s="41" t="str">
        <f t="shared" si="605"/>
        <v>(8)</v>
      </c>
      <c r="K65" s="121">
        <f>($E65*$K$6*$K$7/1000+($E65*$E$75*$K$6/60/1000)*$E$77-($E65*$K$6/1000/60)*$E$77)*(1-$I65/100)</f>
        <v>9.5799012499999997E-4</v>
      </c>
      <c r="L65" s="41" t="str">
        <f t="shared" si="607"/>
        <v>(b)</v>
      </c>
      <c r="M65" s="121">
        <f t="shared" si="608"/>
        <v>2.4447564999999995E-3</v>
      </c>
      <c r="N65" s="41" t="str">
        <f t="shared" si="609"/>
        <v>(f)</v>
      </c>
      <c r="O65" s="121">
        <f t="shared" si="610"/>
        <v>9.5799012499999997E-4</v>
      </c>
      <c r="P65" s="41" t="str">
        <f t="shared" si="611"/>
        <v>(b)</v>
      </c>
      <c r="Q65" s="121">
        <f t="shared" si="612"/>
        <v>2.4447564999999995E-3</v>
      </c>
      <c r="R65" s="41" t="str">
        <f t="shared" si="613"/>
        <v>(f)</v>
      </c>
      <c r="S65" s="121">
        <f t="shared" si="614"/>
        <v>9.5799012499999997E-4</v>
      </c>
      <c r="T65" s="41" t="str">
        <f t="shared" si="615"/>
        <v>(b)</v>
      </c>
      <c r="U65" s="121">
        <f t="shared" si="616"/>
        <v>2.4447564999999995E-3</v>
      </c>
      <c r="V65" s="41" t="str">
        <f t="shared" si="617"/>
        <v>(f)</v>
      </c>
      <c r="W65" s="121">
        <f t="shared" si="618"/>
        <v>9.5799012499999997E-4</v>
      </c>
      <c r="X65" s="41" t="str">
        <f t="shared" si="619"/>
        <v>(b)</v>
      </c>
      <c r="Y65" s="121">
        <f t="shared" si="620"/>
        <v>2.4447564999999995E-3</v>
      </c>
      <c r="Z65" s="41" t="str">
        <f t="shared" si="621"/>
        <v>(f)</v>
      </c>
      <c r="AA65" s="121">
        <f t="shared" si="622"/>
        <v>9.5799012499999997E-4</v>
      </c>
      <c r="AB65" s="41" t="str">
        <f t="shared" si="623"/>
        <v>(b)</v>
      </c>
      <c r="AC65" s="121">
        <f t="shared" si="624"/>
        <v>2.4447564999999995E-3</v>
      </c>
      <c r="AD65" s="41" t="str">
        <f t="shared" si="625"/>
        <v>(f)</v>
      </c>
      <c r="AE65" s="121">
        <f t="shared" si="626"/>
        <v>9.5799012499999997E-4</v>
      </c>
      <c r="AF65" s="41" t="str">
        <f t="shared" si="627"/>
        <v>(b)</v>
      </c>
      <c r="AG65" s="121">
        <f t="shared" si="628"/>
        <v>2.4447564999999995E-3</v>
      </c>
      <c r="AH65" s="41" t="str">
        <f t="shared" si="629"/>
        <v>(f)</v>
      </c>
      <c r="AI65" s="121">
        <f t="shared" si="630"/>
        <v>7.9987525E-4</v>
      </c>
      <c r="AJ65" s="41" t="str">
        <f t="shared" si="631"/>
        <v>(b)</v>
      </c>
      <c r="AK65" s="121">
        <f t="shared" si="632"/>
        <v>2.0412529999999998E-3</v>
      </c>
      <c r="AL65" s="41" t="str">
        <f t="shared" si="633"/>
        <v>(f)</v>
      </c>
      <c r="AM65" s="121">
        <f t="shared" si="634"/>
        <v>7.9987525E-4</v>
      </c>
      <c r="AN65" s="41" t="str">
        <f t="shared" si="635"/>
        <v>(b)</v>
      </c>
      <c r="AO65" s="121">
        <f t="shared" si="636"/>
        <v>2.0412529999999998E-3</v>
      </c>
      <c r="AP65" s="41" t="str">
        <f t="shared" si="637"/>
        <v>(f)</v>
      </c>
      <c r="AQ65" s="121">
        <f t="shared" si="638"/>
        <v>7.9987525E-4</v>
      </c>
      <c r="AR65" s="41" t="str">
        <f t="shared" si="639"/>
        <v>(b)</v>
      </c>
      <c r="AS65" s="121">
        <f t="shared" si="640"/>
        <v>2.0412529999999998E-3</v>
      </c>
      <c r="AT65" s="41" t="str">
        <f t="shared" si="641"/>
        <v>(f)</v>
      </c>
      <c r="AU65" s="121">
        <f t="shared" si="642"/>
        <v>1.116105E-3</v>
      </c>
      <c r="AV65" s="41" t="str">
        <f t="shared" si="643"/>
        <v>(b)</v>
      </c>
      <c r="AW65" s="121">
        <f t="shared" si="644"/>
        <v>2.8482599999999996E-3</v>
      </c>
      <c r="AX65" s="41" t="str">
        <f t="shared" si="645"/>
        <v>(f)</v>
      </c>
      <c r="AY65" s="121">
        <f t="shared" si="646"/>
        <v>1.116105E-3</v>
      </c>
      <c r="AZ65" s="41" t="str">
        <f t="shared" si="647"/>
        <v>(b)</v>
      </c>
      <c r="BA65" s="121">
        <f t="shared" si="648"/>
        <v>2.8482599999999996E-3</v>
      </c>
      <c r="BB65" s="41" t="str">
        <f t="shared" si="649"/>
        <v>(f)</v>
      </c>
      <c r="BC65" s="121">
        <f t="shared" si="650"/>
        <v>1.116105E-3</v>
      </c>
      <c r="BD65" s="41" t="str">
        <f t="shared" si="651"/>
        <v>(b)</v>
      </c>
      <c r="BE65" s="121">
        <f t="shared" si="652"/>
        <v>2.8482599999999996E-3</v>
      </c>
      <c r="BF65" s="41" t="str">
        <f t="shared" si="653"/>
        <v>(f)</v>
      </c>
      <c r="BG65" s="121">
        <f t="shared" si="654"/>
        <v>1.116105E-3</v>
      </c>
      <c r="BH65" s="41" t="str">
        <f t="shared" si="655"/>
        <v>(b)</v>
      </c>
      <c r="BI65" s="121">
        <f t="shared" si="656"/>
        <v>2.8482599999999996E-3</v>
      </c>
      <c r="BJ65" s="41" t="str">
        <f t="shared" si="657"/>
        <v>(f)</v>
      </c>
      <c r="BK65" s="121">
        <f t="shared" si="658"/>
        <v>1.116105E-3</v>
      </c>
      <c r="BL65" s="41" t="str">
        <f t="shared" si="659"/>
        <v>(b)</v>
      </c>
      <c r="BM65" s="121">
        <f t="shared" si="660"/>
        <v>2.8482599999999996E-3</v>
      </c>
      <c r="BN65" s="41" t="str">
        <f t="shared" si="661"/>
        <v>(f)</v>
      </c>
      <c r="BO65" s="121">
        <f t="shared" si="662"/>
        <v>1.116105E-3</v>
      </c>
      <c r="BP65" s="41" t="str">
        <f t="shared" si="663"/>
        <v>(b)</v>
      </c>
      <c r="BQ65" s="121">
        <f t="shared" si="664"/>
        <v>2.8482599999999996E-3</v>
      </c>
      <c r="BR65" s="41" t="str">
        <f t="shared" si="665"/>
        <v>(f)</v>
      </c>
      <c r="BS65" s="121">
        <f t="shared" si="666"/>
        <v>1.116105E-3</v>
      </c>
      <c r="BT65" s="41" t="str">
        <f t="shared" si="667"/>
        <v>(b)</v>
      </c>
      <c r="BU65" s="121">
        <f t="shared" si="668"/>
        <v>2.8482599999999996E-3</v>
      </c>
      <c r="BV65" s="41" t="str">
        <f t="shared" si="669"/>
        <v>(f)</v>
      </c>
      <c r="BW65" s="121">
        <f t="shared" si="670"/>
        <v>1.116105E-3</v>
      </c>
      <c r="BX65" s="41" t="str">
        <f t="shared" si="671"/>
        <v>(b)</v>
      </c>
      <c r="BY65" s="121">
        <f t="shared" si="672"/>
        <v>2.8482599999999996E-3</v>
      </c>
      <c r="BZ65" s="41" t="str">
        <f t="shared" si="673"/>
        <v>(f)</v>
      </c>
      <c r="CA65" s="121">
        <f t="shared" si="674"/>
        <v>1.116105E-3</v>
      </c>
      <c r="CB65" s="41" t="str">
        <f t="shared" si="675"/>
        <v>(b)</v>
      </c>
      <c r="CC65" s="121">
        <f t="shared" si="676"/>
        <v>2.8482599999999996E-3</v>
      </c>
      <c r="CD65" s="41" t="str">
        <f t="shared" si="677"/>
        <v>(f)</v>
      </c>
      <c r="CE65" s="121">
        <f t="shared" si="678"/>
        <v>1.116105E-3</v>
      </c>
      <c r="CF65" s="41" t="str">
        <f t="shared" si="679"/>
        <v>(b)</v>
      </c>
      <c r="CG65" s="121">
        <f t="shared" si="680"/>
        <v>2.8482599999999996E-3</v>
      </c>
      <c r="CH65" s="41" t="str">
        <f t="shared" si="681"/>
        <v>(f)</v>
      </c>
      <c r="CI65" s="121">
        <f t="shared" si="682"/>
        <v>1.116105E-3</v>
      </c>
      <c r="CJ65" s="41" t="str">
        <f t="shared" si="683"/>
        <v>(b)</v>
      </c>
      <c r="CK65" s="121">
        <f t="shared" si="684"/>
        <v>2.8482599999999996E-3</v>
      </c>
      <c r="CL65" s="41" t="str">
        <f t="shared" si="685"/>
        <v>(f)</v>
      </c>
      <c r="CM65" s="121">
        <f t="shared" si="686"/>
        <v>1.116105E-3</v>
      </c>
      <c r="CN65" s="41" t="str">
        <f t="shared" si="687"/>
        <v>(b)</v>
      </c>
      <c r="CO65" s="121">
        <f t="shared" si="688"/>
        <v>2.8482599999999996E-3</v>
      </c>
      <c r="CP65" s="41" t="str">
        <f t="shared" si="689"/>
        <v>(f)</v>
      </c>
      <c r="CQ65" s="121">
        <f t="shared" si="690"/>
        <v>1.116105E-3</v>
      </c>
      <c r="CR65" s="41" t="str">
        <f t="shared" si="691"/>
        <v>(b)</v>
      </c>
      <c r="CS65" s="121">
        <f t="shared" si="692"/>
        <v>2.8482599999999996E-3</v>
      </c>
      <c r="CT65" s="41" t="str">
        <f t="shared" si="693"/>
        <v>(f)</v>
      </c>
      <c r="CU65" s="121">
        <f t="shared" si="694"/>
        <v>1.116105E-3</v>
      </c>
      <c r="CV65" s="41" t="str">
        <f t="shared" si="695"/>
        <v>(b)</v>
      </c>
      <c r="CW65" s="121">
        <f t="shared" si="696"/>
        <v>2.8482599999999996E-3</v>
      </c>
      <c r="CX65" s="41" t="str">
        <f t="shared" si="697"/>
        <v>(f)</v>
      </c>
      <c r="CY65" s="121">
        <f t="shared" si="698"/>
        <v>1.116105E-3</v>
      </c>
      <c r="CZ65" s="41" t="str">
        <f t="shared" si="699"/>
        <v>(b)</v>
      </c>
      <c r="DA65" s="121">
        <f t="shared" si="700"/>
        <v>2.8482599999999996E-3</v>
      </c>
      <c r="DB65" s="41" t="str">
        <f t="shared" si="701"/>
        <v>(f)</v>
      </c>
      <c r="DC65" s="121">
        <f t="shared" si="702"/>
        <v>1.116105E-3</v>
      </c>
      <c r="DD65" s="41" t="str">
        <f t="shared" si="703"/>
        <v>(b)</v>
      </c>
      <c r="DE65" s="121">
        <f t="shared" si="704"/>
        <v>2.8482599999999996E-3</v>
      </c>
      <c r="DF65" s="41" t="str">
        <f t="shared" si="705"/>
        <v>(f)</v>
      </c>
      <c r="DG65" s="121">
        <f t="shared" si="706"/>
        <v>1.116105E-3</v>
      </c>
      <c r="DH65" s="41" t="str">
        <f t="shared" si="707"/>
        <v>(b)</v>
      </c>
      <c r="DI65" s="121">
        <f t="shared" si="708"/>
        <v>2.8482599999999996E-3</v>
      </c>
      <c r="DJ65" s="41" t="str">
        <f t="shared" si="709"/>
        <v>(f)</v>
      </c>
      <c r="DK65" s="121">
        <f t="shared" si="710"/>
        <v>1.116105E-3</v>
      </c>
      <c r="DL65" s="41" t="str">
        <f t="shared" si="711"/>
        <v>(b)</v>
      </c>
      <c r="DM65" s="121">
        <f t="shared" si="712"/>
        <v>2.8482599999999996E-3</v>
      </c>
      <c r="DN65" s="41" t="str">
        <f t="shared" si="713"/>
        <v>(f)</v>
      </c>
      <c r="DO65" s="121">
        <f t="shared" si="714"/>
        <v>1.116105E-3</v>
      </c>
      <c r="DP65" s="41" t="str">
        <f t="shared" si="715"/>
        <v>(b)</v>
      </c>
      <c r="DQ65" s="121">
        <f t="shared" si="716"/>
        <v>2.8482599999999996E-3</v>
      </c>
      <c r="DR65" s="41" t="str">
        <f t="shared" si="717"/>
        <v>(f)</v>
      </c>
      <c r="DS65" s="121">
        <f t="shared" si="718"/>
        <v>1.116105E-3</v>
      </c>
      <c r="DT65" s="41" t="str">
        <f t="shared" si="719"/>
        <v>(b)</v>
      </c>
      <c r="DU65" s="121">
        <f t="shared" si="720"/>
        <v>2.8482599999999996E-3</v>
      </c>
      <c r="DV65" s="41" t="str">
        <f t="shared" si="721"/>
        <v>(f)</v>
      </c>
      <c r="DW65" s="121">
        <f t="shared" si="722"/>
        <v>1.116105E-3</v>
      </c>
      <c r="DX65" s="41" t="str">
        <f t="shared" si="723"/>
        <v>(b)</v>
      </c>
      <c r="DY65" s="121">
        <f t="shared" si="724"/>
        <v>2.8482599999999996E-3</v>
      </c>
      <c r="DZ65" s="41" t="str">
        <f t="shared" si="725"/>
        <v>(f)</v>
      </c>
      <c r="EA65" s="121">
        <f t="shared" si="726"/>
        <v>9.5799012499999997E-4</v>
      </c>
      <c r="EB65" s="41" t="str">
        <f t="shared" si="727"/>
        <v>(b)</v>
      </c>
      <c r="EC65" s="121">
        <f t="shared" si="728"/>
        <v>2.4447564999999995E-3</v>
      </c>
      <c r="ED65" s="41" t="str">
        <f t="shared" si="729"/>
        <v>(f)</v>
      </c>
      <c r="EE65" s="121">
        <f t="shared" si="730"/>
        <v>9.5799012499999997E-4</v>
      </c>
      <c r="EF65" s="41" t="str">
        <f t="shared" si="731"/>
        <v>(b)</v>
      </c>
      <c r="EG65" s="121">
        <f t="shared" si="732"/>
        <v>2.4447564999999995E-3</v>
      </c>
      <c r="EH65" s="41" t="str">
        <f t="shared" si="733"/>
        <v>(f)</v>
      </c>
      <c r="EI65" s="121">
        <f t="shared" si="734"/>
        <v>9.5799012499999997E-4</v>
      </c>
      <c r="EJ65" s="41" t="str">
        <f t="shared" si="735"/>
        <v>(b)</v>
      </c>
      <c r="EK65" s="121">
        <f t="shared" si="736"/>
        <v>2.4447564999999995E-3</v>
      </c>
      <c r="EL65" s="41" t="str">
        <f t="shared" si="737"/>
        <v>(f)</v>
      </c>
      <c r="EM65" s="121">
        <f t="shared" si="738"/>
        <v>9.5799012499999997E-4</v>
      </c>
      <c r="EN65" s="41" t="str">
        <f t="shared" si="739"/>
        <v>(b)</v>
      </c>
      <c r="EO65" s="121">
        <f t="shared" si="740"/>
        <v>2.4447564999999995E-3</v>
      </c>
      <c r="EP65" s="41" t="str">
        <f t="shared" si="741"/>
        <v>(f)</v>
      </c>
      <c r="EQ65" s="121">
        <f t="shared" si="742"/>
        <v>1.5997504999999996E-4</v>
      </c>
      <c r="ER65" s="41" t="str">
        <f t="shared" si="743"/>
        <v>(b)</v>
      </c>
      <c r="ES65" s="121">
        <f t="shared" si="744"/>
        <v>4.0825059999999996E-4</v>
      </c>
      <c r="ET65" s="41" t="str">
        <f t="shared" si="745"/>
        <v>(f)</v>
      </c>
      <c r="EU65" s="121">
        <f t="shared" si="746"/>
        <v>1.116105E-3</v>
      </c>
      <c r="EV65" s="41" t="str">
        <f t="shared" si="747"/>
        <v>(b)</v>
      </c>
      <c r="EW65" s="121">
        <f t="shared" si="748"/>
        <v>2.8482599999999996E-3</v>
      </c>
      <c r="EX65" s="41" t="str">
        <f t="shared" si="749"/>
        <v>(f)</v>
      </c>
      <c r="EY65" s="121">
        <f t="shared" si="750"/>
        <v>1.116105E-3</v>
      </c>
      <c r="EZ65" s="41" t="str">
        <f t="shared" si="751"/>
        <v>(b)</v>
      </c>
      <c r="FA65" s="121">
        <f t="shared" si="752"/>
        <v>2.8482599999999996E-3</v>
      </c>
      <c r="FB65" s="41" t="str">
        <f t="shared" si="753"/>
        <v>(f)</v>
      </c>
      <c r="FC65" s="121">
        <f t="shared" si="754"/>
        <v>1.116105E-3</v>
      </c>
      <c r="FD65" s="41" t="str">
        <f t="shared" si="755"/>
        <v>(b)</v>
      </c>
      <c r="FE65" s="121">
        <f t="shared" si="756"/>
        <v>2.8482599999999996E-3</v>
      </c>
      <c r="FF65" s="41" t="str">
        <f t="shared" si="757"/>
        <v>(f)</v>
      </c>
      <c r="FG65" s="121">
        <f t="shared" si="758"/>
        <v>1.116105E-3</v>
      </c>
      <c r="FH65" s="41" t="str">
        <f t="shared" si="759"/>
        <v>(b)</v>
      </c>
      <c r="FI65" s="121">
        <f t="shared" si="760"/>
        <v>2.8482599999999996E-3</v>
      </c>
      <c r="FJ65" s="41" t="str">
        <f t="shared" si="761"/>
        <v>(f)</v>
      </c>
      <c r="FK65" s="121">
        <f t="shared" si="762"/>
        <v>1.116105E-3</v>
      </c>
      <c r="FL65" s="41" t="str">
        <f t="shared" si="763"/>
        <v>(b)</v>
      </c>
      <c r="FM65" s="121">
        <f t="shared" si="764"/>
        <v>2.8482599999999996E-3</v>
      </c>
      <c r="FN65" s="41" t="str">
        <f t="shared" si="765"/>
        <v>(f)</v>
      </c>
      <c r="FO65" s="121">
        <f t="shared" si="766"/>
        <v>1.116105E-3</v>
      </c>
      <c r="FP65" s="41" t="str">
        <f t="shared" si="767"/>
        <v>(b)</v>
      </c>
      <c r="FQ65" s="121">
        <f t="shared" si="768"/>
        <v>2.8482599999999996E-3</v>
      </c>
      <c r="FR65" s="41" t="str">
        <f t="shared" si="769"/>
        <v>(f)</v>
      </c>
      <c r="FS65" s="121">
        <f t="shared" si="770"/>
        <v>1.116105E-3</v>
      </c>
      <c r="FT65" s="41" t="str">
        <f t="shared" si="771"/>
        <v>(b)</v>
      </c>
      <c r="FU65" s="121">
        <f t="shared" si="772"/>
        <v>2.8482599999999996E-3</v>
      </c>
      <c r="FV65" s="41" t="str">
        <f t="shared" si="773"/>
        <v>(f)</v>
      </c>
      <c r="FW65" s="121">
        <f t="shared" si="774"/>
        <v>1.116105E-3</v>
      </c>
      <c r="FX65" s="41" t="str">
        <f t="shared" si="775"/>
        <v>(b)</v>
      </c>
      <c r="FY65" s="121">
        <f t="shared" si="776"/>
        <v>2.8482599999999996E-3</v>
      </c>
      <c r="FZ65" s="41" t="str">
        <f t="shared" si="777"/>
        <v>(f)</v>
      </c>
    </row>
    <row r="66" spans="1:182" ht="15" customHeight="1">
      <c r="A66" s="20" t="s">
        <v>352</v>
      </c>
      <c r="B66" s="24"/>
      <c r="C66" s="55"/>
      <c r="D66" s="61"/>
      <c r="E66" s="61"/>
      <c r="F66" s="61"/>
      <c r="G66" s="61"/>
      <c r="H66" s="61"/>
      <c r="I66" s="61"/>
      <c r="J66" s="61"/>
      <c r="K66" s="72"/>
      <c r="L66" s="61"/>
      <c r="M66" s="72"/>
      <c r="N66" s="61"/>
      <c r="O66" s="72"/>
      <c r="P66" s="61"/>
      <c r="Q66" s="72"/>
      <c r="R66" s="61"/>
      <c r="S66" s="72"/>
      <c r="T66" s="61"/>
      <c r="U66" s="72"/>
      <c r="V66" s="61"/>
      <c r="W66" s="72"/>
      <c r="X66" s="61"/>
      <c r="Y66" s="72"/>
      <c r="Z66" s="61"/>
      <c r="AA66" s="72"/>
      <c r="AB66" s="61"/>
      <c r="AC66" s="72"/>
      <c r="AD66" s="61"/>
      <c r="AE66" s="72"/>
      <c r="AF66" s="61"/>
      <c r="AG66" s="72"/>
      <c r="AH66" s="61"/>
      <c r="AI66" s="72"/>
      <c r="AJ66" s="61"/>
      <c r="AK66" s="72"/>
      <c r="AL66" s="61"/>
      <c r="AM66" s="72"/>
      <c r="AN66" s="61"/>
      <c r="AO66" s="72"/>
      <c r="AP66" s="61"/>
      <c r="AQ66" s="72"/>
      <c r="AR66" s="61"/>
      <c r="AS66" s="72"/>
      <c r="AT66" s="61"/>
      <c r="AU66" s="72"/>
      <c r="AV66" s="61"/>
      <c r="AW66" s="72"/>
      <c r="AX66" s="61"/>
      <c r="AY66" s="72"/>
      <c r="AZ66" s="61"/>
      <c r="BA66" s="72"/>
      <c r="BB66" s="61"/>
      <c r="BC66" s="72"/>
      <c r="BD66" s="61"/>
      <c r="BE66" s="72"/>
      <c r="BF66" s="61"/>
      <c r="BG66" s="72"/>
      <c r="BH66" s="61"/>
      <c r="BI66" s="72"/>
      <c r="BJ66" s="61"/>
      <c r="BK66" s="72"/>
      <c r="BL66" s="61"/>
      <c r="BM66" s="72"/>
      <c r="BN66" s="61"/>
      <c r="BO66" s="72"/>
      <c r="BP66" s="61"/>
      <c r="BQ66" s="72"/>
      <c r="BR66" s="61"/>
      <c r="BS66" s="72"/>
      <c r="BT66" s="61"/>
      <c r="BU66" s="72"/>
      <c r="BV66" s="61"/>
      <c r="BW66" s="72"/>
      <c r="BX66" s="61"/>
      <c r="BY66" s="72"/>
      <c r="BZ66" s="61"/>
      <c r="CA66" s="72"/>
      <c r="CB66" s="61"/>
      <c r="CC66" s="72"/>
      <c r="CD66" s="61"/>
      <c r="CE66" s="72"/>
      <c r="CF66" s="61"/>
      <c r="CG66" s="72"/>
      <c r="CH66" s="61"/>
      <c r="CI66" s="72"/>
      <c r="CJ66" s="61"/>
      <c r="CK66" s="72"/>
      <c r="CL66" s="61"/>
      <c r="CM66" s="72"/>
      <c r="CN66" s="61"/>
      <c r="CO66" s="72"/>
      <c r="CP66" s="61"/>
      <c r="CQ66" s="72"/>
      <c r="CR66" s="61"/>
      <c r="CS66" s="72"/>
      <c r="CT66" s="61"/>
      <c r="CU66" s="72"/>
      <c r="CV66" s="61"/>
      <c r="CW66" s="72"/>
      <c r="CX66" s="61"/>
      <c r="CY66" s="72"/>
      <c r="CZ66" s="61"/>
      <c r="DA66" s="72"/>
      <c r="DB66" s="61"/>
      <c r="DC66" s="72"/>
      <c r="DD66" s="61"/>
      <c r="DE66" s="72"/>
      <c r="DF66" s="61"/>
      <c r="DG66" s="72"/>
      <c r="DH66" s="61"/>
      <c r="DI66" s="72"/>
      <c r="DJ66" s="61"/>
      <c r="DK66" s="72"/>
      <c r="DL66" s="61"/>
      <c r="DM66" s="72"/>
      <c r="DN66" s="61"/>
      <c r="DO66" s="72"/>
      <c r="DP66" s="61"/>
      <c r="DQ66" s="72"/>
      <c r="DR66" s="61"/>
      <c r="DS66" s="72"/>
      <c r="DT66" s="61"/>
      <c r="DU66" s="72"/>
      <c r="DV66" s="61"/>
      <c r="DW66" s="72"/>
      <c r="DX66" s="61"/>
      <c r="DY66" s="72"/>
      <c r="DZ66" s="61"/>
      <c r="EA66" s="72"/>
      <c r="EB66" s="61"/>
      <c r="EC66" s="72"/>
      <c r="ED66" s="61"/>
      <c r="EE66" s="72"/>
      <c r="EF66" s="61"/>
      <c r="EG66" s="72"/>
      <c r="EH66" s="61"/>
      <c r="EI66" s="72"/>
      <c r="EJ66" s="61"/>
      <c r="EK66" s="72"/>
      <c r="EL66" s="61"/>
      <c r="EM66" s="72"/>
      <c r="EN66" s="61"/>
      <c r="EO66" s="72"/>
      <c r="EP66" s="61"/>
      <c r="EQ66" s="72"/>
      <c r="ER66" s="61"/>
      <c r="ES66" s="72"/>
      <c r="ET66" s="61"/>
      <c r="EU66" s="72"/>
      <c r="EV66" s="61"/>
      <c r="EW66" s="72"/>
      <c r="EX66" s="61"/>
      <c r="EY66" s="72"/>
      <c r="EZ66" s="61"/>
      <c r="FA66" s="72"/>
      <c r="FB66" s="61"/>
      <c r="FC66" s="72"/>
      <c r="FD66" s="61"/>
      <c r="FE66" s="72"/>
      <c r="FF66" s="61"/>
      <c r="FG66" s="72"/>
      <c r="FH66" s="61"/>
      <c r="FI66" s="72"/>
      <c r="FJ66" s="61"/>
      <c r="FK66" s="72"/>
      <c r="FL66" s="61"/>
      <c r="FM66" s="72"/>
      <c r="FN66" s="61"/>
      <c r="FO66" s="72"/>
      <c r="FP66" s="61"/>
      <c r="FQ66" s="72"/>
      <c r="FR66" s="61"/>
      <c r="FS66" s="72"/>
      <c r="FT66" s="61"/>
      <c r="FU66" s="72"/>
      <c r="FV66" s="61"/>
      <c r="FW66" s="72"/>
      <c r="FX66" s="61"/>
      <c r="FY66" s="72"/>
      <c r="FZ66" s="61"/>
    </row>
    <row r="67" spans="1:182" ht="15" customHeight="1">
      <c r="A67" s="63"/>
      <c r="B67" s="55" t="s">
        <v>203</v>
      </c>
      <c r="C67" s="64"/>
      <c r="D67" s="95">
        <v>200</v>
      </c>
      <c r="E67" s="149">
        <v>16.9752457004105</v>
      </c>
      <c r="F67" s="41"/>
      <c r="G67" s="160">
        <v>90</v>
      </c>
      <c r="H67" s="41" t="str">
        <f>$A$101</f>
        <v>(10)</v>
      </c>
      <c r="I67" s="171">
        <v>93</v>
      </c>
      <c r="J67" s="41" t="str">
        <f>$A$102</f>
        <v>(11)</v>
      </c>
      <c r="K67" s="121">
        <f>($E67*$K$6*$K$7/1000+($E67*$E$75*$K$6/60/1000)*$E$77-($E67*$K$6/1000/60)*$E$77)*(1-$I67/100)</f>
        <v>2.461293497364188</v>
      </c>
      <c r="L67" s="41" t="str">
        <f>$A$72</f>
        <v>(b)</v>
      </c>
      <c r="M67" s="121">
        <f>($E67*$K$6*$K$8/1000+($E67*$E$85*$K$6/60/1000)*$E$87-($E67*$K$6/1000/60)*$E$87)*(1-$I67/100)</f>
        <v>6.2811328833779285</v>
      </c>
      <c r="N67" s="41" t="str">
        <f>$A$82</f>
        <v>(f)</v>
      </c>
      <c r="O67" s="121">
        <f>($E67*O$6*O$7/1000+($E67*$E$75*O$6/60/1000)*$E$77-($E67*O$6/1000/60)*$E$77)*(1-$I67/100)</f>
        <v>2.461293497364188</v>
      </c>
      <c r="P67" s="41" t="str">
        <f>$A$72</f>
        <v>(b)</v>
      </c>
      <c r="Q67" s="121">
        <f>($E67*O$6*O$8/1000+($E67*$E$85*O$6/60/1000)*$E$87-($E67*O$6/1000/60)*$E$87)*(1-$I67/100)</f>
        <v>6.2811328833779285</v>
      </c>
      <c r="R67" s="41" t="str">
        <f>$A$82</f>
        <v>(f)</v>
      </c>
      <c r="S67" s="121">
        <f>($E67*S$6*S$7/1000+($E67*$E$75*S$6/60/1000)*$E$77-($E67*S$6/1000/60)*$E$77)*(1-$I67/100)</f>
        <v>2.461293497364188</v>
      </c>
      <c r="T67" s="41" t="str">
        <f>$A$72</f>
        <v>(b)</v>
      </c>
      <c r="U67" s="121">
        <f>($E67*S$6*S$8/1000+($E67*$E$85*S$6/60/1000)*$E$87-($E67*S$6/1000/60)*$E$87)*(1-$I67/100)</f>
        <v>6.2811328833779285</v>
      </c>
      <c r="V67" s="41" t="str">
        <f>$A$82</f>
        <v>(f)</v>
      </c>
      <c r="W67" s="121">
        <f>($E67*W$6*W$7/1000+($E67*$E$75*W$6/60/1000)*$E$77-($E67*W$6/1000/60)*$E$77)*(1-$I67/100)</f>
        <v>2.461293497364188</v>
      </c>
      <c r="X67" s="41" t="str">
        <f>$A$72</f>
        <v>(b)</v>
      </c>
      <c r="Y67" s="121">
        <f>($E67*W$6*W$8/1000+($E67*$E$85*W$6/60/1000)*$E$87-($E67*W$6/1000/60)*$E$87)*(1-$I67/100)</f>
        <v>6.2811328833779285</v>
      </c>
      <c r="Z67" s="41" t="str">
        <f>$A$82</f>
        <v>(f)</v>
      </c>
      <c r="AA67" s="121">
        <f>($E67*AA$6*AA$7/1000+($E67*$E$75*AA$6/60/1000)*$E$77-($E67*AA$6/1000/60)*$E$77)*(1-$I67/100)</f>
        <v>2.461293497364188</v>
      </c>
      <c r="AB67" s="41" t="str">
        <f>$A$72</f>
        <v>(b)</v>
      </c>
      <c r="AC67" s="121">
        <f>($E67*AA$6*AA$8/1000+($E67*$E$85*AA$6/60/1000)*$E$87-($E67*AA$6/1000/60)*$E$87)*(1-$I67/100)</f>
        <v>6.2811328833779285</v>
      </c>
      <c r="AD67" s="41" t="str">
        <f>$A$82</f>
        <v>(f)</v>
      </c>
      <c r="AE67" s="121">
        <f>($E67*AE$6*AE$7/1000+($E67*$E$75*AE$6/60/1000)*$E$77-($E67*AE$6/1000/60)*$E$77)*(1-$I67/100)</f>
        <v>2.461293497364188</v>
      </c>
      <c r="AF67" s="41" t="str">
        <f>$A$72</f>
        <v>(b)</v>
      </c>
      <c r="AG67" s="121">
        <f>($E67*AE$6*AE$8/1000+($E67*$E$85*AE$6/60/1000)*$E$87-($E67*AE$6/1000/60)*$E$87)*(1-$I67/100)</f>
        <v>6.2811328833779285</v>
      </c>
      <c r="AH67" s="41" t="str">
        <f>$A$82</f>
        <v>(f)</v>
      </c>
      <c r="AI67" s="121">
        <f>($E67*AI$6*AI$7/1000+($E67*$E$75*AI$6/60/1000)*$E$77-($E67*AI$6/1000/60)*$E$77)*(1-$I67/100)</f>
        <v>2.0550605900322347</v>
      </c>
      <c r="AJ67" s="41" t="str">
        <f>$A$72</f>
        <v>(b)</v>
      </c>
      <c r="AK67" s="121">
        <f>($E67*AI$6*AI$8/1000+($E67*$E$85*AI$6/60/1000)*$E$87-($E67*AI$6/1000/60)*$E$87)*(1-$I67/100)</f>
        <v>5.2444410482573005</v>
      </c>
      <c r="AL67" s="41" t="str">
        <f>$A$82</f>
        <v>(f)</v>
      </c>
      <c r="AM67" s="121">
        <f>($E67*AM$6*AM$7/1000+($E67*$E$75*AM$6/60/1000)*$E$77-($E67*AM$6/1000/60)*$E$77)*(1-$I67/100)</f>
        <v>2.0550605900322347</v>
      </c>
      <c r="AN67" s="41" t="str">
        <f>$A$72</f>
        <v>(b)</v>
      </c>
      <c r="AO67" s="121">
        <f>($E67*AM$6*AM$8/1000+($E67*$E$85*AM$6/60/1000)*$E$87-($E67*AM$6/1000/60)*$E$87)*(1-$I67/100)</f>
        <v>5.2444410482573005</v>
      </c>
      <c r="AP67" s="41" t="str">
        <f>$A$82</f>
        <v>(f)</v>
      </c>
      <c r="AQ67" s="121">
        <f>($E67*AQ$6*AQ$7/1000+($E67*$E$75*AQ$6/60/1000)*$E$77-($E67*AQ$6/1000/60)*$E$77)*(1-$I67/100)</f>
        <v>2.0550605900322347</v>
      </c>
      <c r="AR67" s="41" t="str">
        <f>$A$72</f>
        <v>(b)</v>
      </c>
      <c r="AS67" s="121">
        <f>($E67*AQ$6*AQ$8/1000+($E67*$E$85*AQ$6/60/1000)*$E$87-($E67*AQ$6/1000/60)*$E$87)*(1-$I67/100)</f>
        <v>5.2444410482573005</v>
      </c>
      <c r="AT67" s="41" t="str">
        <f>$A$82</f>
        <v>(f)</v>
      </c>
      <c r="AU67" s="121">
        <f>($E67*AU$6*AU$7/1000+($E67*$E$75*AU$6/60/1000)*$E$77-($E67*AU$6/1000/60)*$E$77)*(1-$I67/100)</f>
        <v>2.8675264046961413</v>
      </c>
      <c r="AV67" s="41" t="str">
        <f>$A$72</f>
        <v>(b)</v>
      </c>
      <c r="AW67" s="121">
        <f>($E67*AU$6*AU$8/1000+($E67*$E$85*AU$6/60/1000)*$E$87-($E67*AU$6/1000/60)*$E$87)*(1-$I67/100)</f>
        <v>7.3178247184985574</v>
      </c>
      <c r="AX67" s="41" t="str">
        <f>$A$82</f>
        <v>(f)</v>
      </c>
      <c r="AY67" s="121">
        <f>($E67*AY$6*AY$7/1000+($E67*$E$75*AY$6/60/1000)*$E$77-($E67*AY$6/1000/60)*$E$77)*(1-$I67/100)</f>
        <v>2.8675264046961413</v>
      </c>
      <c r="AZ67" s="41" t="str">
        <f>$A$72</f>
        <v>(b)</v>
      </c>
      <c r="BA67" s="121">
        <f>($E67*AY$6*AY$8/1000+($E67*$E$85*AY$6/60/1000)*$E$87-($E67*AY$6/1000/60)*$E$87)*(1-$I67/100)</f>
        <v>7.3178247184985574</v>
      </c>
      <c r="BB67" s="41" t="str">
        <f>$A$82</f>
        <v>(f)</v>
      </c>
      <c r="BC67" s="121">
        <f>($E67*BC$6*BC$7/1000+($E67*$E$75*BC$6/60/1000)*$E$77-($E67*BC$6/1000/60)*$E$77)*(1-$I67/100)</f>
        <v>2.8675264046961413</v>
      </c>
      <c r="BD67" s="41" t="str">
        <f>$A$72</f>
        <v>(b)</v>
      </c>
      <c r="BE67" s="121">
        <f>($E67*BC$6*BC$8/1000+($E67*$E$85*BC$6/60/1000)*$E$87-($E67*BC$6/1000/60)*$E$87)*(1-$I67/100)</f>
        <v>7.3178247184985574</v>
      </c>
      <c r="BF67" s="41" t="str">
        <f>$A$82</f>
        <v>(f)</v>
      </c>
      <c r="BG67" s="121">
        <f>($E67*BG$6*BG$7/1000+($E67*$E$75*BG$6/60/1000)*$E$77-($E67*BG$6/1000/60)*$E$77)*(1-$I67/100)</f>
        <v>2.8675264046961413</v>
      </c>
      <c r="BH67" s="41" t="str">
        <f>$A$72</f>
        <v>(b)</v>
      </c>
      <c r="BI67" s="121">
        <f>($E67*BG$6*BG$8/1000+($E67*$E$85*BG$6/60/1000)*$E$87-($E67*BG$6/1000/60)*$E$87)*(1-$I67/100)</f>
        <v>7.3178247184985574</v>
      </c>
      <c r="BJ67" s="41" t="str">
        <f>$A$82</f>
        <v>(f)</v>
      </c>
      <c r="BK67" s="121">
        <f>($E67*BK$6*BK$7/1000+($E67*$E$75*BK$6/60/1000)*$E$77-($E67*BK$6/1000/60)*$E$77)*(1-$I67/100)</f>
        <v>2.8675264046961413</v>
      </c>
      <c r="BL67" s="41" t="str">
        <f>$A$72</f>
        <v>(b)</v>
      </c>
      <c r="BM67" s="121">
        <f>($E67*BK$6*BK$8/1000+($E67*$E$85*BK$6/60/1000)*$E$87-($E67*BK$6/1000/60)*$E$87)*(1-$I67/100)</f>
        <v>7.3178247184985574</v>
      </c>
      <c r="BN67" s="41" t="str">
        <f>$A$82</f>
        <v>(f)</v>
      </c>
      <c r="BO67" s="121">
        <f>($E67*BO$6*BO$7/1000+($E67*$E$75*BO$6/60/1000)*$E$77-($E67*BO$6/1000/60)*$E$77)*(1-$I67/100)</f>
        <v>2.8675264046961413</v>
      </c>
      <c r="BP67" s="41" t="str">
        <f>$A$72</f>
        <v>(b)</v>
      </c>
      <c r="BQ67" s="121">
        <f>($E67*BO$6*BO$8/1000+($E67*$E$85*BO$6/60/1000)*$E$87-($E67*BO$6/1000/60)*$E$87)*(1-$I67/100)</f>
        <v>7.3178247184985574</v>
      </c>
      <c r="BR67" s="41" t="str">
        <f>$A$82</f>
        <v>(f)</v>
      </c>
      <c r="BS67" s="121">
        <f>($E67*BS$6*BS$7/1000+($E67*$E$75*BS$6/60/1000)*$E$77-($E67*BS$6/1000/60)*$E$77)*(1-$I67/100)</f>
        <v>2.8675264046961413</v>
      </c>
      <c r="BT67" s="41" t="str">
        <f>$A$72</f>
        <v>(b)</v>
      </c>
      <c r="BU67" s="121">
        <f>($E67*BS$6*BS$8/1000+($E67*$E$85*BS$6/60/1000)*$E$87-($E67*BS$6/1000/60)*$E$87)*(1-$I67/100)</f>
        <v>7.3178247184985574</v>
      </c>
      <c r="BV67" s="41" t="str">
        <f>$A$82</f>
        <v>(f)</v>
      </c>
      <c r="BW67" s="121">
        <f>($E67*BW$6*BW$7/1000+($E67*$E$75*BW$6/60/1000)*$E$77-($E67*BW$6/1000/60)*$E$77)*(1-$I67/100)</f>
        <v>2.8675264046961413</v>
      </c>
      <c r="BX67" s="41" t="str">
        <f>$A$72</f>
        <v>(b)</v>
      </c>
      <c r="BY67" s="121">
        <f>($E67*BW$6*BW$8/1000+($E67*$E$85*BW$6/60/1000)*$E$87-($E67*BW$6/1000/60)*$E$87)*(1-$I67/100)</f>
        <v>7.3178247184985574</v>
      </c>
      <c r="BZ67" s="41" t="str">
        <f>$A$82</f>
        <v>(f)</v>
      </c>
      <c r="CA67" s="121">
        <f>($E67*CA$6*CA$7/1000+($E67*$E$75*CA$6/60/1000)*$E$77-($E67*CA$6/1000/60)*$E$77)*(1-$I67/100)</f>
        <v>2.8675264046961413</v>
      </c>
      <c r="CB67" s="41" t="str">
        <f>$A$72</f>
        <v>(b)</v>
      </c>
      <c r="CC67" s="121">
        <f>($E67*CA$6*CA$8/1000+($E67*$E$85*CA$6/60/1000)*$E$87-($E67*CA$6/1000/60)*$E$87)*(1-$I67/100)</f>
        <v>7.3178247184985574</v>
      </c>
      <c r="CD67" s="41" t="str">
        <f>$A$82</f>
        <v>(f)</v>
      </c>
      <c r="CE67" s="121">
        <f>($E67*CE$6*CE$7/1000+($E67*$E$75*CE$6/60/1000)*$E$77-($E67*CE$6/1000/60)*$E$77)*(1-$I67/100)</f>
        <v>2.8675264046961413</v>
      </c>
      <c r="CF67" s="41" t="str">
        <f>$A$72</f>
        <v>(b)</v>
      </c>
      <c r="CG67" s="121">
        <f>($E67*CE$6*CE$8/1000+($E67*$E$85*CE$6/60/1000)*$E$87-($E67*CE$6/1000/60)*$E$87)*(1-$I67/100)</f>
        <v>7.3178247184985574</v>
      </c>
      <c r="CH67" s="41" t="str">
        <f>$A$82</f>
        <v>(f)</v>
      </c>
      <c r="CI67" s="121">
        <f>($E67*CI$6*CI$7/1000+($E67*$E$75*CI$6/60/1000)*$E$77-($E67*CI$6/1000/60)*$E$77)*(1-$I67/100)</f>
        <v>2.8675264046961413</v>
      </c>
      <c r="CJ67" s="41" t="str">
        <f>$A$72</f>
        <v>(b)</v>
      </c>
      <c r="CK67" s="121">
        <f>($E67*CI$6*CI$8/1000+($E67*$E$85*CI$6/60/1000)*$E$87-($E67*CI$6/1000/60)*$E$87)*(1-$I67/100)</f>
        <v>7.3178247184985574</v>
      </c>
      <c r="CL67" s="41" t="str">
        <f>$A$82</f>
        <v>(f)</v>
      </c>
      <c r="CM67" s="121">
        <f>($E67*CM$6*CM$7/1000+($E67*$E$75*CM$6/60/1000)*$E$77-($E67*CM$6/1000/60)*$E$77)*(1-$I67/100)</f>
        <v>2.8675264046961413</v>
      </c>
      <c r="CN67" s="41" t="str">
        <f>$A$72</f>
        <v>(b)</v>
      </c>
      <c r="CO67" s="121">
        <f>($E67*CM$6*CM$8/1000+($E67*$E$85*CM$6/60/1000)*$E$87-($E67*CM$6/1000/60)*$E$87)*(1-$I67/100)</f>
        <v>7.3178247184985574</v>
      </c>
      <c r="CP67" s="41" t="str">
        <f>$A$82</f>
        <v>(f)</v>
      </c>
      <c r="CQ67" s="121">
        <f>($E67*CQ$6*CQ$7/1000+($E67*$E$75*CQ$6/60/1000)*$E$77-($E67*CQ$6/1000/60)*$E$77)*(1-$I67/100)</f>
        <v>2.8675264046961413</v>
      </c>
      <c r="CR67" s="41" t="str">
        <f>$A$72</f>
        <v>(b)</v>
      </c>
      <c r="CS67" s="121">
        <f>($E67*CQ$6*CQ$8/1000+($E67*$E$85*CQ$6/60/1000)*$E$87-($E67*CQ$6/1000/60)*$E$87)*(1-$I67/100)</f>
        <v>7.3178247184985574</v>
      </c>
      <c r="CT67" s="41" t="str">
        <f>$A$82</f>
        <v>(f)</v>
      </c>
      <c r="CU67" s="121">
        <f>($E67*CU$6*CU$7/1000+($E67*$E$75*CU$6/60/1000)*$E$77-($E67*CU$6/1000/60)*$E$77)*(1-$I67/100)</f>
        <v>2.8675264046961413</v>
      </c>
      <c r="CV67" s="41" t="str">
        <f>$A$72</f>
        <v>(b)</v>
      </c>
      <c r="CW67" s="121">
        <f>($E67*CU$6*CU$8/1000+($E67*$E$85*CU$6/60/1000)*$E$87-($E67*CU$6/1000/60)*$E$87)*(1-$I67/100)</f>
        <v>7.3178247184985574</v>
      </c>
      <c r="CX67" s="41" t="str">
        <f>$A$82</f>
        <v>(f)</v>
      </c>
      <c r="CY67" s="121">
        <f>($E67*CY$6*CY$7/1000+($E67*$E$75*CY$6/60/1000)*$E$77-($E67*CY$6/1000/60)*$E$77)*(1-$I67/100)</f>
        <v>2.8675264046961413</v>
      </c>
      <c r="CZ67" s="41" t="str">
        <f>$A$72</f>
        <v>(b)</v>
      </c>
      <c r="DA67" s="121">
        <f>($E67*CY$6*CY$8/1000+($E67*$E$85*CY$6/60/1000)*$E$87-($E67*CY$6/1000/60)*$E$87)*(1-$I67/100)</f>
        <v>7.3178247184985574</v>
      </c>
      <c r="DB67" s="41" t="str">
        <f>$A$82</f>
        <v>(f)</v>
      </c>
      <c r="DC67" s="121">
        <f>($E67*DC$6*DC$7/1000+($E67*$E$75*DC$6/60/1000)*$E$77-($E67*DC$6/1000/60)*$E$77)*(1-$I67/100)</f>
        <v>2.8675264046961413</v>
      </c>
      <c r="DD67" s="41" t="str">
        <f>$A$72</f>
        <v>(b)</v>
      </c>
      <c r="DE67" s="121">
        <f>($E67*DC$6*DC$8/1000+($E67*$E$85*DC$6/60/1000)*$E$87-($E67*DC$6/1000/60)*$E$87)*(1-$I67/100)</f>
        <v>7.3178247184985574</v>
      </c>
      <c r="DF67" s="41" t="str">
        <f>$A$82</f>
        <v>(f)</v>
      </c>
      <c r="DG67" s="121">
        <f>($E67*DG$6*DG$7/1000+($E67*$E$75*DG$6/60/1000)*$E$77-($E67*DG$6/1000/60)*$E$77)*(1-$I67/100)</f>
        <v>2.8675264046961413</v>
      </c>
      <c r="DH67" s="41" t="str">
        <f>$A$72</f>
        <v>(b)</v>
      </c>
      <c r="DI67" s="121">
        <f>($E67*DG$6*DG$8/1000+($E67*$E$85*DG$6/60/1000)*$E$87-($E67*DG$6/1000/60)*$E$87)*(1-$I67/100)</f>
        <v>7.3178247184985574</v>
      </c>
      <c r="DJ67" s="41" t="str">
        <f>$A$82</f>
        <v>(f)</v>
      </c>
      <c r="DK67" s="121">
        <f>($E67*DK$6*DK$7/1000+($E67*$E$75*DK$6/60/1000)*$E$77-($E67*DK$6/1000/60)*$E$77)*(1-$I67/100)</f>
        <v>2.8675264046961413</v>
      </c>
      <c r="DL67" s="41" t="str">
        <f>$A$72</f>
        <v>(b)</v>
      </c>
      <c r="DM67" s="121">
        <f>($E67*DK$6*DK$8/1000+($E67*$E$85*DK$6/60/1000)*$E$87-($E67*DK$6/1000/60)*$E$87)*(1-$I67/100)</f>
        <v>7.3178247184985574</v>
      </c>
      <c r="DN67" s="41" t="str">
        <f>$A$82</f>
        <v>(f)</v>
      </c>
      <c r="DO67" s="121">
        <f>($E67*DO$6*DO$7/1000+($E67*$E$75*DO$6/60/1000)*$E$77-($E67*DO$6/1000/60)*$E$77)*(1-$I67/100)</f>
        <v>2.8675264046961413</v>
      </c>
      <c r="DP67" s="41" t="str">
        <f>$A$72</f>
        <v>(b)</v>
      </c>
      <c r="DQ67" s="121">
        <f>($E67*DO$6*DO$8/1000+($E67*$E$85*DO$6/60/1000)*$E$87-($E67*DO$6/1000/60)*$E$87)*(1-$I67/100)</f>
        <v>7.3178247184985574</v>
      </c>
      <c r="DR67" s="41" t="str">
        <f>$A$82</f>
        <v>(f)</v>
      </c>
      <c r="DS67" s="121">
        <f>($E67*DS$6*DS$7/1000+($E67*$E$75*DS$6/60/1000)*$E$77-($E67*DS$6/1000/60)*$E$77)*(1-$I67/100)</f>
        <v>2.8675264046961413</v>
      </c>
      <c r="DT67" s="41" t="str">
        <f>$A$72</f>
        <v>(b)</v>
      </c>
      <c r="DU67" s="121">
        <f>($E67*DS$6*DS$8/1000+($E67*$E$85*DS$6/60/1000)*$E$87-($E67*DS$6/1000/60)*$E$87)*(1-$I67/100)</f>
        <v>7.3178247184985574</v>
      </c>
      <c r="DV67" s="41" t="str">
        <f>$A$82</f>
        <v>(f)</v>
      </c>
      <c r="DW67" s="121">
        <f>($E67*DW$6*DW$7/1000+($E67*$E$75*DW$6/60/1000)*$E$77-($E67*DW$6/1000/60)*$E$77)*(1-$I67/100)</f>
        <v>2.8675264046961413</v>
      </c>
      <c r="DX67" s="41" t="str">
        <f>$A$72</f>
        <v>(b)</v>
      </c>
      <c r="DY67" s="121">
        <f>($E67*DW$6*DW$8/1000+($E67*$E$85*DW$6/60/1000)*$E$87-($E67*DW$6/1000/60)*$E$87)*(1-$I67/100)</f>
        <v>7.3178247184985574</v>
      </c>
      <c r="DZ67" s="41" t="str">
        <f>$A$82</f>
        <v>(f)</v>
      </c>
      <c r="EA67" s="121">
        <f>($E67*EA$6*EA$7/1000+($E67*$E$75*EA$6/60/1000)*$E$77-($E67*EA$6/1000/60)*$E$77)*(1-$I67/100)</f>
        <v>2.461293497364188</v>
      </c>
      <c r="EB67" s="41" t="str">
        <f>$A$72</f>
        <v>(b)</v>
      </c>
      <c r="EC67" s="121">
        <f>($E67*EA$6*EA$8/1000+($E67*$E$85*EA$6/60/1000)*$E$87-($E67*EA$6/1000/60)*$E$87)*(1-$I67/100)</f>
        <v>6.2811328833779285</v>
      </c>
      <c r="ED67" s="41" t="str">
        <f>$A$82</f>
        <v>(f)</v>
      </c>
      <c r="EE67" s="121">
        <f>($E67*EE$6*EE$7/1000+($E67*$E$75*EE$6/60/1000)*$E$77-($E67*EE$6/1000/60)*$E$77)*(1-$I67/100)</f>
        <v>2.461293497364188</v>
      </c>
      <c r="EF67" s="41" t="str">
        <f>$A$72</f>
        <v>(b)</v>
      </c>
      <c r="EG67" s="121">
        <f>($E67*EE$6*EE$8/1000+($E67*$E$85*EE$6/60/1000)*$E$87-($E67*EE$6/1000/60)*$E$87)*(1-$I67/100)</f>
        <v>6.2811328833779285</v>
      </c>
      <c r="EH67" s="41" t="str">
        <f>$A$82</f>
        <v>(f)</v>
      </c>
      <c r="EI67" s="121">
        <f>($E67*EI$6*EI$7/1000+($E67*$E$75*EI$6/60/1000)*$E$77-($E67*EI$6/1000/60)*$E$77)*(1-$G67/100)</f>
        <v>3.5161335676631276</v>
      </c>
      <c r="EJ67" s="41" t="str">
        <f>$A$72</f>
        <v>(b)</v>
      </c>
      <c r="EK67" s="121">
        <f>($E67*EI$6*EI$8/1000+($E67*$E$85*EI$6/60/1000)*$E$87-($E67*EI$6/1000/60)*$E$87)*(1-$G67/100)</f>
        <v>8.9730469762541887</v>
      </c>
      <c r="EL67" s="41" t="str">
        <f>$A$82</f>
        <v>(f)</v>
      </c>
      <c r="EM67" s="121">
        <f>($E67*EM$6*EM$7/1000+($E67*$E$75*EM$6/60/1000)*$E$77-($E67*EM$6/1000/60)*$E$77)*(1-$G67/100)</f>
        <v>3.5161335676631276</v>
      </c>
      <c r="EN67" s="41" t="str">
        <f>$A$72</f>
        <v>(b)</v>
      </c>
      <c r="EO67" s="121">
        <f>($E67*EM$6*EM$8/1000+($E67*$E$85*EM$6/60/1000)*$E$87-($E67*EM$6/1000/60)*$E$87)*(1-$G67/100)</f>
        <v>8.9730469762541887</v>
      </c>
      <c r="EP67" s="41" t="str">
        <f>$A$82</f>
        <v>(f)</v>
      </c>
      <c r="EQ67" s="121">
        <f>($E67*EQ$6*EQ$7/1000+($E67*$E$75*EQ$6/60/1000)*$E$77-($E67*EQ$6/1000/60)*$E$77)*(1-$G67/100)</f>
        <v>0.5871601685806388</v>
      </c>
      <c r="ER67" s="41" t="str">
        <f>$A$72</f>
        <v>(b)</v>
      </c>
      <c r="ES67" s="121">
        <f>($E67*EQ$6*EQ$8/1000+($E67*$E$85*EQ$6/60/1000)*$E$87-($E67*EQ$6/1000/60)*$E$87)*(1-$G67/100)</f>
        <v>1.4984117280735145</v>
      </c>
      <c r="ET67" s="41" t="str">
        <f>$A$82</f>
        <v>(f)</v>
      </c>
      <c r="EU67" s="121">
        <f>($E67*EU$6*EU$7/1000+($E67*$E$75*EU$6/60/1000)*$E$77-($E67*EU$6/1000/60)*$E$77)*(1-$I67/100)</f>
        <v>2.8675264046961413</v>
      </c>
      <c r="EV67" s="41" t="str">
        <f>$A$72</f>
        <v>(b)</v>
      </c>
      <c r="EW67" s="121">
        <f>($E67*EU$6*EU$8/1000+($E67*$E$85*EU$6/60/1000)*$E$87-($E67*EU$6/1000/60)*$E$87)*(1-$I67/100)</f>
        <v>7.3178247184985574</v>
      </c>
      <c r="EX67" s="41" t="str">
        <f>$A$82</f>
        <v>(f)</v>
      </c>
      <c r="EY67" s="121">
        <f>($E67*EY$6*EY$7/1000+($E67*$E$75*EY$6/60/1000)*$E$77-($E67*EY$6/1000/60)*$E$77)*(1-$I67/100)</f>
        <v>2.8675264046961413</v>
      </c>
      <c r="EZ67" s="41" t="str">
        <f>$A$72</f>
        <v>(b)</v>
      </c>
      <c r="FA67" s="121">
        <f>($E67*EY$6*EY$8/1000+($E67*$E$85*EY$6/60/1000)*$E$87-($E67*EY$6/1000/60)*$E$87)*(1-$I67/100)</f>
        <v>7.3178247184985574</v>
      </c>
      <c r="FB67" s="41" t="str">
        <f>$A$82</f>
        <v>(f)</v>
      </c>
      <c r="FC67" s="121">
        <f>($E67*FC$6*FC$7/1000+($E67*$E$75*FC$6/60/1000)*$E$77-($E67*FC$6/1000/60)*$E$77)*(1-$I67/100)</f>
        <v>2.8675264046961413</v>
      </c>
      <c r="FD67" s="41" t="str">
        <f>$A$72</f>
        <v>(b)</v>
      </c>
      <c r="FE67" s="121">
        <f>($E67*FC$6*FC$8/1000+($E67*$E$85*FC$6/60/1000)*$E$87-($E67*FC$6/1000/60)*$E$87)*(1-$I67/100)</f>
        <v>7.3178247184985574</v>
      </c>
      <c r="FF67" s="41" t="str">
        <f>$A$82</f>
        <v>(f)</v>
      </c>
      <c r="FG67" s="121">
        <f>($E67*FG$6*FG$7/1000+($E67*$E$75*FG$6/60/1000)*$E$77-($E67*FG$6/1000/60)*$E$77)*(1-$I67/100)</f>
        <v>2.8675264046961413</v>
      </c>
      <c r="FH67" s="41" t="str">
        <f>$A$72</f>
        <v>(b)</v>
      </c>
      <c r="FI67" s="121">
        <f>($E67*FG$6*FG$8/1000+($E67*$E$85*FG$6/60/1000)*$E$87-($E67*FG$6/1000/60)*$E$87)*(1-$I67/100)</f>
        <v>7.3178247184985574</v>
      </c>
      <c r="FJ67" s="41" t="str">
        <f>$A$82</f>
        <v>(f)</v>
      </c>
      <c r="FK67" s="121">
        <f>($E67*FK$6*FK$7/1000+($E67*$E$75*FK$6/60/1000)*$E$77-($E67*FK$6/1000/60)*$E$77)*(1-$I67/100)</f>
        <v>2.8675264046961413</v>
      </c>
      <c r="FL67" s="41" t="str">
        <f>$A$72</f>
        <v>(b)</v>
      </c>
      <c r="FM67" s="121">
        <f>($E67*FK$6*FK$8/1000+($E67*$E$85*FK$6/60/1000)*$E$87-($E67*FK$6/1000/60)*$E$87)*(1-$I67/100)</f>
        <v>7.3178247184985574</v>
      </c>
      <c r="FN67" s="41" t="str">
        <f>$A$82</f>
        <v>(f)</v>
      </c>
      <c r="FO67" s="121">
        <f>($E67*FO$6*FO$7/1000+($E67*$E$75*FO$6/60/1000)*$E$77-($E67*FO$6/1000/60)*$E$77)*(1-$I67/100)</f>
        <v>2.8675264046961413</v>
      </c>
      <c r="FP67" s="41" t="str">
        <f>$A$72</f>
        <v>(b)</v>
      </c>
      <c r="FQ67" s="121">
        <f>($E67*FO$6*FO$8/1000+($E67*$E$85*FO$6/60/1000)*$E$87-($E67*FO$6/1000/60)*$E$87)*(1-$I67/100)</f>
        <v>7.3178247184985574</v>
      </c>
      <c r="FR67" s="41" t="str">
        <f>$A$82</f>
        <v>(f)</v>
      </c>
      <c r="FS67" s="121">
        <f>($E67*FS$6*FS$7/1000+($E67*$E$75*FS$6/60/1000)*$E$77-($E67*FS$6/1000/60)*$E$77)*(1-$I67/100)</f>
        <v>2.8675264046961413</v>
      </c>
      <c r="FT67" s="41" t="str">
        <f>$A$72</f>
        <v>(b)</v>
      </c>
      <c r="FU67" s="121">
        <f>($E67*FS$6*FS$8/1000+($E67*$E$85*FS$6/60/1000)*$E$87-($E67*FS$6/1000/60)*$E$87)*(1-$I67/100)</f>
        <v>7.3178247184985574</v>
      </c>
      <c r="FV67" s="41" t="str">
        <f>$A$82</f>
        <v>(f)</v>
      </c>
      <c r="FW67" s="121">
        <f>($E67*FW$6*FW$7/1000+($E67*$E$75*FW$6/60/1000)*$E$77-($E67*FW$6/1000/60)*$E$77)*(1-$I67/100)</f>
        <v>2.8675264046961413</v>
      </c>
      <c r="FX67" s="41" t="str">
        <f>$A$72</f>
        <v>(b)</v>
      </c>
      <c r="FY67" s="121">
        <f>($E67*FW$6*FW$8/1000+($E67*$E$85*FW$6/60/1000)*$E$87-($E67*FW$6/1000/60)*$E$87)*(1-$I67/100)</f>
        <v>7.3178247184985574</v>
      </c>
      <c r="FZ67" s="41" t="str">
        <f>$A$82</f>
        <v>(f)</v>
      </c>
    </row>
    <row r="68" spans="1:182" s="14" customFormat="1" ht="15" customHeight="1">
      <c r="A68" s="12" t="s">
        <v>353</v>
      </c>
      <c r="B68" s="28"/>
      <c r="C68" s="28"/>
    </row>
    <row r="69" spans="1:182" s="14" customFormat="1" ht="15" customHeight="1">
      <c r="A69" s="29" t="s">
        <v>354</v>
      </c>
      <c r="B69" s="9"/>
      <c r="C69" s="9"/>
      <c r="K69" s="150"/>
      <c r="L69" s="151"/>
      <c r="M69" s="150"/>
      <c r="N69" s="151"/>
    </row>
    <row r="70" spans="1:182" s="14" customFormat="1" ht="15" customHeight="1">
      <c r="A70" s="30" t="s">
        <v>418</v>
      </c>
      <c r="B70" s="9" t="s">
        <v>355</v>
      </c>
      <c r="C70" s="9"/>
      <c r="K70" s="150"/>
      <c r="L70" s="151"/>
      <c r="M70" s="150"/>
      <c r="N70" s="151"/>
    </row>
    <row r="71" spans="1:182" s="14" customFormat="1" ht="15" customHeight="1">
      <c r="A71" s="30"/>
      <c r="B71" s="9" t="s">
        <v>356</v>
      </c>
      <c r="C71" s="9"/>
      <c r="K71" s="150"/>
      <c r="L71" s="151"/>
      <c r="M71" s="150"/>
      <c r="N71" s="151"/>
    </row>
    <row r="72" spans="1:182" s="14" customFormat="1" ht="15" customHeight="1">
      <c r="A72" s="30" t="s">
        <v>419</v>
      </c>
      <c r="B72" s="28" t="s">
        <v>355</v>
      </c>
      <c r="C72" s="28"/>
      <c r="N72" s="151"/>
      <c r="Q72" s="28"/>
    </row>
    <row r="73" spans="1:182" s="14" customFormat="1" ht="15" customHeight="1">
      <c r="A73" s="30"/>
      <c r="B73" s="123" t="s">
        <v>357</v>
      </c>
      <c r="C73" s="28"/>
      <c r="N73" s="151"/>
      <c r="Q73" s="28" t="str">
        <f>$A$78&amp;", "&amp;$A$79</f>
        <v>(c), (d)</v>
      </c>
    </row>
    <row r="74" spans="1:182" s="14" customFormat="1" ht="15" customHeight="1">
      <c r="A74" s="30"/>
      <c r="B74" s="28" t="s">
        <v>356</v>
      </c>
      <c r="C74" s="28"/>
      <c r="N74" s="151"/>
      <c r="Q74" s="14" t="str">
        <f>$A$95</f>
        <v>(5)</v>
      </c>
    </row>
    <row r="75" spans="1:182" s="14" customFormat="1" ht="15" customHeight="1">
      <c r="A75" s="30"/>
      <c r="B75" s="28"/>
      <c r="D75" s="148" t="s">
        <v>359</v>
      </c>
      <c r="E75" s="14">
        <v>4.3</v>
      </c>
      <c r="F75" s="14" t="str">
        <f>$A$96</f>
        <v>(6)</v>
      </c>
      <c r="N75" s="151"/>
    </row>
    <row r="76" spans="1:182" s="14" customFormat="1" ht="15" customHeight="1">
      <c r="A76" s="30"/>
      <c r="B76" s="28"/>
      <c r="D76" s="148" t="s">
        <v>360</v>
      </c>
      <c r="E76" s="14">
        <v>4.8</v>
      </c>
      <c r="F76" s="14" t="str">
        <f>$A$96</f>
        <v>(6)</v>
      </c>
      <c r="N76" s="151"/>
    </row>
    <row r="77" spans="1:182" s="14" customFormat="1" ht="15" customHeight="1">
      <c r="A77" s="30"/>
      <c r="B77" s="28"/>
      <c r="D77" s="148" t="s">
        <v>361</v>
      </c>
      <c r="E77" s="14">
        <v>1</v>
      </c>
      <c r="F77" s="14" t="str">
        <f>$A$98</f>
        <v>(7)</v>
      </c>
    </row>
    <row r="78" spans="1:182" s="14" customFormat="1" ht="15" customHeight="1">
      <c r="A78" s="30" t="s">
        <v>420</v>
      </c>
      <c r="B78" s="28" t="s">
        <v>362</v>
      </c>
      <c r="C78" s="28"/>
      <c r="Q78" s="115"/>
    </row>
    <row r="79" spans="1:182" s="14" customFormat="1" ht="15" customHeight="1">
      <c r="A79" s="30" t="s">
        <v>421</v>
      </c>
      <c r="B79" s="28" t="s">
        <v>380</v>
      </c>
      <c r="C79" s="28"/>
      <c r="Q79" s="115"/>
    </row>
    <row r="80" spans="1:182" s="14" customFormat="1" ht="15" customHeight="1">
      <c r="A80" s="30" t="s">
        <v>422</v>
      </c>
      <c r="B80" s="28" t="s">
        <v>364</v>
      </c>
      <c r="C80" s="28"/>
      <c r="Q80" s="115"/>
    </row>
    <row r="81" spans="1:18" s="14" customFormat="1" ht="15" customHeight="1">
      <c r="A81" s="30"/>
      <c r="B81" s="28" t="s">
        <v>356</v>
      </c>
      <c r="C81" s="28"/>
      <c r="Q81" s="115"/>
    </row>
    <row r="82" spans="1:18" s="14" customFormat="1" ht="15" customHeight="1">
      <c r="A82" s="30" t="s">
        <v>423</v>
      </c>
      <c r="B82" s="28" t="s">
        <v>364</v>
      </c>
      <c r="C82" s="28"/>
      <c r="N82" s="151"/>
      <c r="R82" s="28" t="str">
        <f>$A$78&amp;", "&amp;$A$79</f>
        <v>(c), (d)</v>
      </c>
    </row>
    <row r="83" spans="1:18" s="14" customFormat="1" ht="15" customHeight="1">
      <c r="A83" s="30"/>
      <c r="B83" s="123" t="s">
        <v>365</v>
      </c>
      <c r="C83" s="28"/>
      <c r="N83" s="151"/>
    </row>
    <row r="84" spans="1:18" s="14" customFormat="1" ht="15" customHeight="1">
      <c r="B84" s="28" t="s">
        <v>356</v>
      </c>
      <c r="C84" s="28"/>
      <c r="N84" s="151"/>
      <c r="R84" s="14" t="str">
        <f>$A$95</f>
        <v>(5)</v>
      </c>
    </row>
    <row r="85" spans="1:18" s="14" customFormat="1" ht="15" customHeight="1">
      <c r="B85" s="28"/>
      <c r="D85" s="148" t="s">
        <v>359</v>
      </c>
      <c r="E85" s="14">
        <v>4.3</v>
      </c>
      <c r="F85" s="14" t="str">
        <f t="shared" ref="F85:F86" si="778">$A$96</f>
        <v>(6)</v>
      </c>
      <c r="N85" s="151"/>
    </row>
    <row r="86" spans="1:18" s="14" customFormat="1" ht="15" customHeight="1">
      <c r="A86" s="30"/>
      <c r="B86" s="28"/>
      <c r="D86" s="148" t="s">
        <v>360</v>
      </c>
      <c r="E86" s="14">
        <v>4.8</v>
      </c>
      <c r="F86" s="14" t="str">
        <f t="shared" si="778"/>
        <v>(6)</v>
      </c>
      <c r="N86" s="151"/>
    </row>
    <row r="87" spans="1:18" s="14" customFormat="1" ht="15" customHeight="1">
      <c r="A87" s="30"/>
      <c r="B87" s="28"/>
      <c r="D87" s="148" t="s">
        <v>366</v>
      </c>
      <c r="E87" s="14">
        <v>12</v>
      </c>
      <c r="F87" s="14" t="str">
        <f>$A$98</f>
        <v>(7)</v>
      </c>
      <c r="N87" s="151"/>
    </row>
    <row r="88" spans="1:18" s="14" customFormat="1" ht="15" customHeight="1">
      <c r="A88" s="30"/>
    </row>
    <row r="89" spans="1:18" ht="15" customHeight="1">
      <c r="A89" s="12" t="s">
        <v>331</v>
      </c>
      <c r="B89" s="28"/>
      <c r="C89" s="28"/>
      <c r="D89" s="14"/>
      <c r="E89" s="14"/>
      <c r="F89" s="14"/>
      <c r="G89" s="14"/>
      <c r="H89" s="14"/>
      <c r="I89" s="14"/>
      <c r="J89" s="14"/>
      <c r="K89" s="14"/>
      <c r="L89" s="14"/>
      <c r="M89" s="14"/>
      <c r="N89" s="152"/>
    </row>
    <row r="90" spans="1:18" s="14" customFormat="1" ht="15" customHeight="1">
      <c r="A90" s="30" t="s">
        <v>415</v>
      </c>
      <c r="B90" s="15" t="str">
        <f>"See "&amp;Input_EGEN!$A$1&amp;", "&amp;Input_EGEN!$A$2</f>
        <v>See Table 1, Input Emergency Generator Rates and Parameters</v>
      </c>
      <c r="C90" s="40"/>
    </row>
    <row r="91" spans="1:18" ht="15" customHeight="1">
      <c r="A91" s="30" t="s">
        <v>416</v>
      </c>
      <c r="B91" s="28" t="s">
        <v>381</v>
      </c>
      <c r="C91" s="28"/>
      <c r="D91" s="14"/>
      <c r="E91" s="14"/>
      <c r="F91" s="14"/>
      <c r="G91" s="14"/>
      <c r="H91" s="14"/>
      <c r="I91" s="14"/>
      <c r="J91" s="14"/>
      <c r="K91" s="14"/>
      <c r="L91" s="14"/>
      <c r="M91" s="14"/>
    </row>
    <row r="92" spans="1:18" ht="15" customHeight="1">
      <c r="A92" s="30"/>
      <c r="B92" s="28" t="s">
        <v>382</v>
      </c>
      <c r="C92" s="28"/>
      <c r="D92" s="14"/>
      <c r="E92" s="14"/>
      <c r="F92" s="14"/>
      <c r="G92" s="14"/>
      <c r="H92" s="14"/>
      <c r="I92" s="14"/>
      <c r="J92" s="14"/>
      <c r="K92" s="14"/>
      <c r="L92" s="14"/>
      <c r="M92" s="14"/>
    </row>
    <row r="93" spans="1:18" ht="15" customHeight="1">
      <c r="A93" s="30" t="s">
        <v>417</v>
      </c>
      <c r="B93" s="28" t="s">
        <v>383</v>
      </c>
      <c r="C93" s="28"/>
      <c r="D93" s="14"/>
      <c r="E93" s="14"/>
      <c r="F93" s="14"/>
      <c r="G93" s="14"/>
      <c r="H93" s="14"/>
      <c r="I93" s="14"/>
      <c r="J93" s="14"/>
      <c r="K93" s="14"/>
      <c r="L93" s="14"/>
      <c r="M93" s="14"/>
    </row>
    <row r="94" spans="1:18" ht="15" customHeight="1">
      <c r="A94" s="30" t="s">
        <v>424</v>
      </c>
      <c r="B94" s="28" t="s">
        <v>369</v>
      </c>
      <c r="C94" s="28"/>
      <c r="D94" s="14"/>
      <c r="E94" s="14"/>
      <c r="F94" s="14"/>
      <c r="G94" s="14"/>
      <c r="H94" s="14"/>
      <c r="I94" s="14"/>
      <c r="J94" s="14"/>
      <c r="K94" s="14"/>
      <c r="L94" s="14"/>
      <c r="M94" s="14"/>
    </row>
    <row r="95" spans="1:18" ht="15" customHeight="1">
      <c r="A95" s="30" t="s">
        <v>425</v>
      </c>
      <c r="B95" s="28" t="s">
        <v>370</v>
      </c>
      <c r="C95" s="28"/>
      <c r="D95" s="14"/>
      <c r="E95" s="14"/>
      <c r="F95" s="14"/>
      <c r="G95" s="14"/>
      <c r="H95" s="14"/>
    </row>
    <row r="96" spans="1:18" ht="15" customHeight="1">
      <c r="A96" s="30" t="s">
        <v>426</v>
      </c>
      <c r="B96" s="28" t="s">
        <v>384</v>
      </c>
      <c r="C96" s="28"/>
      <c r="D96" s="14"/>
      <c r="E96" s="14"/>
      <c r="F96" s="14"/>
      <c r="G96" s="14"/>
      <c r="H96" s="14"/>
    </row>
    <row r="97" spans="1:182" ht="15" customHeight="1">
      <c r="A97" s="30"/>
      <c r="B97" s="28" t="s">
        <v>385</v>
      </c>
      <c r="C97" s="28"/>
      <c r="D97" s="14"/>
      <c r="E97" s="14"/>
      <c r="F97" s="14"/>
      <c r="G97" s="14"/>
      <c r="H97" s="14"/>
    </row>
    <row r="98" spans="1:182" ht="15" customHeight="1">
      <c r="A98" s="30" t="s">
        <v>427</v>
      </c>
      <c r="B98" s="11" t="s">
        <v>386</v>
      </c>
      <c r="C98" s="28"/>
      <c r="D98" s="14"/>
      <c r="E98" s="14"/>
      <c r="F98" s="14"/>
      <c r="G98" s="14"/>
      <c r="H98" s="14"/>
    </row>
    <row r="99" spans="1:182" ht="15" customHeight="1">
      <c r="A99" s="30" t="s">
        <v>428</v>
      </c>
      <c r="B99" s="28" t="s">
        <v>374</v>
      </c>
      <c r="C99" s="28"/>
      <c r="D99" s="14"/>
      <c r="E99" s="14"/>
      <c r="F99" s="14"/>
      <c r="G99" s="14"/>
      <c r="H99" s="14"/>
      <c r="I99" s="14"/>
      <c r="J99" s="14"/>
      <c r="K99" s="14"/>
      <c r="L99" s="14"/>
      <c r="M99" s="14"/>
    </row>
    <row r="100" spans="1:182" ht="15" customHeight="1">
      <c r="A100" s="30" t="s">
        <v>429</v>
      </c>
      <c r="B100" s="28" t="s">
        <v>375</v>
      </c>
      <c r="C100" s="28"/>
      <c r="D100" s="14"/>
      <c r="E100" s="14"/>
      <c r="F100" s="14"/>
      <c r="G100" s="14"/>
      <c r="H100" s="14"/>
      <c r="I100" s="14"/>
      <c r="J100" s="14"/>
      <c r="K100" s="14"/>
      <c r="L100" s="14"/>
      <c r="M100" s="14"/>
    </row>
    <row r="101" spans="1:182" ht="15" customHeight="1">
      <c r="A101" s="30" t="s">
        <v>430</v>
      </c>
      <c r="B101" s="28" t="s">
        <v>387</v>
      </c>
      <c r="C101" s="28"/>
      <c r="D101" s="14"/>
      <c r="E101" s="14"/>
      <c r="F101" s="14"/>
      <c r="G101" s="14"/>
      <c r="H101" s="14"/>
      <c r="I101" s="14"/>
      <c r="J101" s="14"/>
      <c r="K101" s="14"/>
      <c r="L101" s="14"/>
      <c r="M101" s="14"/>
    </row>
    <row r="102" spans="1:182" ht="15" customHeight="1">
      <c r="A102" s="30" t="s">
        <v>431</v>
      </c>
      <c r="B102" s="162" t="s">
        <v>376</v>
      </c>
      <c r="C102" s="28"/>
      <c r="D102" s="14"/>
      <c r="E102" s="14"/>
      <c r="F102" s="14"/>
      <c r="G102" s="14"/>
      <c r="H102" s="14"/>
      <c r="I102" s="14"/>
      <c r="J102" s="14"/>
      <c r="K102" s="14"/>
      <c r="L102" s="14"/>
      <c r="M102" s="14"/>
    </row>
    <row r="103" spans="1:182" ht="15" customHeight="1">
      <c r="B103" s="28"/>
      <c r="C103" s="28"/>
      <c r="D103" s="14"/>
      <c r="E103" s="115"/>
      <c r="F103" s="14"/>
      <c r="G103" s="14"/>
      <c r="H103" s="14"/>
      <c r="I103" s="14"/>
      <c r="J103" s="14"/>
      <c r="K103" s="115"/>
      <c r="L103" s="14"/>
      <c r="M103" s="115"/>
      <c r="N103" s="14"/>
      <c r="O103" s="115"/>
      <c r="P103" s="14"/>
      <c r="Q103" s="115"/>
      <c r="R103" s="14"/>
      <c r="S103" s="115"/>
      <c r="T103" s="14"/>
      <c r="U103" s="115"/>
      <c r="V103" s="14"/>
      <c r="W103" s="115"/>
      <c r="X103" s="14"/>
      <c r="Y103" s="115"/>
      <c r="Z103" s="14"/>
      <c r="AA103" s="115"/>
      <c r="AB103" s="14"/>
      <c r="AC103" s="115"/>
      <c r="AD103" s="14"/>
      <c r="AE103" s="115"/>
      <c r="AF103" s="14"/>
      <c r="AG103" s="115"/>
      <c r="AH103" s="14"/>
      <c r="AI103" s="115"/>
      <c r="AJ103" s="14"/>
      <c r="AK103" s="115"/>
      <c r="AL103" s="14"/>
      <c r="AM103" s="115"/>
      <c r="AN103" s="14"/>
      <c r="AO103" s="115"/>
      <c r="AP103" s="14"/>
      <c r="AQ103" s="115"/>
      <c r="AR103" s="14"/>
      <c r="AS103" s="115"/>
      <c r="AT103" s="14"/>
      <c r="AU103" s="115"/>
      <c r="AV103" s="14"/>
      <c r="AW103" s="115"/>
      <c r="AX103" s="14"/>
      <c r="AY103" s="115"/>
      <c r="AZ103" s="14"/>
      <c r="BA103" s="115"/>
      <c r="BB103" s="14"/>
      <c r="BC103" s="115"/>
      <c r="BD103" s="14"/>
      <c r="BE103" s="115"/>
      <c r="BF103" s="14"/>
      <c r="BG103" s="115"/>
      <c r="BH103" s="14"/>
      <c r="BI103" s="115"/>
      <c r="BJ103" s="14"/>
      <c r="BK103" s="115"/>
      <c r="BL103" s="14"/>
      <c r="BM103" s="115"/>
      <c r="BN103" s="14"/>
      <c r="BO103" s="115"/>
      <c r="BP103" s="14"/>
      <c r="BQ103" s="115"/>
      <c r="BR103" s="14"/>
      <c r="BS103" s="115"/>
      <c r="BT103" s="14"/>
      <c r="BU103" s="115"/>
      <c r="BV103" s="14"/>
      <c r="BW103" s="115"/>
      <c r="BX103" s="14"/>
      <c r="BY103" s="115"/>
      <c r="BZ103" s="14"/>
      <c r="CA103" s="115"/>
      <c r="CB103" s="14"/>
      <c r="CC103" s="115"/>
      <c r="CD103" s="14"/>
      <c r="CE103" s="115"/>
      <c r="CF103" s="14"/>
      <c r="CG103" s="115"/>
      <c r="CH103" s="14"/>
      <c r="CI103" s="115"/>
      <c r="CJ103" s="14"/>
      <c r="CK103" s="115"/>
      <c r="CL103" s="14"/>
      <c r="CM103" s="115"/>
      <c r="CN103" s="14"/>
      <c r="CO103" s="115"/>
      <c r="CP103" s="14"/>
      <c r="CQ103" s="115"/>
      <c r="CR103" s="14"/>
      <c r="CS103" s="115"/>
      <c r="CT103" s="14"/>
      <c r="CU103" s="115"/>
      <c r="CV103" s="14"/>
      <c r="CW103" s="115"/>
      <c r="CX103" s="14"/>
      <c r="CY103" s="115"/>
      <c r="CZ103" s="14"/>
      <c r="DA103" s="115"/>
      <c r="DB103" s="14"/>
      <c r="DC103" s="115"/>
      <c r="DD103" s="14"/>
      <c r="DE103" s="115"/>
      <c r="DF103" s="14"/>
      <c r="DG103" s="115"/>
      <c r="DH103" s="14"/>
      <c r="DI103" s="115"/>
      <c r="DJ103" s="14"/>
      <c r="DK103" s="115"/>
      <c r="DL103" s="14"/>
      <c r="DM103" s="115"/>
      <c r="DN103" s="14"/>
      <c r="DO103" s="115"/>
      <c r="DP103" s="14"/>
      <c r="DQ103" s="115"/>
      <c r="DR103" s="14"/>
      <c r="DS103" s="115"/>
      <c r="DT103" s="14"/>
      <c r="DU103" s="115"/>
      <c r="DV103" s="14"/>
      <c r="DW103" s="115"/>
      <c r="DX103" s="14"/>
      <c r="DY103" s="115"/>
      <c r="DZ103" s="14"/>
      <c r="EA103" s="115"/>
      <c r="EB103" s="14"/>
      <c r="EC103" s="115"/>
      <c r="ED103" s="14"/>
      <c r="EE103" s="115"/>
      <c r="EF103" s="14"/>
      <c r="EG103" s="115"/>
      <c r="EH103" s="14"/>
      <c r="EI103" s="115"/>
      <c r="EJ103" s="14"/>
      <c r="EK103" s="115"/>
      <c r="EL103" s="14"/>
      <c r="EM103" s="115"/>
      <c r="EN103" s="14"/>
      <c r="EO103" s="115"/>
      <c r="EP103" s="14"/>
      <c r="EQ103" s="115"/>
      <c r="ER103" s="14"/>
      <c r="ES103" s="115"/>
      <c r="ET103" s="14"/>
      <c r="EU103" s="115"/>
      <c r="EV103" s="14"/>
      <c r="EW103" s="115"/>
      <c r="EX103" s="14"/>
      <c r="EY103" s="115"/>
      <c r="EZ103" s="14"/>
      <c r="FA103" s="115"/>
      <c r="FB103" s="14"/>
      <c r="FC103" s="115"/>
      <c r="FD103" s="14"/>
      <c r="FE103" s="115"/>
      <c r="FF103" s="14"/>
      <c r="FG103" s="115"/>
      <c r="FH103" s="14"/>
      <c r="FI103" s="115"/>
      <c r="FJ103" s="14"/>
      <c r="FK103" s="115"/>
      <c r="FL103" s="14"/>
      <c r="FM103" s="115"/>
      <c r="FN103" s="14"/>
      <c r="FO103" s="115"/>
      <c r="FP103" s="14"/>
      <c r="FQ103" s="115"/>
      <c r="FR103" s="14"/>
      <c r="FS103" s="115"/>
      <c r="FT103" s="14"/>
      <c r="FU103" s="115"/>
      <c r="FV103" s="14"/>
      <c r="FW103" s="115"/>
      <c r="FX103" s="14"/>
      <c r="FY103" s="115"/>
      <c r="FZ103" s="14"/>
    </row>
    <row r="104" spans="1:182" ht="15" customHeight="1">
      <c r="A104" s="30"/>
      <c r="B104" s="28"/>
      <c r="C104" s="28"/>
      <c r="D104" s="97"/>
      <c r="E104" s="97"/>
      <c r="F104" s="97"/>
      <c r="G104" s="97"/>
      <c r="H104" s="97"/>
      <c r="I104" s="97"/>
      <c r="J104" s="97"/>
      <c r="K104" s="97"/>
      <c r="L104" s="97"/>
      <c r="M104" s="97"/>
      <c r="N104" s="19"/>
      <c r="O104" s="101"/>
      <c r="P104" s="73"/>
      <c r="Q104" s="73"/>
      <c r="R104" s="73"/>
      <c r="S104" s="73"/>
      <c r="T104" s="73"/>
    </row>
  </sheetData>
  <mergeCells count="5">
    <mergeCell ref="A5:F5"/>
    <mergeCell ref="A10:C12"/>
    <mergeCell ref="D10:D12"/>
    <mergeCell ref="E10:F12"/>
    <mergeCell ref="G10:J11"/>
  </mergeCells>
  <conditionalFormatting sqref="A1:A3">
    <cfRule type="cellIs" dxfId="5183" priority="9313" operator="greaterThan">
      <formula>999</formula>
    </cfRule>
  </conditionalFormatting>
  <conditionalFormatting sqref="A2:A3">
    <cfRule type="cellIs" dxfId="5182" priority="9312" operator="lessThan">
      <formula>0.01</formula>
    </cfRule>
  </conditionalFormatting>
  <conditionalFormatting sqref="D9:E9 K9:N9">
    <cfRule type="cellIs" dxfId="5181" priority="9412" operator="between">
      <formula>10</formula>
      <formula>100</formula>
    </cfRule>
    <cfRule type="cellIs" dxfId="5180" priority="9410" operator="equal">
      <formula>0</formula>
    </cfRule>
    <cfRule type="cellIs" dxfId="5179" priority="9414" operator="between">
      <formula>0.01</formula>
      <formula>0.1</formula>
    </cfRule>
    <cfRule type="cellIs" dxfId="5178" priority="9413" operator="between">
      <formula>0.1</formula>
      <formula>10</formula>
    </cfRule>
    <cfRule type="cellIs" dxfId="5177" priority="9411" operator="greaterThanOrEqual">
      <formula>100</formula>
    </cfRule>
  </conditionalFormatting>
  <conditionalFormatting sqref="E52:E55">
    <cfRule type="cellIs" dxfId="5176" priority="9319" operator="between">
      <formula>10</formula>
      <formula>100</formula>
    </cfRule>
    <cfRule type="cellIs" dxfId="5175" priority="9318" operator="between">
      <formula>0.1</formula>
      <formula>10</formula>
    </cfRule>
    <cfRule type="cellIs" dxfId="5174" priority="9317" operator="between">
      <formula>0.01</formula>
      <formula>0.1</formula>
    </cfRule>
    <cfRule type="cellIs" dxfId="5173" priority="9316" operator="lessThan">
      <formula>0.01</formula>
    </cfRule>
    <cfRule type="cellIs" dxfId="5172" priority="9315" operator="equal">
      <formula>0</formula>
    </cfRule>
  </conditionalFormatting>
  <conditionalFormatting sqref="E14:F17 F18 E19:F30">
    <cfRule type="cellIs" dxfId="5171" priority="9323" operator="lessThan">
      <formula>0.01</formula>
    </cfRule>
    <cfRule type="cellIs" dxfId="5170" priority="9322" operator="equal">
      <formula>0</formula>
    </cfRule>
    <cfRule type="cellIs" dxfId="5169" priority="9321" operator="greaterThan">
      <formula>100</formula>
    </cfRule>
    <cfRule type="cellIs" dxfId="5168" priority="9324" operator="between">
      <formula>0.01</formula>
      <formula>0.1</formula>
    </cfRule>
    <cfRule type="cellIs" dxfId="5167" priority="9325" operator="between">
      <formula>0.1</formula>
      <formula>10</formula>
    </cfRule>
    <cfRule type="cellIs" dxfId="5166" priority="9326" operator="between">
      <formula>10</formula>
      <formula>100</formula>
    </cfRule>
  </conditionalFormatting>
  <conditionalFormatting sqref="E51:F65">
    <cfRule type="cellIs" dxfId="5165" priority="9362" operator="between">
      <formula>10</formula>
      <formula>100</formula>
    </cfRule>
    <cfRule type="cellIs" dxfId="5164" priority="9361" operator="between">
      <formula>0.1</formula>
      <formula>10</formula>
    </cfRule>
    <cfRule type="cellIs" dxfId="5163" priority="9360" operator="between">
      <formula>0.01</formula>
      <formula>0.1</formula>
    </cfRule>
    <cfRule type="cellIs" dxfId="5162" priority="9358" operator="equal">
      <formula>0</formula>
    </cfRule>
    <cfRule type="cellIs" dxfId="5161" priority="9359" operator="lessThan">
      <formula>0.01</formula>
    </cfRule>
  </conditionalFormatting>
  <conditionalFormatting sqref="E32:J46">
    <cfRule type="cellIs" dxfId="5160" priority="7" operator="greaterThan">
      <formula>100</formula>
    </cfRule>
    <cfRule type="cellIs" dxfId="5159" priority="12" operator="between">
      <formula>10</formula>
      <formula>100</formula>
    </cfRule>
    <cfRule type="cellIs" dxfId="5158" priority="11" operator="between">
      <formula>0.1</formula>
      <formula>10</formula>
    </cfRule>
    <cfRule type="cellIs" dxfId="5157" priority="10" operator="between">
      <formula>0.01</formula>
      <formula>0.1</formula>
    </cfRule>
    <cfRule type="cellIs" dxfId="5156" priority="9" operator="lessThan">
      <formula>0.01</formula>
    </cfRule>
    <cfRule type="cellIs" dxfId="5155" priority="8" operator="equal">
      <formula>0</formula>
    </cfRule>
  </conditionalFormatting>
  <conditionalFormatting sqref="E48:J49">
    <cfRule type="cellIs" dxfId="5154" priority="9116" operator="greaterThan">
      <formula>100</formula>
    </cfRule>
    <cfRule type="cellIs" dxfId="5153" priority="9117" operator="equal">
      <formula>0</formula>
    </cfRule>
    <cfRule type="cellIs" dxfId="5152" priority="9118" operator="lessThan">
      <formula>0.01</formula>
    </cfRule>
    <cfRule type="cellIs" dxfId="5151" priority="9119" operator="between">
      <formula>0.01</formula>
      <formula>0.1</formula>
    </cfRule>
    <cfRule type="cellIs" dxfId="5150" priority="9120" operator="between">
      <formula>0.1</formula>
      <formula>10</formula>
    </cfRule>
    <cfRule type="cellIs" dxfId="5149" priority="9121" operator="between">
      <formula>10</formula>
      <formula>100</formula>
    </cfRule>
  </conditionalFormatting>
  <conditionalFormatting sqref="E51:J65">
    <cfRule type="cellIs" dxfId="5148" priority="1" operator="greaterThan">
      <formula>100</formula>
    </cfRule>
  </conditionalFormatting>
  <conditionalFormatting sqref="F67">
    <cfRule type="cellIs" dxfId="5147" priority="9418" operator="between">
      <formula>0.1</formula>
      <formula>10</formula>
    </cfRule>
    <cfRule type="cellIs" dxfId="5146" priority="9419" operator="between">
      <formula>10</formula>
      <formula>100</formula>
    </cfRule>
    <cfRule type="cellIs" dxfId="5145" priority="9417" operator="lessThan">
      <formula>0.01</formula>
    </cfRule>
    <cfRule type="cellIs" dxfId="5144" priority="9416" operator="equal">
      <formula>0</formula>
    </cfRule>
    <cfRule type="cellIs" dxfId="5143" priority="9415" operator="between">
      <formula>0.01</formula>
      <formula>0.1</formula>
    </cfRule>
    <cfRule type="cellIs" dxfId="5142" priority="9408" operator="greaterThan">
      <formula>100</formula>
    </cfRule>
  </conditionalFormatting>
  <conditionalFormatting sqref="G9">
    <cfRule type="cellIs" dxfId="5141" priority="9146" operator="greaterThanOrEqual">
      <formula>100</formula>
    </cfRule>
    <cfRule type="cellIs" dxfId="5140" priority="9145" operator="equal">
      <formula>0</formula>
    </cfRule>
    <cfRule type="cellIs" dxfId="5139" priority="9149" operator="between">
      <formula>0.01</formula>
      <formula>0.1</formula>
    </cfRule>
    <cfRule type="cellIs" dxfId="5138" priority="9148" operator="between">
      <formula>0.1</formula>
      <formula>10</formula>
    </cfRule>
    <cfRule type="cellIs" dxfId="5137" priority="9147" operator="between">
      <formula>10</formula>
      <formula>100</formula>
    </cfRule>
  </conditionalFormatting>
  <conditionalFormatting sqref="G14:H30 J14:J30">
    <cfRule type="cellIs" dxfId="5136" priority="8646" operator="between">
      <formula>0.01</formula>
      <formula>0.1</formula>
    </cfRule>
    <cfRule type="cellIs" dxfId="5135" priority="8647" operator="between">
      <formula>0.1</formula>
      <formula>10</formula>
    </cfRule>
    <cfRule type="cellIs" dxfId="5134" priority="8648" operator="between">
      <formula>10</formula>
      <formula>100</formula>
    </cfRule>
    <cfRule type="cellIs" dxfId="5133" priority="8643" operator="greaterThan">
      <formula>100</formula>
    </cfRule>
    <cfRule type="cellIs" dxfId="5132" priority="8644" operator="equal">
      <formula>0</formula>
    </cfRule>
    <cfRule type="cellIs" dxfId="5131" priority="8645" operator="lessThan">
      <formula>0.01</formula>
    </cfRule>
  </conditionalFormatting>
  <conditionalFormatting sqref="G51:J65">
    <cfRule type="cellIs" dxfId="5130" priority="3" operator="lessThan">
      <formula>0.01</formula>
    </cfRule>
    <cfRule type="cellIs" dxfId="5129" priority="4" operator="between">
      <formula>0.01</formula>
      <formula>0.1</formula>
    </cfRule>
    <cfRule type="cellIs" dxfId="5128" priority="5" operator="between">
      <formula>0.1</formula>
      <formula>10</formula>
    </cfRule>
    <cfRule type="cellIs" dxfId="5127" priority="6" operator="between">
      <formula>10</formula>
      <formula>100</formula>
    </cfRule>
    <cfRule type="cellIs" dxfId="5126" priority="2" operator="equal">
      <formula>0</formula>
    </cfRule>
  </conditionalFormatting>
  <conditionalFormatting sqref="H67:J67">
    <cfRule type="cellIs" dxfId="5125" priority="8579" operator="lessThan">
      <formula>0.01</formula>
    </cfRule>
    <cfRule type="cellIs" dxfId="5124" priority="8578" operator="equal">
      <formula>0</formula>
    </cfRule>
    <cfRule type="cellIs" dxfId="5123" priority="8577" operator="greaterThan">
      <formula>100</formula>
    </cfRule>
    <cfRule type="cellIs" dxfId="5122" priority="8582" operator="between">
      <formula>10</formula>
      <formula>100</formula>
    </cfRule>
    <cfRule type="cellIs" dxfId="5121" priority="8581" operator="between">
      <formula>0.1</formula>
      <formula>10</formula>
    </cfRule>
    <cfRule type="cellIs" dxfId="5120" priority="8580" operator="between">
      <formula>0.01</formula>
      <formula>0.1</formula>
    </cfRule>
  </conditionalFormatting>
  <conditionalFormatting sqref="I9">
    <cfRule type="cellIs" dxfId="5119" priority="9245" operator="between">
      <formula>10</formula>
      <formula>100</formula>
    </cfRule>
    <cfRule type="cellIs" dxfId="5118" priority="9243" operator="equal">
      <formula>0</formula>
    </cfRule>
    <cfRule type="cellIs" dxfId="5117" priority="9244" operator="greaterThanOrEqual">
      <formula>100</formula>
    </cfRule>
    <cfRule type="cellIs" dxfId="5116" priority="9246" operator="between">
      <formula>0.1</formula>
      <formula>10</formula>
    </cfRule>
    <cfRule type="cellIs" dxfId="5115" priority="9247" operator="between">
      <formula>0.01</formula>
      <formula>0.1</formula>
    </cfRule>
  </conditionalFormatting>
  <conditionalFormatting sqref="K6:K8 O6:O8 S6:S8 W6:W8 AA6:AA8 AE6:AE8 AI6:AI8 AM6:AM8 AQ6:AQ8 AU6:AU8 AY6:AY8 BC6:BC8 BG6:BG8 BK6:BK8 BO6:BO8 BS6:BS8 BW6:BW8 CA6:CA8 CE6:CE8 CI6:CI8 CM6:CM8 CQ6:CQ8 CU6:CU8 CY6:CY8 DC6:DC8 DG6:DG8 DK6:DK8 DO6:DO8 DS6:DS8 DW6:DW8 EA6:EA8 EE6:EE8 EI6:EI8 EM6:EM8 EQ6:EQ8 EU6:EU8 FC6:FC8 FG6:FG8 FK6:FK8 FO6:FO8 FS6:FS8 FW6:FW8">
    <cfRule type="cellIs" dxfId="5114" priority="9365" operator="equal">
      <formula>0</formula>
    </cfRule>
    <cfRule type="cellIs" dxfId="5113" priority="9364" operator="greaterThan">
      <formula>100</formula>
    </cfRule>
    <cfRule type="cellIs" dxfId="5112" priority="9369" operator="between">
      <formula>0.01</formula>
      <formula>0.1</formula>
    </cfRule>
    <cfRule type="cellIs" dxfId="5111" priority="9373" operator="between">
      <formula>0.01</formula>
      <formula>0.1</formula>
    </cfRule>
    <cfRule type="cellIs" dxfId="5110" priority="9371" operator="between">
      <formula>10</formula>
      <formula>100</formula>
    </cfRule>
    <cfRule type="cellIs" dxfId="5109" priority="9372" operator="between">
      <formula>0.1</formula>
      <formula>10</formula>
    </cfRule>
    <cfRule type="cellIs" dxfId="5108" priority="9370" operator="greaterThanOrEqual">
      <formula>100</formula>
    </cfRule>
    <cfRule type="cellIs" dxfId="5107" priority="9367" operator="between">
      <formula>10</formula>
      <formula>100</formula>
    </cfRule>
    <cfRule type="cellIs" dxfId="5106" priority="9368" operator="between">
      <formula>0.1</formula>
      <formula>10</formula>
    </cfRule>
    <cfRule type="cellIs" dxfId="5105" priority="9366" operator="greaterThanOrEqual">
      <formula>100</formula>
    </cfRule>
  </conditionalFormatting>
  <conditionalFormatting sqref="K14:K67 M14:M67">
    <cfRule type="cellIs" dxfId="5104" priority="8325" operator="greaterThan">
      <formula>100</formula>
    </cfRule>
    <cfRule type="cellIs" dxfId="5103" priority="8338" operator="between">
      <formula>10</formula>
      <formula>100</formula>
    </cfRule>
    <cfRule type="cellIs" dxfId="5102" priority="8336" operator="between">
      <formula>0.01</formula>
      <formula>0.1</formula>
    </cfRule>
    <cfRule type="cellIs" dxfId="5101" priority="8337" operator="between">
      <formula>0.1</formula>
      <formula>10</formula>
    </cfRule>
  </conditionalFormatting>
  <conditionalFormatting sqref="K14:K67">
    <cfRule type="cellIs" dxfId="5100" priority="8333" operator="lessThan">
      <formula>0.01</formula>
    </cfRule>
    <cfRule type="cellIs" dxfId="5099" priority="8332" operator="equal">
      <formula>0</formula>
    </cfRule>
  </conditionalFormatting>
  <conditionalFormatting sqref="K47 M47 O47 Q47 S47 U47 W47 Y47 AA47 AC47 AE47 AG47 AI47 AK47 AM47 AO47 AQ47 AS47 AU47 AW47 AY47 BA47 BC47 BE47 BG47 BI47 BK47 BM47 BO47 BQ47 BS47 BU47 BW47 BY47 CA47 CC47 CE47 CG47 CI47 CK47 CM47 CO47 CQ47 CS47 CU47 CW47 CY47 DA47 DC47 DE47 DG47 DI47 DK47 DM47 DO47 DQ47 DS47 DU47 DW47 DY47 EA47 EC47 EE47 EG47 EI47 EK47 EM47 EO47 EQ47 ES47 EU47 EW47 FC47 FE47 FG47 FI47 FK47 FM47 FO47 FQ47 FS47 FU47 FW47 FY47">
    <cfRule type="cellIs" dxfId="5098" priority="9447" operator="between">
      <formula>0.1</formula>
      <formula>10</formula>
    </cfRule>
    <cfRule type="cellIs" dxfId="5097" priority="9448" operator="between">
      <formula>10</formula>
      <formula>100</formula>
    </cfRule>
  </conditionalFormatting>
  <conditionalFormatting sqref="K47 M47 EI47 EK47 EM47 EO47 EQ47 ES47 O47 Q47 S47 U47 W47 Y47 AA47 AC47 AE47 AG47 AI47 AK47 AM47 AO47 AQ47 AS47 AU47 AW47 AY47 BA47 BC47 BE47 BG47 BI47 BK47 BM47 BO47 BQ47 BS47 BU47 BW47 BY47 CA47 CC47 CE47 CG47 CI47 CK47 CM47 CO47 CQ47 CS47 CU47 CW47 CY47 DA47 DC47 DE47 DG47 DI47 DK47 DM47 DO47 DQ47 DS47 DU47 DW47 DY47 EA47 EC47 EE47 EG47 EU47 EW47 FC47 FE47 FG47 FI47 FK47 FM47 FO47 FQ47 FS47 FU47 FW47 FY47">
    <cfRule type="cellIs" dxfId="5096" priority="9446" operator="between">
      <formula>0.01</formula>
      <formula>0.1</formula>
    </cfRule>
  </conditionalFormatting>
  <conditionalFormatting sqref="K47 M47">
    <cfRule type="cellIs" dxfId="5095" priority="9443" operator="between">
      <formula>0.01</formula>
      <formula>0.1</formula>
    </cfRule>
    <cfRule type="cellIs" dxfId="5094" priority="9444" operator="between">
      <formula>0.1</formula>
      <formula>10</formula>
    </cfRule>
    <cfRule type="cellIs" dxfId="5093" priority="9445" operator="between">
      <formula>10</formula>
      <formula>100</formula>
    </cfRule>
  </conditionalFormatting>
  <conditionalFormatting sqref="K50 M50">
    <cfRule type="cellIs" dxfId="5092" priority="9432" operator="between">
      <formula>0.01</formula>
      <formula>0.1</formula>
    </cfRule>
    <cfRule type="cellIs" dxfId="5091" priority="9434" operator="between">
      <formula>10</formula>
      <formula>100</formula>
    </cfRule>
    <cfRule type="cellIs" dxfId="5090" priority="9433" operator="between">
      <formula>0.1</formula>
      <formula>10</formula>
    </cfRule>
  </conditionalFormatting>
  <conditionalFormatting sqref="K9:N9">
    <cfRule type="cellIs" dxfId="5089" priority="9409" operator="greaterThan">
      <formula>100</formula>
    </cfRule>
  </conditionalFormatting>
  <conditionalFormatting sqref="K68:N71 N72:N76 N82:N87">
    <cfRule type="cellIs" dxfId="5088" priority="9374" operator="greaterThan">
      <formula>100</formula>
    </cfRule>
  </conditionalFormatting>
  <conditionalFormatting sqref="K69:N71 N72:N76 N82:N87">
    <cfRule type="cellIs" dxfId="5087" priority="9420" operator="equal">
      <formula>0</formula>
    </cfRule>
    <cfRule type="cellIs" dxfId="5086" priority="9422" operator="between">
      <formula>0.01</formula>
      <formula>0.1</formula>
    </cfRule>
    <cfRule type="cellIs" dxfId="5085" priority="9423" operator="between">
      <formula>0.1</formula>
      <formula>10</formula>
    </cfRule>
    <cfRule type="cellIs" dxfId="5084" priority="9424" operator="between">
      <formula>10</formula>
      <formula>100</formula>
    </cfRule>
    <cfRule type="cellIs" dxfId="5083" priority="9421" operator="lessThan">
      <formula>0.01</formula>
    </cfRule>
  </conditionalFormatting>
  <conditionalFormatting sqref="L14:L30">
    <cfRule type="cellIs" dxfId="5082" priority="8399" operator="greaterThan">
      <formula>100</formula>
    </cfRule>
    <cfRule type="cellIs" dxfId="5081" priority="8400" operator="equal">
      <formula>0</formula>
    </cfRule>
    <cfRule type="cellIs" dxfId="5080" priority="8401" operator="lessThan">
      <formula>0.01</formula>
    </cfRule>
    <cfRule type="cellIs" dxfId="5079" priority="8402" operator="between">
      <formula>0.01</formula>
      <formula>0.1</formula>
    </cfRule>
    <cfRule type="cellIs" dxfId="5078" priority="8403" operator="between">
      <formula>0.1</formula>
      <formula>10</formula>
    </cfRule>
    <cfRule type="cellIs" dxfId="5077" priority="8404" operator="between">
      <formula>10</formula>
      <formula>100</formula>
    </cfRule>
  </conditionalFormatting>
  <conditionalFormatting sqref="L32:L46">
    <cfRule type="cellIs" dxfId="5076" priority="8384" operator="between">
      <formula>10</formula>
      <formula>100</formula>
    </cfRule>
    <cfRule type="cellIs" dxfId="5075" priority="8380" operator="equal">
      <formula>0</formula>
    </cfRule>
    <cfRule type="cellIs" dxfId="5074" priority="8379" operator="greaterThan">
      <formula>100</formula>
    </cfRule>
    <cfRule type="cellIs" dxfId="5073" priority="8381" operator="lessThan">
      <formula>0.01</formula>
    </cfRule>
    <cfRule type="cellIs" dxfId="5072" priority="8382" operator="between">
      <formula>0.01</formula>
      <formula>0.1</formula>
    </cfRule>
    <cfRule type="cellIs" dxfId="5071" priority="8383" operator="between">
      <formula>0.1</formula>
      <formula>10</formula>
    </cfRule>
  </conditionalFormatting>
  <conditionalFormatting sqref="L48:L49">
    <cfRule type="cellIs" dxfId="5070" priority="8363" operator="between">
      <formula>0.1</formula>
      <formula>10</formula>
    </cfRule>
    <cfRule type="cellIs" dxfId="5069" priority="8359" operator="greaterThan">
      <formula>100</formula>
    </cfRule>
    <cfRule type="cellIs" dxfId="5068" priority="8360" operator="equal">
      <formula>0</formula>
    </cfRule>
    <cfRule type="cellIs" dxfId="5067" priority="8361" operator="lessThan">
      <formula>0.01</formula>
    </cfRule>
    <cfRule type="cellIs" dxfId="5066" priority="8362" operator="between">
      <formula>0.01</formula>
      <formula>0.1</formula>
    </cfRule>
    <cfRule type="cellIs" dxfId="5065" priority="8364" operator="between">
      <formula>10</formula>
      <formula>100</formula>
    </cfRule>
  </conditionalFormatting>
  <conditionalFormatting sqref="L51:L65">
    <cfRule type="cellIs" dxfId="5064" priority="8343" operator="between">
      <formula>0.1</formula>
      <formula>10</formula>
    </cfRule>
    <cfRule type="cellIs" dxfId="5063" priority="8342" operator="between">
      <formula>0.01</formula>
      <formula>0.1</formula>
    </cfRule>
    <cfRule type="cellIs" dxfId="5062" priority="8341" operator="lessThan">
      <formula>0.01</formula>
    </cfRule>
    <cfRule type="cellIs" dxfId="5061" priority="8340" operator="equal">
      <formula>0</formula>
    </cfRule>
    <cfRule type="cellIs" dxfId="5060" priority="8339" operator="greaterThan">
      <formula>100</formula>
    </cfRule>
    <cfRule type="cellIs" dxfId="5059" priority="8344" operator="between">
      <formula>10</formula>
      <formula>100</formula>
    </cfRule>
  </conditionalFormatting>
  <conditionalFormatting sqref="L67">
    <cfRule type="cellIs" dxfId="5058" priority="8324" operator="between">
      <formula>10</formula>
      <formula>100</formula>
    </cfRule>
    <cfRule type="cellIs" dxfId="5057" priority="8320" operator="equal">
      <formula>0</formula>
    </cfRule>
    <cfRule type="cellIs" dxfId="5056" priority="8321" operator="lessThan">
      <formula>0.01</formula>
    </cfRule>
    <cfRule type="cellIs" dxfId="5055" priority="8322" operator="between">
      <formula>0.01</formula>
      <formula>0.1</formula>
    </cfRule>
    <cfRule type="cellIs" dxfId="5054" priority="8323" operator="between">
      <formula>0.1</formula>
      <formula>10</formula>
    </cfRule>
    <cfRule type="cellIs" dxfId="5053" priority="8319" operator="greaterThan">
      <formula>100</formula>
    </cfRule>
  </conditionalFormatting>
  <conditionalFormatting sqref="M14:M67">
    <cfRule type="cellIs" dxfId="5052" priority="8335" operator="lessThan">
      <formula>0.01</formula>
    </cfRule>
    <cfRule type="cellIs" dxfId="5051" priority="8334" operator="equal">
      <formula>0</formula>
    </cfRule>
  </conditionalFormatting>
  <conditionalFormatting sqref="M47 Q47 U47 Y47 AC47 AG47 AK47 AO47 AS47 AW47 BA47 BE47 BI47 BM47 BQ47 BU47 BY47 CC47 CG47 CK47 CO47 CS47 CW47 DA47 DE47 DI47 DM47 DQ47 DU47 DY47 EC47 EG47 EK47 EO47 ES47 EW47 FE47 FI47 FM47 FQ47 FU47 FY47">
    <cfRule type="cellIs" dxfId="5050" priority="9442" operator="lessThan">
      <formula>0.01</formula>
    </cfRule>
  </conditionalFormatting>
  <conditionalFormatting sqref="M47 EK47 Q47 U47 Y47 AC47 AG47 AK47 AO47 AS47 AW47 BA47 BE47 BI47 BM47 BQ47 BU47 BY47 CC47 CG47 CK47 CO47 CS47 CW47 DA47 DE47 DI47 DM47 DQ47 DU47 DY47 EC47 EG47 EW47 FE47 FI47 FM47 FQ47 FU47 FY47 EO47 ES47">
    <cfRule type="cellIs" dxfId="5049" priority="9441" operator="equal">
      <formula>0</formula>
    </cfRule>
  </conditionalFormatting>
  <conditionalFormatting sqref="M50 Q50 U50 Y50 AC50 AG50 AK50 AO50 AS50 AW50 BA50 BE50 BI50 BM50 BQ50 BU50 BY50 CC50 CG50 CK50 CO50 CS50 CW50 DA50 DE50 DI50 DM50 DQ50 DU50 DY50 EC50 EG50 EK50 EO50 ES50 EW50 FE50 FI50 FM50 FQ50 FU50 FY50">
    <cfRule type="cellIs" dxfId="5048" priority="9431" operator="lessThan">
      <formula>0.01</formula>
    </cfRule>
  </conditionalFormatting>
  <conditionalFormatting sqref="M50 EK50 Q50 U50 Y50 AC50 AG50 AK50 AO50 AS50 AW50 BA50 BE50 BI50 BM50 BQ50 BU50 BY50 CC50 CG50 CK50 CO50 CS50 CW50 DA50 DE50 DI50 DM50 DQ50 DU50 DY50 EC50 EG50 EW50 FE50 FI50 FM50 FQ50 FU50 FY50 EO50 ES50">
    <cfRule type="cellIs" dxfId="5047" priority="9430" operator="equal">
      <formula>0</formula>
    </cfRule>
  </conditionalFormatting>
  <conditionalFormatting sqref="N14:N30">
    <cfRule type="cellIs" dxfId="5046" priority="8408" operator="lessThan">
      <formula>0.01</formula>
    </cfRule>
    <cfRule type="cellIs" dxfId="5045" priority="8409" operator="between">
      <formula>0.01</formula>
      <formula>0.1</formula>
    </cfRule>
    <cfRule type="cellIs" dxfId="5044" priority="8410" operator="between">
      <formula>0.1</formula>
      <formula>10</formula>
    </cfRule>
    <cfRule type="cellIs" dxfId="5043" priority="8411" operator="between">
      <formula>10</formula>
      <formula>100</formula>
    </cfRule>
    <cfRule type="cellIs" dxfId="5042" priority="8407" operator="equal">
      <formula>0</formula>
    </cfRule>
    <cfRule type="cellIs" dxfId="5041" priority="8406" operator="greaterThan">
      <formula>100</formula>
    </cfRule>
  </conditionalFormatting>
  <conditionalFormatting sqref="N32:N46">
    <cfRule type="cellIs" dxfId="5040" priority="8386" operator="greaterThan">
      <formula>100</formula>
    </cfRule>
    <cfRule type="cellIs" dxfId="5039" priority="8391" operator="between">
      <formula>10</formula>
      <formula>100</formula>
    </cfRule>
    <cfRule type="cellIs" dxfId="5038" priority="8390" operator="between">
      <formula>0.1</formula>
      <formula>10</formula>
    </cfRule>
    <cfRule type="cellIs" dxfId="5037" priority="8389" operator="between">
      <formula>0.01</formula>
      <formula>0.1</formula>
    </cfRule>
    <cfRule type="cellIs" dxfId="5036" priority="8388" operator="lessThan">
      <formula>0.01</formula>
    </cfRule>
    <cfRule type="cellIs" dxfId="5035" priority="8387" operator="equal">
      <formula>0</formula>
    </cfRule>
  </conditionalFormatting>
  <conditionalFormatting sqref="N48:N49">
    <cfRule type="cellIs" dxfId="5034" priority="8371" operator="between">
      <formula>10</formula>
      <formula>100</formula>
    </cfRule>
    <cfRule type="cellIs" dxfId="5033" priority="8370" operator="between">
      <formula>0.1</formula>
      <formula>10</formula>
    </cfRule>
    <cfRule type="cellIs" dxfId="5032" priority="8369" operator="between">
      <formula>0.01</formula>
      <formula>0.1</formula>
    </cfRule>
    <cfRule type="cellIs" dxfId="5031" priority="8368" operator="lessThan">
      <formula>0.01</formula>
    </cfRule>
    <cfRule type="cellIs" dxfId="5030" priority="8367" operator="equal">
      <formula>0</formula>
    </cfRule>
    <cfRule type="cellIs" dxfId="5029" priority="8366" operator="greaterThan">
      <formula>100</formula>
    </cfRule>
  </conditionalFormatting>
  <conditionalFormatting sqref="N51:N65">
    <cfRule type="cellIs" dxfId="5028" priority="8351" operator="between">
      <formula>10</formula>
      <formula>100</formula>
    </cfRule>
    <cfRule type="cellIs" dxfId="5027" priority="8350" operator="between">
      <formula>0.1</formula>
      <formula>10</formula>
    </cfRule>
    <cfRule type="cellIs" dxfId="5026" priority="8349" operator="between">
      <formula>0.01</formula>
      <formula>0.1</formula>
    </cfRule>
    <cfRule type="cellIs" dxfId="5025" priority="8348" operator="lessThan">
      <formula>0.01</formula>
    </cfRule>
    <cfRule type="cellIs" dxfId="5024" priority="8346" operator="greaterThan">
      <formula>100</formula>
    </cfRule>
    <cfRule type="cellIs" dxfId="5023" priority="8347" operator="equal">
      <formula>0</formula>
    </cfRule>
  </conditionalFormatting>
  <conditionalFormatting sqref="N67">
    <cfRule type="cellIs" dxfId="5022" priority="8326" operator="greaterThan">
      <formula>100</formula>
    </cfRule>
    <cfRule type="cellIs" dxfId="5021" priority="8327" operator="equal">
      <formula>0</formula>
    </cfRule>
    <cfRule type="cellIs" dxfId="5020" priority="8328" operator="lessThan">
      <formula>0.01</formula>
    </cfRule>
    <cfRule type="cellIs" dxfId="5019" priority="8329" operator="between">
      <formula>0.01</formula>
      <formula>0.1</formula>
    </cfRule>
    <cfRule type="cellIs" dxfId="5018" priority="8330" operator="between">
      <formula>0.1</formula>
      <formula>10</formula>
    </cfRule>
    <cfRule type="cellIs" dxfId="5017" priority="8331" operator="between">
      <formula>10</formula>
      <formula>100</formula>
    </cfRule>
  </conditionalFormatting>
  <conditionalFormatting sqref="O14:O46">
    <cfRule type="cellIs" dxfId="5016" priority="3496" operator="between">
      <formula>10</formula>
      <formula>100</formula>
    </cfRule>
  </conditionalFormatting>
  <conditionalFormatting sqref="O14:O67">
    <cfRule type="cellIs" dxfId="5015" priority="3494" operator="greaterThan">
      <formula>100</formula>
    </cfRule>
    <cfRule type="cellIs" dxfId="5014" priority="3493" operator="between">
      <formula>0.01</formula>
      <formula>0.1</formula>
    </cfRule>
    <cfRule type="cellIs" dxfId="5013" priority="3495" operator="between">
      <formula>0.1</formula>
      <formula>10</formula>
    </cfRule>
    <cfRule type="cellIs" dxfId="5012" priority="3492" operator="lessThan">
      <formula>0.01</formula>
    </cfRule>
    <cfRule type="cellIs" dxfId="5011" priority="3491" operator="equal">
      <formula>0</formula>
    </cfRule>
  </conditionalFormatting>
  <conditionalFormatting sqref="O47 Q47">
    <cfRule type="cellIs" dxfId="5010" priority="8318" operator="between">
      <formula>10</formula>
      <formula>100</formula>
    </cfRule>
    <cfRule type="cellIs" dxfId="5009" priority="8317" operator="between">
      <formula>0.1</formula>
      <formula>10</formula>
    </cfRule>
    <cfRule type="cellIs" dxfId="5008" priority="8316" operator="between">
      <formula>0.01</formula>
      <formula>0.1</formula>
    </cfRule>
  </conditionalFormatting>
  <conditionalFormatting sqref="O48:O49 Q48:Q49">
    <cfRule type="cellIs" dxfId="5007" priority="8161" operator="between">
      <formula>10</formula>
      <formula>100</formula>
    </cfRule>
  </conditionalFormatting>
  <conditionalFormatting sqref="O50 Q50">
    <cfRule type="cellIs" dxfId="5006" priority="8315" operator="between">
      <formula>10</formula>
      <formula>100</formula>
    </cfRule>
    <cfRule type="cellIs" dxfId="5005" priority="8314" operator="between">
      <formula>0.1</formula>
      <formula>10</formula>
    </cfRule>
    <cfRule type="cellIs" dxfId="5004" priority="8313" operator="between">
      <formula>0.01</formula>
      <formula>0.1</formula>
    </cfRule>
  </conditionalFormatting>
  <conditionalFormatting sqref="O51:O67 Q51:Q67">
    <cfRule type="cellIs" dxfId="5003" priority="8121" operator="between">
      <formula>10</formula>
      <formula>100</formula>
    </cfRule>
  </conditionalFormatting>
  <conditionalFormatting sqref="P14:P30">
    <cfRule type="cellIs" dxfId="5002" priority="2528" operator="equal">
      <formula>0</formula>
    </cfRule>
    <cfRule type="cellIs" dxfId="5001" priority="2527" operator="greaterThan">
      <formula>100</formula>
    </cfRule>
    <cfRule type="cellIs" dxfId="5000" priority="2532" operator="between">
      <formula>10</formula>
      <formula>100</formula>
    </cfRule>
    <cfRule type="cellIs" dxfId="4999" priority="2531" operator="between">
      <formula>0.1</formula>
      <formula>10</formula>
    </cfRule>
    <cfRule type="cellIs" dxfId="4998" priority="2530" operator="between">
      <formula>0.01</formula>
      <formula>0.1</formula>
    </cfRule>
    <cfRule type="cellIs" dxfId="4997" priority="2529" operator="lessThan">
      <formula>0.01</formula>
    </cfRule>
  </conditionalFormatting>
  <conditionalFormatting sqref="P32:P46">
    <cfRule type="cellIs" dxfId="4996" priority="2522" operator="equal">
      <formula>0</formula>
    </cfRule>
    <cfRule type="cellIs" dxfId="4995" priority="2523" operator="lessThan">
      <formula>0.01</formula>
    </cfRule>
    <cfRule type="cellIs" dxfId="4994" priority="2524" operator="between">
      <formula>0.01</formula>
      <formula>0.1</formula>
    </cfRule>
    <cfRule type="cellIs" dxfId="4993" priority="2525" operator="between">
      <formula>0.1</formula>
      <formula>10</formula>
    </cfRule>
    <cfRule type="cellIs" dxfId="4992" priority="2526" operator="between">
      <formula>10</formula>
      <formula>100</formula>
    </cfRule>
    <cfRule type="cellIs" dxfId="4991" priority="2521" operator="greaterThan">
      <formula>100</formula>
    </cfRule>
  </conditionalFormatting>
  <conditionalFormatting sqref="P48:P49">
    <cfRule type="cellIs" dxfId="4990" priority="2520" operator="between">
      <formula>10</formula>
      <formula>100</formula>
    </cfRule>
    <cfRule type="cellIs" dxfId="4989" priority="2519" operator="between">
      <formula>0.1</formula>
      <formula>10</formula>
    </cfRule>
    <cfRule type="cellIs" dxfId="4988" priority="2517" operator="lessThan">
      <formula>0.01</formula>
    </cfRule>
    <cfRule type="cellIs" dxfId="4987" priority="2516" operator="equal">
      <formula>0</formula>
    </cfRule>
    <cfRule type="cellIs" dxfId="4986" priority="2515" operator="greaterThan">
      <formula>100</formula>
    </cfRule>
    <cfRule type="cellIs" dxfId="4985" priority="2518" operator="between">
      <formula>0.01</formula>
      <formula>0.1</formula>
    </cfRule>
  </conditionalFormatting>
  <conditionalFormatting sqref="P51:P65">
    <cfRule type="cellIs" dxfId="4984" priority="2514" operator="between">
      <formula>10</formula>
      <formula>100</formula>
    </cfRule>
    <cfRule type="cellIs" dxfId="4983" priority="2513" operator="between">
      <formula>0.1</formula>
      <formula>10</formula>
    </cfRule>
    <cfRule type="cellIs" dxfId="4982" priority="2511" operator="lessThan">
      <formula>0.01</formula>
    </cfRule>
    <cfRule type="cellIs" dxfId="4981" priority="2510" operator="equal">
      <formula>0</formula>
    </cfRule>
    <cfRule type="cellIs" dxfId="4980" priority="2512" operator="between">
      <formula>0.01</formula>
      <formula>0.1</formula>
    </cfRule>
    <cfRule type="cellIs" dxfId="4979" priority="2509" operator="greaterThan">
      <formula>100</formula>
    </cfRule>
  </conditionalFormatting>
  <conditionalFormatting sqref="P67">
    <cfRule type="cellIs" dxfId="4978" priority="2506" operator="between">
      <formula>0.01</formula>
      <formula>0.1</formula>
    </cfRule>
    <cfRule type="cellIs" dxfId="4977" priority="2503" operator="greaterThan">
      <formula>100</formula>
    </cfRule>
    <cfRule type="cellIs" dxfId="4976" priority="2505" operator="lessThan">
      <formula>0.01</formula>
    </cfRule>
    <cfRule type="cellIs" dxfId="4975" priority="2504" operator="equal">
      <formula>0</formula>
    </cfRule>
    <cfRule type="cellIs" dxfId="4974" priority="2508" operator="between">
      <formula>10</formula>
      <formula>100</formula>
    </cfRule>
    <cfRule type="cellIs" dxfId="4973" priority="2507" operator="between">
      <formula>0.1</formula>
      <formula>10</formula>
    </cfRule>
  </conditionalFormatting>
  <conditionalFormatting sqref="Q14:Q46">
    <cfRule type="cellIs" dxfId="4972" priority="3490" operator="between">
      <formula>10</formula>
      <formula>100</formula>
    </cfRule>
  </conditionalFormatting>
  <conditionalFormatting sqref="Q14:Q67">
    <cfRule type="cellIs" dxfId="4971" priority="3485" operator="equal">
      <formula>0</formula>
    </cfRule>
    <cfRule type="cellIs" dxfId="4970" priority="3486" operator="lessThan">
      <formula>0.01</formula>
    </cfRule>
    <cfRule type="cellIs" dxfId="4969" priority="3487" operator="between">
      <formula>0.01</formula>
      <formula>0.1</formula>
    </cfRule>
    <cfRule type="cellIs" dxfId="4968" priority="3488" operator="greaterThan">
      <formula>100</formula>
    </cfRule>
    <cfRule type="cellIs" dxfId="4967" priority="3489" operator="between">
      <formula>0.1</formula>
      <formula>10</formula>
    </cfRule>
  </conditionalFormatting>
  <conditionalFormatting sqref="R14:R30">
    <cfRule type="cellIs" dxfId="4966" priority="1272" operator="between">
      <formula>10</formula>
      <formula>100</formula>
    </cfRule>
    <cfRule type="cellIs" dxfId="4965" priority="1271" operator="between">
      <formula>0.1</formula>
      <formula>10</formula>
    </cfRule>
    <cfRule type="cellIs" dxfId="4964" priority="1270" operator="between">
      <formula>0.01</formula>
      <formula>0.1</formula>
    </cfRule>
    <cfRule type="cellIs" dxfId="4963" priority="1269" operator="lessThan">
      <formula>0.01</formula>
    </cfRule>
    <cfRule type="cellIs" dxfId="4962" priority="1268" operator="equal">
      <formula>0</formula>
    </cfRule>
    <cfRule type="cellIs" dxfId="4961" priority="1267" operator="greaterThan">
      <formula>100</formula>
    </cfRule>
  </conditionalFormatting>
  <conditionalFormatting sqref="R32:R46">
    <cfRule type="cellIs" dxfId="4960" priority="1266" operator="between">
      <formula>10</formula>
      <formula>100</formula>
    </cfRule>
    <cfRule type="cellIs" dxfId="4959" priority="1265" operator="between">
      <formula>0.1</formula>
      <formula>10</formula>
    </cfRule>
    <cfRule type="cellIs" dxfId="4958" priority="1264" operator="between">
      <formula>0.01</formula>
      <formula>0.1</formula>
    </cfRule>
    <cfRule type="cellIs" dxfId="4957" priority="1263" operator="lessThan">
      <formula>0.01</formula>
    </cfRule>
    <cfRule type="cellIs" dxfId="4956" priority="1262" operator="equal">
      <formula>0</formula>
    </cfRule>
    <cfRule type="cellIs" dxfId="4955" priority="1261" operator="greaterThan">
      <formula>100</formula>
    </cfRule>
  </conditionalFormatting>
  <conditionalFormatting sqref="R48:R49">
    <cfRule type="cellIs" dxfId="4954" priority="1255" operator="greaterThan">
      <formula>100</formula>
    </cfRule>
    <cfRule type="cellIs" dxfId="4953" priority="1260" operator="between">
      <formula>10</formula>
      <formula>100</formula>
    </cfRule>
    <cfRule type="cellIs" dxfId="4952" priority="1259" operator="between">
      <formula>0.1</formula>
      <formula>10</formula>
    </cfRule>
    <cfRule type="cellIs" dxfId="4951" priority="1258" operator="between">
      <formula>0.01</formula>
      <formula>0.1</formula>
    </cfRule>
    <cfRule type="cellIs" dxfId="4950" priority="1257" operator="lessThan">
      <formula>0.01</formula>
    </cfRule>
    <cfRule type="cellIs" dxfId="4949" priority="1256" operator="equal">
      <formula>0</formula>
    </cfRule>
  </conditionalFormatting>
  <conditionalFormatting sqref="R51:R65">
    <cfRule type="cellIs" dxfId="4948" priority="1249" operator="greaterThan">
      <formula>100</formula>
    </cfRule>
    <cfRule type="cellIs" dxfId="4947" priority="1250" operator="equal">
      <formula>0</formula>
    </cfRule>
    <cfRule type="cellIs" dxfId="4946" priority="1254" operator="between">
      <formula>10</formula>
      <formula>100</formula>
    </cfRule>
    <cfRule type="cellIs" dxfId="4945" priority="1253" operator="between">
      <formula>0.1</formula>
      <formula>10</formula>
    </cfRule>
    <cfRule type="cellIs" dxfId="4944" priority="1252" operator="between">
      <formula>0.01</formula>
      <formula>0.1</formula>
    </cfRule>
    <cfRule type="cellIs" dxfId="4943" priority="1251" operator="lessThan">
      <formula>0.01</formula>
    </cfRule>
  </conditionalFormatting>
  <conditionalFormatting sqref="R67">
    <cfRule type="cellIs" dxfId="4942" priority="1244" operator="equal">
      <formula>0</formula>
    </cfRule>
    <cfRule type="cellIs" dxfId="4941" priority="1246" operator="between">
      <formula>0.01</formula>
      <formula>0.1</formula>
    </cfRule>
    <cfRule type="cellIs" dxfId="4940" priority="1247" operator="between">
      <formula>0.1</formula>
      <formula>10</formula>
    </cfRule>
    <cfRule type="cellIs" dxfId="4939" priority="1248" operator="between">
      <formula>10</formula>
      <formula>100</formula>
    </cfRule>
    <cfRule type="cellIs" dxfId="4938" priority="1245" operator="lessThan">
      <formula>0.01</formula>
    </cfRule>
    <cfRule type="cellIs" dxfId="4937" priority="1243" operator="greaterThan">
      <formula>100</formula>
    </cfRule>
  </conditionalFormatting>
  <conditionalFormatting sqref="S14:S46">
    <cfRule type="cellIs" dxfId="4936" priority="3472" operator="between">
      <formula>10</formula>
      <formula>100</formula>
    </cfRule>
  </conditionalFormatting>
  <conditionalFormatting sqref="S14:S67">
    <cfRule type="cellIs" dxfId="4935" priority="3468" operator="lessThan">
      <formula>0.01</formula>
    </cfRule>
    <cfRule type="cellIs" dxfId="4934" priority="3470" operator="greaterThan">
      <formula>100</formula>
    </cfRule>
    <cfRule type="cellIs" dxfId="4933" priority="3471" operator="between">
      <formula>0.1</formula>
      <formula>10</formula>
    </cfRule>
    <cfRule type="cellIs" dxfId="4932" priority="3469" operator="between">
      <formula>0.01</formula>
      <formula>0.1</formula>
    </cfRule>
    <cfRule type="cellIs" dxfId="4931" priority="3467" operator="equal">
      <formula>0</formula>
    </cfRule>
  </conditionalFormatting>
  <conditionalFormatting sqref="S47 U47">
    <cfRule type="cellIs" dxfId="4930" priority="8101" operator="between">
      <formula>10</formula>
      <formula>100</formula>
    </cfRule>
    <cfRule type="cellIs" dxfId="4929" priority="8099" operator="between">
      <formula>0.01</formula>
      <formula>0.1</formula>
    </cfRule>
    <cfRule type="cellIs" dxfId="4928" priority="8100" operator="between">
      <formula>0.1</formula>
      <formula>10</formula>
    </cfRule>
  </conditionalFormatting>
  <conditionalFormatting sqref="S48:S49 U48:U49">
    <cfRule type="cellIs" dxfId="4927" priority="8048" operator="between">
      <formula>10</formula>
      <formula>100</formula>
    </cfRule>
  </conditionalFormatting>
  <conditionalFormatting sqref="S50 U50">
    <cfRule type="cellIs" dxfId="4926" priority="8096" operator="between">
      <formula>0.01</formula>
      <formula>0.1</formula>
    </cfRule>
    <cfRule type="cellIs" dxfId="4925" priority="8097" operator="between">
      <formula>0.1</formula>
      <formula>10</formula>
    </cfRule>
    <cfRule type="cellIs" dxfId="4924" priority="8098" operator="between">
      <formula>10</formula>
      <formula>100</formula>
    </cfRule>
  </conditionalFormatting>
  <conditionalFormatting sqref="S51:S67 U51:U67">
    <cfRule type="cellIs" dxfId="4923" priority="8008" operator="between">
      <formula>10</formula>
      <formula>100</formula>
    </cfRule>
  </conditionalFormatting>
  <conditionalFormatting sqref="T14:T30">
    <cfRule type="cellIs" dxfId="4922" priority="2497" operator="greaterThan">
      <formula>100</formula>
    </cfRule>
    <cfRule type="cellIs" dxfId="4921" priority="2499" operator="lessThan">
      <formula>0.01</formula>
    </cfRule>
    <cfRule type="cellIs" dxfId="4920" priority="2502" operator="between">
      <formula>10</formula>
      <formula>100</formula>
    </cfRule>
    <cfRule type="cellIs" dxfId="4919" priority="2501" operator="between">
      <formula>0.1</formula>
      <formula>10</formula>
    </cfRule>
    <cfRule type="cellIs" dxfId="4918" priority="2500" operator="between">
      <formula>0.01</formula>
      <formula>0.1</formula>
    </cfRule>
    <cfRule type="cellIs" dxfId="4917" priority="2498" operator="equal">
      <formula>0</formula>
    </cfRule>
  </conditionalFormatting>
  <conditionalFormatting sqref="T32:T46">
    <cfRule type="cellIs" dxfId="4916" priority="2496" operator="between">
      <formula>10</formula>
      <formula>100</formula>
    </cfRule>
    <cfRule type="cellIs" dxfId="4915" priority="2494" operator="between">
      <formula>0.01</formula>
      <formula>0.1</formula>
    </cfRule>
    <cfRule type="cellIs" dxfId="4914" priority="2492" operator="equal">
      <formula>0</formula>
    </cfRule>
    <cfRule type="cellIs" dxfId="4913" priority="2491" operator="greaterThan">
      <formula>100</formula>
    </cfRule>
    <cfRule type="cellIs" dxfId="4912" priority="2495" operator="between">
      <formula>0.1</formula>
      <formula>10</formula>
    </cfRule>
    <cfRule type="cellIs" dxfId="4911" priority="2493" operator="lessThan">
      <formula>0.01</formula>
    </cfRule>
  </conditionalFormatting>
  <conditionalFormatting sqref="T48:T49">
    <cfRule type="cellIs" dxfId="4910" priority="2490" operator="between">
      <formula>10</formula>
      <formula>100</formula>
    </cfRule>
    <cfRule type="cellIs" dxfId="4909" priority="2489" operator="between">
      <formula>0.1</formula>
      <formula>10</formula>
    </cfRule>
    <cfRule type="cellIs" dxfId="4908" priority="2485" operator="greaterThan">
      <formula>100</formula>
    </cfRule>
    <cfRule type="cellIs" dxfId="4907" priority="2486" operator="equal">
      <formula>0</formula>
    </cfRule>
    <cfRule type="cellIs" dxfId="4906" priority="2487" operator="lessThan">
      <formula>0.01</formula>
    </cfRule>
    <cfRule type="cellIs" dxfId="4905" priority="2488" operator="between">
      <formula>0.01</formula>
      <formula>0.1</formula>
    </cfRule>
  </conditionalFormatting>
  <conditionalFormatting sqref="T51:T65">
    <cfRule type="cellIs" dxfId="4904" priority="2482" operator="between">
      <formula>0.01</formula>
      <formula>0.1</formula>
    </cfRule>
    <cfRule type="cellIs" dxfId="4903" priority="2481" operator="lessThan">
      <formula>0.01</formula>
    </cfRule>
    <cfRule type="cellIs" dxfId="4902" priority="2480" operator="equal">
      <formula>0</formula>
    </cfRule>
    <cfRule type="cellIs" dxfId="4901" priority="2479" operator="greaterThan">
      <formula>100</formula>
    </cfRule>
    <cfRule type="cellIs" dxfId="4900" priority="2483" operator="between">
      <formula>0.1</formula>
      <formula>10</formula>
    </cfRule>
    <cfRule type="cellIs" dxfId="4899" priority="2484" operator="between">
      <formula>10</formula>
      <formula>100</formula>
    </cfRule>
  </conditionalFormatting>
  <conditionalFormatting sqref="T67">
    <cfRule type="cellIs" dxfId="4898" priority="2478" operator="between">
      <formula>10</formula>
      <formula>100</formula>
    </cfRule>
    <cfRule type="cellIs" dxfId="4897" priority="2477" operator="between">
      <formula>0.1</formula>
      <formula>10</formula>
    </cfRule>
    <cfRule type="cellIs" dxfId="4896" priority="2476" operator="between">
      <formula>0.01</formula>
      <formula>0.1</formula>
    </cfRule>
    <cfRule type="cellIs" dxfId="4895" priority="2473" operator="greaterThan">
      <formula>100</formula>
    </cfRule>
    <cfRule type="cellIs" dxfId="4894" priority="2474" operator="equal">
      <formula>0</formula>
    </cfRule>
    <cfRule type="cellIs" dxfId="4893" priority="2475" operator="lessThan">
      <formula>0.01</formula>
    </cfRule>
  </conditionalFormatting>
  <conditionalFormatting sqref="U14:U46">
    <cfRule type="cellIs" dxfId="4892" priority="3466" operator="between">
      <formula>10</formula>
      <formula>100</formula>
    </cfRule>
  </conditionalFormatting>
  <conditionalFormatting sqref="U14:U67">
    <cfRule type="cellIs" dxfId="4891" priority="3465" operator="between">
      <formula>0.1</formula>
      <formula>10</formula>
    </cfRule>
    <cfRule type="cellIs" dxfId="4890" priority="3461" operator="equal">
      <formula>0</formula>
    </cfRule>
    <cfRule type="cellIs" dxfId="4889" priority="3464" operator="greaterThan">
      <formula>100</formula>
    </cfRule>
    <cfRule type="cellIs" dxfId="4888" priority="3463" operator="between">
      <formula>0.01</formula>
      <formula>0.1</formula>
    </cfRule>
    <cfRule type="cellIs" dxfId="4887" priority="3462" operator="lessThan">
      <formula>0.01</formula>
    </cfRule>
  </conditionalFormatting>
  <conditionalFormatting sqref="V14:V30">
    <cfRule type="cellIs" dxfId="4886" priority="1241" operator="between">
      <formula>0.1</formula>
      <formula>10</formula>
    </cfRule>
    <cfRule type="cellIs" dxfId="4885" priority="1237" operator="greaterThan">
      <formula>100</formula>
    </cfRule>
    <cfRule type="cellIs" dxfId="4884" priority="1238" operator="equal">
      <formula>0</formula>
    </cfRule>
    <cfRule type="cellIs" dxfId="4883" priority="1239" operator="lessThan">
      <formula>0.01</formula>
    </cfRule>
    <cfRule type="cellIs" dxfId="4882" priority="1240" operator="between">
      <formula>0.01</formula>
      <formula>0.1</formula>
    </cfRule>
    <cfRule type="cellIs" dxfId="4881" priority="1242" operator="between">
      <formula>10</formula>
      <formula>100</formula>
    </cfRule>
  </conditionalFormatting>
  <conditionalFormatting sqref="V32:V46">
    <cfRule type="cellIs" dxfId="4880" priority="1236" operator="between">
      <formula>10</formula>
      <formula>100</formula>
    </cfRule>
    <cfRule type="cellIs" dxfId="4879" priority="1235" operator="between">
      <formula>0.1</formula>
      <formula>10</formula>
    </cfRule>
    <cfRule type="cellIs" dxfId="4878" priority="1234" operator="between">
      <formula>0.01</formula>
      <formula>0.1</formula>
    </cfRule>
    <cfRule type="cellIs" dxfId="4877" priority="1233" operator="lessThan">
      <formula>0.01</formula>
    </cfRule>
    <cfRule type="cellIs" dxfId="4876" priority="1232" operator="equal">
      <formula>0</formula>
    </cfRule>
    <cfRule type="cellIs" dxfId="4875" priority="1231" operator="greaterThan">
      <formula>100</formula>
    </cfRule>
  </conditionalFormatting>
  <conditionalFormatting sqref="V48:V49">
    <cfRule type="cellIs" dxfId="4874" priority="1226" operator="equal">
      <formula>0</formula>
    </cfRule>
    <cfRule type="cellIs" dxfId="4873" priority="1225" operator="greaterThan">
      <formula>100</formula>
    </cfRule>
    <cfRule type="cellIs" dxfId="4872" priority="1230" operator="between">
      <formula>10</formula>
      <formula>100</formula>
    </cfRule>
    <cfRule type="cellIs" dxfId="4871" priority="1229" operator="between">
      <formula>0.1</formula>
      <formula>10</formula>
    </cfRule>
    <cfRule type="cellIs" dxfId="4870" priority="1228" operator="between">
      <formula>0.01</formula>
      <formula>0.1</formula>
    </cfRule>
    <cfRule type="cellIs" dxfId="4869" priority="1227" operator="lessThan">
      <formula>0.01</formula>
    </cfRule>
  </conditionalFormatting>
  <conditionalFormatting sqref="V51:V65">
    <cfRule type="cellIs" dxfId="4868" priority="1224" operator="between">
      <formula>10</formula>
      <formula>100</formula>
    </cfRule>
    <cfRule type="cellIs" dxfId="4867" priority="1223" operator="between">
      <formula>0.1</formula>
      <formula>10</formula>
    </cfRule>
    <cfRule type="cellIs" dxfId="4866" priority="1222" operator="between">
      <formula>0.01</formula>
      <formula>0.1</formula>
    </cfRule>
    <cfRule type="cellIs" dxfId="4865" priority="1221" operator="lessThan">
      <formula>0.01</formula>
    </cfRule>
    <cfRule type="cellIs" dxfId="4864" priority="1220" operator="equal">
      <formula>0</formula>
    </cfRule>
    <cfRule type="cellIs" dxfId="4863" priority="1219" operator="greaterThan">
      <formula>100</formula>
    </cfRule>
  </conditionalFormatting>
  <conditionalFormatting sqref="V67">
    <cfRule type="cellIs" dxfId="4862" priority="1218" operator="between">
      <formula>10</formula>
      <formula>100</formula>
    </cfRule>
    <cfRule type="cellIs" dxfId="4861" priority="1216" operator="between">
      <formula>0.01</formula>
      <formula>0.1</formula>
    </cfRule>
    <cfRule type="cellIs" dxfId="4860" priority="1215" operator="lessThan">
      <formula>0.01</formula>
    </cfRule>
    <cfRule type="cellIs" dxfId="4859" priority="1214" operator="equal">
      <formula>0</formula>
    </cfRule>
    <cfRule type="cellIs" dxfId="4858" priority="1213" operator="greaterThan">
      <formula>100</formula>
    </cfRule>
    <cfRule type="cellIs" dxfId="4857" priority="1217" operator="between">
      <formula>0.1</formula>
      <formula>10</formula>
    </cfRule>
  </conditionalFormatting>
  <conditionalFormatting sqref="W14:W46">
    <cfRule type="cellIs" dxfId="4856" priority="3448" operator="between">
      <formula>10</formula>
      <formula>100</formula>
    </cfRule>
  </conditionalFormatting>
  <conditionalFormatting sqref="W14:W67">
    <cfRule type="cellIs" dxfId="4855" priority="3447" operator="between">
      <formula>0.1</formula>
      <formula>10</formula>
    </cfRule>
    <cfRule type="cellIs" dxfId="4854" priority="3446" operator="greaterThan">
      <formula>100</formula>
    </cfRule>
    <cfRule type="cellIs" dxfId="4853" priority="3445" operator="between">
      <formula>0.01</formula>
      <formula>0.1</formula>
    </cfRule>
    <cfRule type="cellIs" dxfId="4852" priority="3444" operator="lessThan">
      <formula>0.01</formula>
    </cfRule>
    <cfRule type="cellIs" dxfId="4851" priority="3443" operator="equal">
      <formula>0</formula>
    </cfRule>
  </conditionalFormatting>
  <conditionalFormatting sqref="W47 Y47">
    <cfRule type="cellIs" dxfId="4850" priority="7986" operator="between">
      <formula>0.01</formula>
      <formula>0.1</formula>
    </cfRule>
    <cfRule type="cellIs" dxfId="4849" priority="7988" operator="between">
      <formula>10</formula>
      <formula>100</formula>
    </cfRule>
    <cfRule type="cellIs" dxfId="4848" priority="7987" operator="between">
      <formula>0.1</formula>
      <formula>10</formula>
    </cfRule>
  </conditionalFormatting>
  <conditionalFormatting sqref="W48:W49 Y48:Y49">
    <cfRule type="cellIs" dxfId="4847" priority="7935" operator="between">
      <formula>10</formula>
      <formula>100</formula>
    </cfRule>
  </conditionalFormatting>
  <conditionalFormatting sqref="W50 Y50">
    <cfRule type="cellIs" dxfId="4846" priority="7985" operator="between">
      <formula>10</formula>
      <formula>100</formula>
    </cfRule>
    <cfRule type="cellIs" dxfId="4845" priority="7984" operator="between">
      <formula>0.1</formula>
      <formula>10</formula>
    </cfRule>
    <cfRule type="cellIs" dxfId="4844" priority="7983" operator="between">
      <formula>0.01</formula>
      <formula>0.1</formula>
    </cfRule>
  </conditionalFormatting>
  <conditionalFormatting sqref="W51:W67 Y51:Y67">
    <cfRule type="cellIs" dxfId="4843" priority="7895" operator="between">
      <formula>10</formula>
      <formula>100</formula>
    </cfRule>
  </conditionalFormatting>
  <conditionalFormatting sqref="X14:X30">
    <cfRule type="cellIs" dxfId="4842" priority="2467" operator="greaterThan">
      <formula>100</formula>
    </cfRule>
    <cfRule type="cellIs" dxfId="4841" priority="2472" operator="between">
      <formula>10</formula>
      <formula>100</formula>
    </cfRule>
    <cfRule type="cellIs" dxfId="4840" priority="2471" operator="between">
      <formula>0.1</formula>
      <formula>10</formula>
    </cfRule>
    <cfRule type="cellIs" dxfId="4839" priority="2470" operator="between">
      <formula>0.01</formula>
      <formula>0.1</formula>
    </cfRule>
    <cfRule type="cellIs" dxfId="4838" priority="2469" operator="lessThan">
      <formula>0.01</formula>
    </cfRule>
    <cfRule type="cellIs" dxfId="4837" priority="2468" operator="equal">
      <formula>0</formula>
    </cfRule>
  </conditionalFormatting>
  <conditionalFormatting sqref="X32:X46">
    <cfRule type="cellIs" dxfId="4836" priority="2461" operator="greaterThan">
      <formula>100</formula>
    </cfRule>
    <cfRule type="cellIs" dxfId="4835" priority="2466" operator="between">
      <formula>10</formula>
      <formula>100</formula>
    </cfRule>
    <cfRule type="cellIs" dxfId="4834" priority="2465" operator="between">
      <formula>0.1</formula>
      <formula>10</formula>
    </cfRule>
    <cfRule type="cellIs" dxfId="4833" priority="2464" operator="between">
      <formula>0.01</formula>
      <formula>0.1</formula>
    </cfRule>
    <cfRule type="cellIs" dxfId="4832" priority="2463" operator="lessThan">
      <formula>0.01</formula>
    </cfRule>
    <cfRule type="cellIs" dxfId="4831" priority="2462" operator="equal">
      <formula>0</formula>
    </cfRule>
  </conditionalFormatting>
  <conditionalFormatting sqref="X48:X49">
    <cfRule type="cellIs" dxfId="4830" priority="2460" operator="between">
      <formula>10</formula>
      <formula>100</formula>
    </cfRule>
    <cfRule type="cellIs" dxfId="4829" priority="2459" operator="between">
      <formula>0.1</formula>
      <formula>10</formula>
    </cfRule>
    <cfRule type="cellIs" dxfId="4828" priority="2458" operator="between">
      <formula>0.01</formula>
      <formula>0.1</formula>
    </cfRule>
    <cfRule type="cellIs" dxfId="4827" priority="2457" operator="lessThan">
      <formula>0.01</formula>
    </cfRule>
    <cfRule type="cellIs" dxfId="4826" priority="2456" operator="equal">
      <formula>0</formula>
    </cfRule>
    <cfRule type="cellIs" dxfId="4825" priority="2455" operator="greaterThan">
      <formula>100</formula>
    </cfRule>
  </conditionalFormatting>
  <conditionalFormatting sqref="X51:X65">
    <cfRule type="cellIs" dxfId="4824" priority="2449" operator="greaterThan">
      <formula>100</formula>
    </cfRule>
    <cfRule type="cellIs" dxfId="4823" priority="2453" operator="between">
      <formula>0.1</formula>
      <formula>10</formula>
    </cfRule>
    <cfRule type="cellIs" dxfId="4822" priority="2452" operator="between">
      <formula>0.01</formula>
      <formula>0.1</formula>
    </cfRule>
    <cfRule type="cellIs" dxfId="4821" priority="2451" operator="lessThan">
      <formula>0.01</formula>
    </cfRule>
    <cfRule type="cellIs" dxfId="4820" priority="2450" operator="equal">
      <formula>0</formula>
    </cfRule>
    <cfRule type="cellIs" dxfId="4819" priority="2454" operator="between">
      <formula>10</formula>
      <formula>100</formula>
    </cfRule>
  </conditionalFormatting>
  <conditionalFormatting sqref="X67">
    <cfRule type="cellIs" dxfId="4818" priority="2448" operator="between">
      <formula>10</formula>
      <formula>100</formula>
    </cfRule>
    <cfRule type="cellIs" dxfId="4817" priority="2447" operator="between">
      <formula>0.1</formula>
      <formula>10</formula>
    </cfRule>
    <cfRule type="cellIs" dxfId="4816" priority="2446" operator="between">
      <formula>0.01</formula>
      <formula>0.1</formula>
    </cfRule>
    <cfRule type="cellIs" dxfId="4815" priority="2443" operator="greaterThan">
      <formula>100</formula>
    </cfRule>
    <cfRule type="cellIs" dxfId="4814" priority="2445" operator="lessThan">
      <formula>0.01</formula>
    </cfRule>
    <cfRule type="cellIs" dxfId="4813" priority="2444" operator="equal">
      <formula>0</formula>
    </cfRule>
  </conditionalFormatting>
  <conditionalFormatting sqref="Y14:Y46">
    <cfRule type="cellIs" dxfId="4812" priority="3442" operator="between">
      <formula>10</formula>
      <formula>100</formula>
    </cfRule>
  </conditionalFormatting>
  <conditionalFormatting sqref="Y14:Y67">
    <cfRule type="cellIs" dxfId="4811" priority="3437" operator="equal">
      <formula>0</formula>
    </cfRule>
    <cfRule type="cellIs" dxfId="4810" priority="3438" operator="lessThan">
      <formula>0.01</formula>
    </cfRule>
    <cfRule type="cellIs" dxfId="4809" priority="3439" operator="between">
      <formula>0.01</formula>
      <formula>0.1</formula>
    </cfRule>
    <cfRule type="cellIs" dxfId="4808" priority="3440" operator="greaterThan">
      <formula>100</formula>
    </cfRule>
    <cfRule type="cellIs" dxfId="4807" priority="3441" operator="between">
      <formula>0.1</formula>
      <formula>10</formula>
    </cfRule>
  </conditionalFormatting>
  <conditionalFormatting sqref="Z14:Z30">
    <cfRule type="cellIs" dxfId="4806" priority="1207" operator="greaterThan">
      <formula>100</formula>
    </cfRule>
    <cfRule type="cellIs" dxfId="4805" priority="1208" operator="equal">
      <formula>0</formula>
    </cfRule>
    <cfRule type="cellIs" dxfId="4804" priority="1209" operator="lessThan">
      <formula>0.01</formula>
    </cfRule>
    <cfRule type="cellIs" dxfId="4803" priority="1210" operator="between">
      <formula>0.01</formula>
      <formula>0.1</formula>
    </cfRule>
    <cfRule type="cellIs" dxfId="4802" priority="1211" operator="between">
      <formula>0.1</formula>
      <formula>10</formula>
    </cfRule>
    <cfRule type="cellIs" dxfId="4801" priority="1212" operator="between">
      <formula>10</formula>
      <formula>100</formula>
    </cfRule>
  </conditionalFormatting>
  <conditionalFormatting sqref="Z32:Z46">
    <cfRule type="cellIs" dxfId="4800" priority="1201" operator="greaterThan">
      <formula>100</formula>
    </cfRule>
    <cfRule type="cellIs" dxfId="4799" priority="1202" operator="equal">
      <formula>0</formula>
    </cfRule>
    <cfRule type="cellIs" dxfId="4798" priority="1203" operator="lessThan">
      <formula>0.01</formula>
    </cfRule>
    <cfRule type="cellIs" dxfId="4797" priority="1204" operator="between">
      <formula>0.01</formula>
      <formula>0.1</formula>
    </cfRule>
    <cfRule type="cellIs" dxfId="4796" priority="1205" operator="between">
      <formula>0.1</formula>
      <formula>10</formula>
    </cfRule>
    <cfRule type="cellIs" dxfId="4795" priority="1206" operator="between">
      <formula>10</formula>
      <formula>100</formula>
    </cfRule>
  </conditionalFormatting>
  <conditionalFormatting sqref="Z48:Z49">
    <cfRule type="cellIs" dxfId="4794" priority="1197" operator="lessThan">
      <formula>0.01</formula>
    </cfRule>
    <cfRule type="cellIs" dxfId="4793" priority="1198" operator="between">
      <formula>0.01</formula>
      <formula>0.1</formula>
    </cfRule>
    <cfRule type="cellIs" dxfId="4792" priority="1199" operator="between">
      <formula>0.1</formula>
      <formula>10</formula>
    </cfRule>
    <cfRule type="cellIs" dxfId="4791" priority="1200" operator="between">
      <formula>10</formula>
      <formula>100</formula>
    </cfRule>
    <cfRule type="cellIs" dxfId="4790" priority="1195" operator="greaterThan">
      <formula>100</formula>
    </cfRule>
    <cfRule type="cellIs" dxfId="4789" priority="1196" operator="equal">
      <formula>0</formula>
    </cfRule>
  </conditionalFormatting>
  <conditionalFormatting sqref="Z51:Z65">
    <cfRule type="cellIs" dxfId="4788" priority="1189" operator="greaterThan">
      <formula>100</formula>
    </cfRule>
    <cfRule type="cellIs" dxfId="4787" priority="1191" operator="lessThan">
      <formula>0.01</formula>
    </cfRule>
    <cfRule type="cellIs" dxfId="4786" priority="1194" operator="between">
      <formula>10</formula>
      <formula>100</formula>
    </cfRule>
    <cfRule type="cellIs" dxfId="4785" priority="1193" operator="between">
      <formula>0.1</formula>
      <formula>10</formula>
    </cfRule>
    <cfRule type="cellIs" dxfId="4784" priority="1192" operator="between">
      <formula>0.01</formula>
      <formula>0.1</formula>
    </cfRule>
    <cfRule type="cellIs" dxfId="4783" priority="1190" operator="equal">
      <formula>0</formula>
    </cfRule>
  </conditionalFormatting>
  <conditionalFormatting sqref="Z67">
    <cfRule type="cellIs" dxfId="4782" priority="1186" operator="between">
      <formula>0.01</formula>
      <formula>0.1</formula>
    </cfRule>
    <cfRule type="cellIs" dxfId="4781" priority="1188" operator="between">
      <formula>10</formula>
      <formula>100</formula>
    </cfRule>
    <cfRule type="cellIs" dxfId="4780" priority="1184" operator="equal">
      <formula>0</formula>
    </cfRule>
    <cfRule type="cellIs" dxfId="4779" priority="1183" operator="greaterThan">
      <formula>100</formula>
    </cfRule>
    <cfRule type="cellIs" dxfId="4778" priority="1185" operator="lessThan">
      <formula>0.01</formula>
    </cfRule>
    <cfRule type="cellIs" dxfId="4777" priority="1187" operator="between">
      <formula>0.1</formula>
      <formula>10</formula>
    </cfRule>
  </conditionalFormatting>
  <conditionalFormatting sqref="AA14:AA46">
    <cfRule type="cellIs" dxfId="4776" priority="3424" operator="between">
      <formula>10</formula>
      <formula>100</formula>
    </cfRule>
  </conditionalFormatting>
  <conditionalFormatting sqref="AA14:AA67">
    <cfRule type="cellIs" dxfId="4775" priority="3423" operator="between">
      <formula>0.1</formula>
      <formula>10</formula>
    </cfRule>
    <cfRule type="cellIs" dxfId="4774" priority="3421" operator="between">
      <formula>0.01</formula>
      <formula>0.1</formula>
    </cfRule>
    <cfRule type="cellIs" dxfId="4773" priority="3420" operator="lessThan">
      <formula>0.01</formula>
    </cfRule>
    <cfRule type="cellIs" dxfId="4772" priority="3419" operator="equal">
      <formula>0</formula>
    </cfRule>
    <cfRule type="cellIs" dxfId="4771" priority="3422" operator="greaterThan">
      <formula>100</formula>
    </cfRule>
  </conditionalFormatting>
  <conditionalFormatting sqref="AA47 AC47">
    <cfRule type="cellIs" dxfId="4770" priority="7875" operator="between">
      <formula>10</formula>
      <formula>100</formula>
    </cfRule>
    <cfRule type="cellIs" dxfId="4769" priority="7873" operator="between">
      <formula>0.01</formula>
      <formula>0.1</formula>
    </cfRule>
    <cfRule type="cellIs" dxfId="4768" priority="7874" operator="between">
      <formula>0.1</formula>
      <formula>10</formula>
    </cfRule>
  </conditionalFormatting>
  <conditionalFormatting sqref="AA48:AA49 AC48:AC49">
    <cfRule type="cellIs" dxfId="4767" priority="7822" operator="between">
      <formula>10</formula>
      <formula>100</formula>
    </cfRule>
  </conditionalFormatting>
  <conditionalFormatting sqref="AA50 AC50">
    <cfRule type="cellIs" dxfId="4766" priority="7870" operator="between">
      <formula>0.01</formula>
      <formula>0.1</formula>
    </cfRule>
    <cfRule type="cellIs" dxfId="4765" priority="7871" operator="between">
      <formula>0.1</formula>
      <formula>10</formula>
    </cfRule>
    <cfRule type="cellIs" dxfId="4764" priority="7872" operator="between">
      <formula>10</formula>
      <formula>100</formula>
    </cfRule>
  </conditionalFormatting>
  <conditionalFormatting sqref="AA51:AA67 AC51:AC67">
    <cfRule type="cellIs" dxfId="4763" priority="7782" operator="between">
      <formula>10</formula>
      <formula>100</formula>
    </cfRule>
  </conditionalFormatting>
  <conditionalFormatting sqref="AB14:AB30">
    <cfRule type="cellIs" dxfId="4762" priority="2442" operator="between">
      <formula>10</formula>
      <formula>100</formula>
    </cfRule>
    <cfRule type="cellIs" dxfId="4761" priority="2437" operator="greaterThan">
      <formula>100</formula>
    </cfRule>
    <cfRule type="cellIs" dxfId="4760" priority="2438" operator="equal">
      <formula>0</formula>
    </cfRule>
    <cfRule type="cellIs" dxfId="4759" priority="2439" operator="lessThan">
      <formula>0.01</formula>
    </cfRule>
    <cfRule type="cellIs" dxfId="4758" priority="2440" operator="between">
      <formula>0.01</formula>
      <formula>0.1</formula>
    </cfRule>
    <cfRule type="cellIs" dxfId="4757" priority="2441" operator="between">
      <formula>0.1</formula>
      <formula>10</formula>
    </cfRule>
  </conditionalFormatting>
  <conditionalFormatting sqref="AB32:AB46">
    <cfRule type="cellIs" dxfId="4756" priority="2433" operator="lessThan">
      <formula>0.01</formula>
    </cfRule>
    <cfRule type="cellIs" dxfId="4755" priority="2436" operator="between">
      <formula>10</formula>
      <formula>100</formula>
    </cfRule>
    <cfRule type="cellIs" dxfId="4754" priority="2435" operator="between">
      <formula>0.1</formula>
      <formula>10</formula>
    </cfRule>
    <cfRule type="cellIs" dxfId="4753" priority="2434" operator="between">
      <formula>0.01</formula>
      <formula>0.1</formula>
    </cfRule>
    <cfRule type="cellIs" dxfId="4752" priority="2432" operator="equal">
      <formula>0</formula>
    </cfRule>
    <cfRule type="cellIs" dxfId="4751" priority="2431" operator="greaterThan">
      <formula>100</formula>
    </cfRule>
  </conditionalFormatting>
  <conditionalFormatting sqref="AB48:AB49">
    <cfRule type="cellIs" dxfId="4750" priority="2430" operator="between">
      <formula>10</formula>
      <formula>100</formula>
    </cfRule>
    <cfRule type="cellIs" dxfId="4749" priority="2429" operator="between">
      <formula>0.1</formula>
      <formula>10</formula>
    </cfRule>
    <cfRule type="cellIs" dxfId="4748" priority="2425" operator="greaterThan">
      <formula>100</formula>
    </cfRule>
    <cfRule type="cellIs" dxfId="4747" priority="2426" operator="equal">
      <formula>0</formula>
    </cfRule>
    <cfRule type="cellIs" dxfId="4746" priority="2427" operator="lessThan">
      <formula>0.01</formula>
    </cfRule>
    <cfRule type="cellIs" dxfId="4745" priority="2428" operator="between">
      <formula>0.01</formula>
      <formula>0.1</formula>
    </cfRule>
  </conditionalFormatting>
  <conditionalFormatting sqref="AB51:AB65">
    <cfRule type="cellIs" dxfId="4744" priority="2421" operator="lessThan">
      <formula>0.01</formula>
    </cfRule>
    <cfRule type="cellIs" dxfId="4743" priority="2420" operator="equal">
      <formula>0</formula>
    </cfRule>
    <cfRule type="cellIs" dxfId="4742" priority="2419" operator="greaterThan">
      <formula>100</formula>
    </cfRule>
    <cfRule type="cellIs" dxfId="4741" priority="2424" operator="between">
      <formula>10</formula>
      <formula>100</formula>
    </cfRule>
    <cfRule type="cellIs" dxfId="4740" priority="2423" operator="between">
      <formula>0.1</formula>
      <formula>10</formula>
    </cfRule>
    <cfRule type="cellIs" dxfId="4739" priority="2422" operator="between">
      <formula>0.01</formula>
      <formula>0.1</formula>
    </cfRule>
  </conditionalFormatting>
  <conditionalFormatting sqref="AB67">
    <cfRule type="cellIs" dxfId="4738" priority="2413" operator="greaterThan">
      <formula>100</formula>
    </cfRule>
    <cfRule type="cellIs" dxfId="4737" priority="2415" operator="lessThan">
      <formula>0.01</formula>
    </cfRule>
    <cfRule type="cellIs" dxfId="4736" priority="2416" operator="between">
      <formula>0.01</formula>
      <formula>0.1</formula>
    </cfRule>
    <cfRule type="cellIs" dxfId="4735" priority="2414" operator="equal">
      <formula>0</formula>
    </cfRule>
    <cfRule type="cellIs" dxfId="4734" priority="2417" operator="between">
      <formula>0.1</formula>
      <formula>10</formula>
    </cfRule>
    <cfRule type="cellIs" dxfId="4733" priority="2418" operator="between">
      <formula>10</formula>
      <formula>100</formula>
    </cfRule>
  </conditionalFormatting>
  <conditionalFormatting sqref="AC14:AC46">
    <cfRule type="cellIs" dxfId="4732" priority="3418" operator="between">
      <formula>10</formula>
      <formula>100</formula>
    </cfRule>
  </conditionalFormatting>
  <conditionalFormatting sqref="AC14:AC67">
    <cfRule type="cellIs" dxfId="4731" priority="3416" operator="greaterThan">
      <formula>100</formula>
    </cfRule>
    <cfRule type="cellIs" dxfId="4730" priority="3414" operator="lessThan">
      <formula>0.01</formula>
    </cfRule>
    <cfRule type="cellIs" dxfId="4729" priority="3417" operator="between">
      <formula>0.1</formula>
      <formula>10</formula>
    </cfRule>
    <cfRule type="cellIs" dxfId="4728" priority="3415" operator="between">
      <formula>0.01</formula>
      <formula>0.1</formula>
    </cfRule>
    <cfRule type="cellIs" dxfId="4727" priority="3413" operator="equal">
      <formula>0</formula>
    </cfRule>
  </conditionalFormatting>
  <conditionalFormatting sqref="AD14:AD30">
    <cfRule type="cellIs" dxfId="4726" priority="1179" operator="lessThan">
      <formula>0.01</formula>
    </cfRule>
    <cfRule type="cellIs" dxfId="4725" priority="1177" operator="greaterThan">
      <formula>100</formula>
    </cfRule>
    <cfRule type="cellIs" dxfId="4724" priority="1178" operator="equal">
      <formula>0</formula>
    </cfRule>
    <cfRule type="cellIs" dxfId="4723" priority="1181" operator="between">
      <formula>0.1</formula>
      <formula>10</formula>
    </cfRule>
    <cfRule type="cellIs" dxfId="4722" priority="1182" operator="between">
      <formula>10</formula>
      <formula>100</formula>
    </cfRule>
    <cfRule type="cellIs" dxfId="4721" priority="1180" operator="between">
      <formula>0.01</formula>
      <formula>0.1</formula>
    </cfRule>
  </conditionalFormatting>
  <conditionalFormatting sqref="AD32:AD46">
    <cfRule type="cellIs" dxfId="4720" priority="1176" operator="between">
      <formula>10</formula>
      <formula>100</formula>
    </cfRule>
    <cfRule type="cellIs" dxfId="4719" priority="1174" operator="between">
      <formula>0.01</formula>
      <formula>0.1</formula>
    </cfRule>
    <cfRule type="cellIs" dxfId="4718" priority="1175" operator="between">
      <formula>0.1</formula>
      <formula>10</formula>
    </cfRule>
    <cfRule type="cellIs" dxfId="4717" priority="1173" operator="lessThan">
      <formula>0.01</formula>
    </cfRule>
    <cfRule type="cellIs" dxfId="4716" priority="1172" operator="equal">
      <formula>0</formula>
    </cfRule>
    <cfRule type="cellIs" dxfId="4715" priority="1171" operator="greaterThan">
      <formula>100</formula>
    </cfRule>
  </conditionalFormatting>
  <conditionalFormatting sqref="AD48:AD49">
    <cfRule type="cellIs" dxfId="4714" priority="1167" operator="lessThan">
      <formula>0.01</formula>
    </cfRule>
    <cfRule type="cellIs" dxfId="4713" priority="1165" operator="greaterThan">
      <formula>100</formula>
    </cfRule>
    <cfRule type="cellIs" dxfId="4712" priority="1166" operator="equal">
      <formula>0</formula>
    </cfRule>
    <cfRule type="cellIs" dxfId="4711" priority="1170" operator="between">
      <formula>10</formula>
      <formula>100</formula>
    </cfRule>
    <cfRule type="cellIs" dxfId="4710" priority="1169" operator="between">
      <formula>0.1</formula>
      <formula>10</formula>
    </cfRule>
    <cfRule type="cellIs" dxfId="4709" priority="1168" operator="between">
      <formula>0.01</formula>
      <formula>0.1</formula>
    </cfRule>
  </conditionalFormatting>
  <conditionalFormatting sqref="AD51:AD65">
    <cfRule type="cellIs" dxfId="4708" priority="1161" operator="lessThan">
      <formula>0.01</formula>
    </cfRule>
    <cfRule type="cellIs" dxfId="4707" priority="1160" operator="equal">
      <formula>0</formula>
    </cfRule>
    <cfRule type="cellIs" dxfId="4706" priority="1159" operator="greaterThan">
      <formula>100</formula>
    </cfRule>
    <cfRule type="cellIs" dxfId="4705" priority="1162" operator="between">
      <formula>0.01</formula>
      <formula>0.1</formula>
    </cfRule>
    <cfRule type="cellIs" dxfId="4704" priority="1163" operator="between">
      <formula>0.1</formula>
      <formula>10</formula>
    </cfRule>
    <cfRule type="cellIs" dxfId="4703" priority="1164" operator="between">
      <formula>10</formula>
      <formula>100</formula>
    </cfRule>
  </conditionalFormatting>
  <conditionalFormatting sqref="AD67">
    <cfRule type="cellIs" dxfId="4702" priority="1157" operator="between">
      <formula>0.1</formula>
      <formula>10</formula>
    </cfRule>
    <cfRule type="cellIs" dxfId="4701" priority="1153" operator="greaterThan">
      <formula>100</formula>
    </cfRule>
    <cfRule type="cellIs" dxfId="4700" priority="1158" operator="between">
      <formula>10</formula>
      <formula>100</formula>
    </cfRule>
    <cfRule type="cellIs" dxfId="4699" priority="1156" operator="between">
      <formula>0.01</formula>
      <formula>0.1</formula>
    </cfRule>
    <cfRule type="cellIs" dxfId="4698" priority="1155" operator="lessThan">
      <formula>0.01</formula>
    </cfRule>
    <cfRule type="cellIs" dxfId="4697" priority="1154" operator="equal">
      <formula>0</formula>
    </cfRule>
  </conditionalFormatting>
  <conditionalFormatting sqref="AE14:AE46">
    <cfRule type="cellIs" dxfId="4696" priority="3400" operator="between">
      <formula>10</formula>
      <formula>100</formula>
    </cfRule>
  </conditionalFormatting>
  <conditionalFormatting sqref="AE14:AE67">
    <cfRule type="cellIs" dxfId="4695" priority="3396" operator="lessThan">
      <formula>0.01</formula>
    </cfRule>
    <cfRule type="cellIs" dxfId="4694" priority="3395" operator="equal">
      <formula>0</formula>
    </cfRule>
    <cfRule type="cellIs" dxfId="4693" priority="3399" operator="between">
      <formula>0.1</formula>
      <formula>10</formula>
    </cfRule>
    <cfRule type="cellIs" dxfId="4692" priority="3397" operator="between">
      <formula>0.01</formula>
      <formula>0.1</formula>
    </cfRule>
    <cfRule type="cellIs" dxfId="4691" priority="3398" operator="greaterThan">
      <formula>100</formula>
    </cfRule>
  </conditionalFormatting>
  <conditionalFormatting sqref="AE47 AG47">
    <cfRule type="cellIs" dxfId="4690" priority="7762" operator="between">
      <formula>10</formula>
      <formula>100</formula>
    </cfRule>
    <cfRule type="cellIs" dxfId="4689" priority="7761" operator="between">
      <formula>0.1</formula>
      <formula>10</formula>
    </cfRule>
    <cfRule type="cellIs" dxfId="4688" priority="7760" operator="between">
      <formula>0.01</formula>
      <formula>0.1</formula>
    </cfRule>
  </conditionalFormatting>
  <conditionalFormatting sqref="AE48:AE49 AG48:AG49">
    <cfRule type="cellIs" dxfId="4687" priority="7709" operator="between">
      <formula>10</formula>
      <formula>100</formula>
    </cfRule>
  </conditionalFormatting>
  <conditionalFormatting sqref="AE50 AG50">
    <cfRule type="cellIs" dxfId="4686" priority="7759" operator="between">
      <formula>10</formula>
      <formula>100</formula>
    </cfRule>
    <cfRule type="cellIs" dxfId="4685" priority="7758" operator="between">
      <formula>0.1</formula>
      <formula>10</formula>
    </cfRule>
    <cfRule type="cellIs" dxfId="4684" priority="7757" operator="between">
      <formula>0.01</formula>
      <formula>0.1</formula>
    </cfRule>
  </conditionalFormatting>
  <conditionalFormatting sqref="AE51:AE67 AG51:AG67">
    <cfRule type="cellIs" dxfId="4683" priority="7669" operator="between">
      <formula>10</formula>
      <formula>100</formula>
    </cfRule>
  </conditionalFormatting>
  <conditionalFormatting sqref="AF14:AF30">
    <cfRule type="cellIs" dxfId="4682" priority="2412" operator="between">
      <formula>10</formula>
      <formula>100</formula>
    </cfRule>
    <cfRule type="cellIs" dxfId="4681" priority="2407" operator="greaterThan">
      <formula>100</formula>
    </cfRule>
    <cfRule type="cellIs" dxfId="4680" priority="2408" operator="equal">
      <formula>0</formula>
    </cfRule>
    <cfRule type="cellIs" dxfId="4679" priority="2409" operator="lessThan">
      <formula>0.01</formula>
    </cfRule>
    <cfRule type="cellIs" dxfId="4678" priority="2410" operator="between">
      <formula>0.01</formula>
      <formula>0.1</formula>
    </cfRule>
    <cfRule type="cellIs" dxfId="4677" priority="2411" operator="between">
      <formula>0.1</formula>
      <formula>10</formula>
    </cfRule>
  </conditionalFormatting>
  <conditionalFormatting sqref="AF32:AF46">
    <cfRule type="cellIs" dxfId="4676" priority="2406" operator="between">
      <formula>10</formula>
      <formula>100</formula>
    </cfRule>
    <cfRule type="cellIs" dxfId="4675" priority="2405" operator="between">
      <formula>0.1</formula>
      <formula>10</formula>
    </cfRule>
    <cfRule type="cellIs" dxfId="4674" priority="2401" operator="greaterThan">
      <formula>100</formula>
    </cfRule>
    <cfRule type="cellIs" dxfId="4673" priority="2404" operator="between">
      <formula>0.01</formula>
      <formula>0.1</formula>
    </cfRule>
    <cfRule type="cellIs" dxfId="4672" priority="2403" operator="lessThan">
      <formula>0.01</formula>
    </cfRule>
    <cfRule type="cellIs" dxfId="4671" priority="2402" operator="equal">
      <formula>0</formula>
    </cfRule>
  </conditionalFormatting>
  <conditionalFormatting sqref="AF48:AF49">
    <cfRule type="cellIs" dxfId="4670" priority="2400" operator="between">
      <formula>10</formula>
      <formula>100</formula>
    </cfRule>
    <cfRule type="cellIs" dxfId="4669" priority="2399" operator="between">
      <formula>0.1</formula>
      <formula>10</formula>
    </cfRule>
    <cfRule type="cellIs" dxfId="4668" priority="2395" operator="greaterThan">
      <formula>100</formula>
    </cfRule>
    <cfRule type="cellIs" dxfId="4667" priority="2396" operator="equal">
      <formula>0</formula>
    </cfRule>
    <cfRule type="cellIs" dxfId="4666" priority="2397" operator="lessThan">
      <formula>0.01</formula>
    </cfRule>
    <cfRule type="cellIs" dxfId="4665" priority="2398" operator="between">
      <formula>0.01</formula>
      <formula>0.1</formula>
    </cfRule>
  </conditionalFormatting>
  <conditionalFormatting sqref="AF51:AF65">
    <cfRule type="cellIs" dxfId="4664" priority="2394" operator="between">
      <formula>10</formula>
      <formula>100</formula>
    </cfRule>
    <cfRule type="cellIs" dxfId="4663" priority="2392" operator="between">
      <formula>0.01</formula>
      <formula>0.1</formula>
    </cfRule>
    <cfRule type="cellIs" dxfId="4662" priority="2393" operator="between">
      <formula>0.1</formula>
      <formula>10</formula>
    </cfRule>
    <cfRule type="cellIs" dxfId="4661" priority="2389" operator="greaterThan">
      <formula>100</formula>
    </cfRule>
    <cfRule type="cellIs" dxfId="4660" priority="2391" operator="lessThan">
      <formula>0.01</formula>
    </cfRule>
    <cfRule type="cellIs" dxfId="4659" priority="2390" operator="equal">
      <formula>0</formula>
    </cfRule>
  </conditionalFormatting>
  <conditionalFormatting sqref="AF67">
    <cfRule type="cellIs" dxfId="4658" priority="2388" operator="between">
      <formula>10</formula>
      <formula>100</formula>
    </cfRule>
    <cfRule type="cellIs" dxfId="4657" priority="2385" operator="lessThan">
      <formula>0.01</formula>
    </cfRule>
    <cfRule type="cellIs" dxfId="4656" priority="2383" operator="greaterThan">
      <formula>100</formula>
    </cfRule>
    <cfRule type="cellIs" dxfId="4655" priority="2387" operator="between">
      <formula>0.1</formula>
      <formula>10</formula>
    </cfRule>
    <cfRule type="cellIs" dxfId="4654" priority="2386" operator="between">
      <formula>0.01</formula>
      <formula>0.1</formula>
    </cfRule>
    <cfRule type="cellIs" dxfId="4653" priority="2384" operator="equal">
      <formula>0</formula>
    </cfRule>
  </conditionalFormatting>
  <conditionalFormatting sqref="AG14:AG46">
    <cfRule type="cellIs" dxfId="4652" priority="3394" operator="between">
      <formula>10</formula>
      <formula>100</formula>
    </cfRule>
  </conditionalFormatting>
  <conditionalFormatting sqref="AG14:AG67">
    <cfRule type="cellIs" dxfId="4651" priority="3390" operator="lessThan">
      <formula>0.01</formula>
    </cfRule>
    <cfRule type="cellIs" dxfId="4650" priority="3389" operator="equal">
      <formula>0</formula>
    </cfRule>
    <cfRule type="cellIs" dxfId="4649" priority="3392" operator="greaterThan">
      <formula>100</formula>
    </cfRule>
    <cfRule type="cellIs" dxfId="4648" priority="3391" operator="between">
      <formula>0.01</formula>
      <formula>0.1</formula>
    </cfRule>
    <cfRule type="cellIs" dxfId="4647" priority="3393" operator="between">
      <formula>0.1</formula>
      <formula>10</formula>
    </cfRule>
  </conditionalFormatting>
  <conditionalFormatting sqref="AH14:AH30">
    <cfRule type="cellIs" dxfId="4646" priority="1152" operator="between">
      <formula>10</formula>
      <formula>100</formula>
    </cfRule>
    <cfRule type="cellIs" dxfId="4645" priority="1151" operator="between">
      <formula>0.1</formula>
      <formula>10</formula>
    </cfRule>
    <cfRule type="cellIs" dxfId="4644" priority="1150" operator="between">
      <formula>0.01</formula>
      <formula>0.1</formula>
    </cfRule>
    <cfRule type="cellIs" dxfId="4643" priority="1149" operator="lessThan">
      <formula>0.01</formula>
    </cfRule>
    <cfRule type="cellIs" dxfId="4642" priority="1148" operator="equal">
      <formula>0</formula>
    </cfRule>
    <cfRule type="cellIs" dxfId="4641" priority="1147" operator="greaterThan">
      <formula>100</formula>
    </cfRule>
  </conditionalFormatting>
  <conditionalFormatting sqref="AH32:AH46">
    <cfRule type="cellIs" dxfId="4640" priority="1146" operator="between">
      <formula>10</formula>
      <formula>100</formula>
    </cfRule>
    <cfRule type="cellIs" dxfId="4639" priority="1145" operator="between">
      <formula>0.1</formula>
      <formula>10</formula>
    </cfRule>
    <cfRule type="cellIs" dxfId="4638" priority="1144" operator="between">
      <formula>0.01</formula>
      <formula>0.1</formula>
    </cfRule>
    <cfRule type="cellIs" dxfId="4637" priority="1143" operator="lessThan">
      <formula>0.01</formula>
    </cfRule>
    <cfRule type="cellIs" dxfId="4636" priority="1142" operator="equal">
      <formula>0</formula>
    </cfRule>
    <cfRule type="cellIs" dxfId="4635" priority="1141" operator="greaterThan">
      <formula>100</formula>
    </cfRule>
  </conditionalFormatting>
  <conditionalFormatting sqref="AH48:AH49">
    <cfRule type="cellIs" dxfId="4634" priority="1139" operator="between">
      <formula>0.1</formula>
      <formula>10</formula>
    </cfRule>
    <cfRule type="cellIs" dxfId="4633" priority="1140" operator="between">
      <formula>10</formula>
      <formula>100</formula>
    </cfRule>
    <cfRule type="cellIs" dxfId="4632" priority="1135" operator="greaterThan">
      <formula>100</formula>
    </cfRule>
    <cfRule type="cellIs" dxfId="4631" priority="1138" operator="between">
      <formula>0.01</formula>
      <formula>0.1</formula>
    </cfRule>
    <cfRule type="cellIs" dxfId="4630" priority="1136" operator="equal">
      <formula>0</formula>
    </cfRule>
    <cfRule type="cellIs" dxfId="4629" priority="1137" operator="lessThan">
      <formula>0.01</formula>
    </cfRule>
  </conditionalFormatting>
  <conditionalFormatting sqref="AH51:AH65">
    <cfRule type="cellIs" dxfId="4628" priority="1130" operator="equal">
      <formula>0</formula>
    </cfRule>
    <cfRule type="cellIs" dxfId="4627" priority="1129" operator="greaterThan">
      <formula>100</formula>
    </cfRule>
    <cfRule type="cellIs" dxfId="4626" priority="1133" operator="between">
      <formula>0.1</formula>
      <formula>10</formula>
    </cfRule>
    <cfRule type="cellIs" dxfId="4625" priority="1134" operator="between">
      <formula>10</formula>
      <formula>100</formula>
    </cfRule>
    <cfRule type="cellIs" dxfId="4624" priority="1132" operator="between">
      <formula>0.01</formula>
      <formula>0.1</formula>
    </cfRule>
    <cfRule type="cellIs" dxfId="4623" priority="1131" operator="lessThan">
      <formula>0.01</formula>
    </cfRule>
  </conditionalFormatting>
  <conditionalFormatting sqref="AH67">
    <cfRule type="cellIs" dxfId="4622" priority="1124" operator="equal">
      <formula>0</formula>
    </cfRule>
    <cfRule type="cellIs" dxfId="4621" priority="1123" operator="greaterThan">
      <formula>100</formula>
    </cfRule>
    <cfRule type="cellIs" dxfId="4620" priority="1127" operator="between">
      <formula>0.1</formula>
      <formula>10</formula>
    </cfRule>
    <cfRule type="cellIs" dxfId="4619" priority="1128" operator="between">
      <formula>10</formula>
      <formula>100</formula>
    </cfRule>
    <cfRule type="cellIs" dxfId="4618" priority="1126" operator="between">
      <formula>0.01</formula>
      <formula>0.1</formula>
    </cfRule>
    <cfRule type="cellIs" dxfId="4617" priority="1125" operator="lessThan">
      <formula>0.01</formula>
    </cfRule>
  </conditionalFormatting>
  <conditionalFormatting sqref="AI14:AI46">
    <cfRule type="cellIs" dxfId="4616" priority="3376" operator="between">
      <formula>10</formula>
      <formula>100</formula>
    </cfRule>
  </conditionalFormatting>
  <conditionalFormatting sqref="AI14:AI67">
    <cfRule type="cellIs" dxfId="4615" priority="3375" operator="between">
      <formula>0.1</formula>
      <formula>10</formula>
    </cfRule>
    <cfRule type="cellIs" dxfId="4614" priority="3374" operator="greaterThan">
      <formula>100</formula>
    </cfRule>
    <cfRule type="cellIs" dxfId="4613" priority="3373" operator="between">
      <formula>0.01</formula>
      <formula>0.1</formula>
    </cfRule>
    <cfRule type="cellIs" dxfId="4612" priority="3372" operator="lessThan">
      <formula>0.01</formula>
    </cfRule>
    <cfRule type="cellIs" dxfId="4611" priority="3371" operator="equal">
      <formula>0</formula>
    </cfRule>
  </conditionalFormatting>
  <conditionalFormatting sqref="AI47 AK47">
    <cfRule type="cellIs" dxfId="4610" priority="7649" operator="between">
      <formula>10</formula>
      <formula>100</formula>
    </cfRule>
    <cfRule type="cellIs" dxfId="4609" priority="7647" operator="between">
      <formula>0.01</formula>
      <formula>0.1</formula>
    </cfRule>
    <cfRule type="cellIs" dxfId="4608" priority="7648" operator="between">
      <formula>0.1</formula>
      <formula>10</formula>
    </cfRule>
  </conditionalFormatting>
  <conditionalFormatting sqref="AI48:AI49 AK48:AK49">
    <cfRule type="cellIs" dxfId="4607" priority="7596" operator="between">
      <formula>10</formula>
      <formula>100</formula>
    </cfRule>
  </conditionalFormatting>
  <conditionalFormatting sqref="AI50 AK50">
    <cfRule type="cellIs" dxfId="4606" priority="7644" operator="between">
      <formula>0.01</formula>
      <formula>0.1</formula>
    </cfRule>
    <cfRule type="cellIs" dxfId="4605" priority="7645" operator="between">
      <formula>0.1</formula>
      <formula>10</formula>
    </cfRule>
    <cfRule type="cellIs" dxfId="4604" priority="7646" operator="between">
      <formula>10</formula>
      <formula>100</formula>
    </cfRule>
  </conditionalFormatting>
  <conditionalFormatting sqref="AI51:AI67 AK51:AK67">
    <cfRule type="cellIs" dxfId="4603" priority="7556" operator="between">
      <formula>10</formula>
      <formula>100</formula>
    </cfRule>
  </conditionalFormatting>
  <conditionalFormatting sqref="AJ14:AJ30">
    <cfRule type="cellIs" dxfId="4602" priority="2381" operator="between">
      <formula>0.1</formula>
      <formula>10</formula>
    </cfRule>
    <cfRule type="cellIs" dxfId="4601" priority="2380" operator="between">
      <formula>0.01</formula>
      <formula>0.1</formula>
    </cfRule>
    <cfRule type="cellIs" dxfId="4600" priority="2378" operator="equal">
      <formula>0</formula>
    </cfRule>
    <cfRule type="cellIs" dxfId="4599" priority="2377" operator="greaterThan">
      <formula>100</formula>
    </cfRule>
    <cfRule type="cellIs" dxfId="4598" priority="2379" operator="lessThan">
      <formula>0.01</formula>
    </cfRule>
    <cfRule type="cellIs" dxfId="4597" priority="2382" operator="between">
      <formula>10</formula>
      <formula>100</formula>
    </cfRule>
  </conditionalFormatting>
  <conditionalFormatting sqref="AJ32:AJ46">
    <cfRule type="cellIs" dxfId="4596" priority="2371" operator="greaterThan">
      <formula>100</formula>
    </cfRule>
    <cfRule type="cellIs" dxfId="4595" priority="2373" operator="lessThan">
      <formula>0.01</formula>
    </cfRule>
    <cfRule type="cellIs" dxfId="4594" priority="2372" operator="equal">
      <formula>0</formula>
    </cfRule>
    <cfRule type="cellIs" dxfId="4593" priority="2374" operator="between">
      <formula>0.01</formula>
      <formula>0.1</formula>
    </cfRule>
    <cfRule type="cellIs" dxfId="4592" priority="2375" operator="between">
      <formula>0.1</formula>
      <formula>10</formula>
    </cfRule>
    <cfRule type="cellIs" dxfId="4591" priority="2376" operator="between">
      <formula>10</formula>
      <formula>100</formula>
    </cfRule>
  </conditionalFormatting>
  <conditionalFormatting sqref="AJ48:AJ49">
    <cfRule type="cellIs" dxfId="4590" priority="2365" operator="greaterThan">
      <formula>100</formula>
    </cfRule>
    <cfRule type="cellIs" dxfId="4589" priority="2370" operator="between">
      <formula>10</formula>
      <formula>100</formula>
    </cfRule>
    <cfRule type="cellIs" dxfId="4588" priority="2369" operator="between">
      <formula>0.1</formula>
      <formula>10</formula>
    </cfRule>
    <cfRule type="cellIs" dxfId="4587" priority="2368" operator="between">
      <formula>0.01</formula>
      <formula>0.1</formula>
    </cfRule>
    <cfRule type="cellIs" dxfId="4586" priority="2367" operator="lessThan">
      <formula>0.01</formula>
    </cfRule>
    <cfRule type="cellIs" dxfId="4585" priority="2366" operator="equal">
      <formula>0</formula>
    </cfRule>
  </conditionalFormatting>
  <conditionalFormatting sqref="AJ51:AJ65">
    <cfRule type="cellIs" dxfId="4584" priority="2364" operator="between">
      <formula>10</formula>
      <formula>100</formula>
    </cfRule>
    <cfRule type="cellIs" dxfId="4583" priority="2359" operator="greaterThan">
      <formula>100</formula>
    </cfRule>
    <cfRule type="cellIs" dxfId="4582" priority="2360" operator="equal">
      <formula>0</formula>
    </cfRule>
    <cfRule type="cellIs" dxfId="4581" priority="2361" operator="lessThan">
      <formula>0.01</formula>
    </cfRule>
    <cfRule type="cellIs" dxfId="4580" priority="2362" operator="between">
      <formula>0.01</formula>
      <formula>0.1</formula>
    </cfRule>
    <cfRule type="cellIs" dxfId="4579" priority="2363" operator="between">
      <formula>0.1</formula>
      <formula>10</formula>
    </cfRule>
  </conditionalFormatting>
  <conditionalFormatting sqref="AJ67">
    <cfRule type="cellIs" dxfId="4578" priority="2357" operator="between">
      <formula>0.1</formula>
      <formula>10</formula>
    </cfRule>
    <cfRule type="cellIs" dxfId="4577" priority="2358" operator="between">
      <formula>10</formula>
      <formula>100</formula>
    </cfRule>
    <cfRule type="cellIs" dxfId="4576" priority="2354" operator="equal">
      <formula>0</formula>
    </cfRule>
    <cfRule type="cellIs" dxfId="4575" priority="2353" operator="greaterThan">
      <formula>100</formula>
    </cfRule>
    <cfRule type="cellIs" dxfId="4574" priority="2355" operator="lessThan">
      <formula>0.01</formula>
    </cfRule>
    <cfRule type="cellIs" dxfId="4573" priority="2356" operator="between">
      <formula>0.01</formula>
      <formula>0.1</formula>
    </cfRule>
  </conditionalFormatting>
  <conditionalFormatting sqref="AK14:AK46">
    <cfRule type="cellIs" dxfId="4572" priority="3370" operator="between">
      <formula>10</formula>
      <formula>100</formula>
    </cfRule>
  </conditionalFormatting>
  <conditionalFormatting sqref="AK14:AK67">
    <cfRule type="cellIs" dxfId="4571" priority="3365" operator="equal">
      <formula>0</formula>
    </cfRule>
    <cfRule type="cellIs" dxfId="4570" priority="3366" operator="lessThan">
      <formula>0.01</formula>
    </cfRule>
    <cfRule type="cellIs" dxfId="4569" priority="3367" operator="between">
      <formula>0.01</formula>
      <formula>0.1</formula>
    </cfRule>
    <cfRule type="cellIs" dxfId="4568" priority="3368" operator="greaterThan">
      <formula>100</formula>
    </cfRule>
    <cfRule type="cellIs" dxfId="4567" priority="3369" operator="between">
      <formula>0.1</formula>
      <formula>10</formula>
    </cfRule>
  </conditionalFormatting>
  <conditionalFormatting sqref="AL14:AL30">
    <cfRule type="cellIs" dxfId="4566" priority="1121" operator="between">
      <formula>0.1</formula>
      <formula>10</formula>
    </cfRule>
    <cfRule type="cellIs" dxfId="4565" priority="1122" operator="between">
      <formula>10</formula>
      <formula>100</formula>
    </cfRule>
    <cfRule type="cellIs" dxfId="4564" priority="1120" operator="between">
      <formula>0.01</formula>
      <formula>0.1</formula>
    </cfRule>
    <cfRule type="cellIs" dxfId="4563" priority="1119" operator="lessThan">
      <formula>0.01</formula>
    </cfRule>
    <cfRule type="cellIs" dxfId="4562" priority="1118" operator="equal">
      <formula>0</formula>
    </cfRule>
    <cfRule type="cellIs" dxfId="4561" priority="1117" operator="greaterThan">
      <formula>100</formula>
    </cfRule>
  </conditionalFormatting>
  <conditionalFormatting sqref="AL32:AL46">
    <cfRule type="cellIs" dxfId="4560" priority="1114" operator="between">
      <formula>0.01</formula>
      <formula>0.1</formula>
    </cfRule>
    <cfRule type="cellIs" dxfId="4559" priority="1115" operator="between">
      <formula>0.1</formula>
      <formula>10</formula>
    </cfRule>
    <cfRule type="cellIs" dxfId="4558" priority="1116" operator="between">
      <formula>10</formula>
      <formula>100</formula>
    </cfRule>
    <cfRule type="cellIs" dxfId="4557" priority="1112" operator="equal">
      <formula>0</formula>
    </cfRule>
    <cfRule type="cellIs" dxfId="4556" priority="1113" operator="lessThan">
      <formula>0.01</formula>
    </cfRule>
    <cfRule type="cellIs" dxfId="4555" priority="1111" operator="greaterThan">
      <formula>100</formula>
    </cfRule>
  </conditionalFormatting>
  <conditionalFormatting sqref="AL48:AL49">
    <cfRule type="cellIs" dxfId="4554" priority="1110" operator="between">
      <formula>10</formula>
      <formula>100</formula>
    </cfRule>
    <cfRule type="cellIs" dxfId="4553" priority="1109" operator="between">
      <formula>0.1</formula>
      <formula>10</formula>
    </cfRule>
    <cfRule type="cellIs" dxfId="4552" priority="1108" operator="between">
      <formula>0.01</formula>
      <formula>0.1</formula>
    </cfRule>
    <cfRule type="cellIs" dxfId="4551" priority="1107" operator="lessThan">
      <formula>0.01</formula>
    </cfRule>
    <cfRule type="cellIs" dxfId="4550" priority="1106" operator="equal">
      <formula>0</formula>
    </cfRule>
    <cfRule type="cellIs" dxfId="4549" priority="1105" operator="greaterThan">
      <formula>100</formula>
    </cfRule>
  </conditionalFormatting>
  <conditionalFormatting sqref="AL51:AL65">
    <cfRule type="cellIs" dxfId="4548" priority="1103" operator="between">
      <formula>0.1</formula>
      <formula>10</formula>
    </cfRule>
    <cfRule type="cellIs" dxfId="4547" priority="1101" operator="lessThan">
      <formula>0.01</formula>
    </cfRule>
    <cfRule type="cellIs" dxfId="4546" priority="1099" operator="greaterThan">
      <formula>100</formula>
    </cfRule>
    <cfRule type="cellIs" dxfId="4545" priority="1102" operator="between">
      <formula>0.01</formula>
      <formula>0.1</formula>
    </cfRule>
    <cfRule type="cellIs" dxfId="4544" priority="1100" operator="equal">
      <formula>0</formula>
    </cfRule>
    <cfRule type="cellIs" dxfId="4543" priority="1104" operator="between">
      <formula>10</formula>
      <formula>100</formula>
    </cfRule>
  </conditionalFormatting>
  <conditionalFormatting sqref="AL67">
    <cfRule type="cellIs" dxfId="4542" priority="1096" operator="between">
      <formula>0.01</formula>
      <formula>0.1</formula>
    </cfRule>
    <cfRule type="cellIs" dxfId="4541" priority="1095" operator="lessThan">
      <formula>0.01</formula>
    </cfRule>
    <cfRule type="cellIs" dxfId="4540" priority="1094" operator="equal">
      <formula>0</formula>
    </cfRule>
    <cfRule type="cellIs" dxfId="4539" priority="1093" operator="greaterThan">
      <formula>100</formula>
    </cfRule>
    <cfRule type="cellIs" dxfId="4538" priority="1098" operator="between">
      <formula>10</formula>
      <formula>100</formula>
    </cfRule>
    <cfRule type="cellIs" dxfId="4537" priority="1097" operator="between">
      <formula>0.1</formula>
      <formula>10</formula>
    </cfRule>
  </conditionalFormatting>
  <conditionalFormatting sqref="AM14:AM46">
    <cfRule type="cellIs" dxfId="4536" priority="3352" operator="between">
      <formula>10</formula>
      <formula>100</formula>
    </cfRule>
  </conditionalFormatting>
  <conditionalFormatting sqref="AM14:AM67">
    <cfRule type="cellIs" dxfId="4535" priority="3347" operator="equal">
      <formula>0</formula>
    </cfRule>
    <cfRule type="cellIs" dxfId="4534" priority="3348" operator="lessThan">
      <formula>0.01</formula>
    </cfRule>
    <cfRule type="cellIs" dxfId="4533" priority="3349" operator="between">
      <formula>0.01</formula>
      <formula>0.1</formula>
    </cfRule>
    <cfRule type="cellIs" dxfId="4532" priority="3350" operator="greaterThan">
      <formula>100</formula>
    </cfRule>
    <cfRule type="cellIs" dxfId="4531" priority="3351" operator="between">
      <formula>0.1</formula>
      <formula>10</formula>
    </cfRule>
  </conditionalFormatting>
  <conditionalFormatting sqref="AM47 AO47">
    <cfRule type="cellIs" dxfId="4530" priority="7534" operator="between">
      <formula>0.01</formula>
      <formula>0.1</formula>
    </cfRule>
    <cfRule type="cellIs" dxfId="4529" priority="7535" operator="between">
      <formula>0.1</formula>
      <formula>10</formula>
    </cfRule>
    <cfRule type="cellIs" dxfId="4528" priority="7536" operator="between">
      <formula>10</formula>
      <formula>100</formula>
    </cfRule>
  </conditionalFormatting>
  <conditionalFormatting sqref="AM48:AM49 AO48:AO49">
    <cfRule type="cellIs" dxfId="4527" priority="7483" operator="between">
      <formula>10</formula>
      <formula>100</formula>
    </cfRule>
  </conditionalFormatting>
  <conditionalFormatting sqref="AM50 AO50">
    <cfRule type="cellIs" dxfId="4526" priority="7531" operator="between">
      <formula>0.01</formula>
      <formula>0.1</formula>
    </cfRule>
    <cfRule type="cellIs" dxfId="4525" priority="7532" operator="between">
      <formula>0.1</formula>
      <formula>10</formula>
    </cfRule>
    <cfRule type="cellIs" dxfId="4524" priority="7533" operator="between">
      <formula>10</formula>
      <formula>100</formula>
    </cfRule>
  </conditionalFormatting>
  <conditionalFormatting sqref="AM51:AM67 AO51:AO67">
    <cfRule type="cellIs" dxfId="4523" priority="7443" operator="between">
      <formula>10</formula>
      <formula>100</formula>
    </cfRule>
  </conditionalFormatting>
  <conditionalFormatting sqref="AN14:AN30">
    <cfRule type="cellIs" dxfId="4522" priority="2352" operator="between">
      <formula>10</formula>
      <formula>100</formula>
    </cfRule>
    <cfRule type="cellIs" dxfId="4521" priority="2351" operator="between">
      <formula>0.1</formula>
      <formula>10</formula>
    </cfRule>
    <cfRule type="cellIs" dxfId="4520" priority="2347" operator="greaterThan">
      <formula>100</formula>
    </cfRule>
    <cfRule type="cellIs" dxfId="4519" priority="2348" operator="equal">
      <formula>0</formula>
    </cfRule>
    <cfRule type="cellIs" dxfId="4518" priority="2349" operator="lessThan">
      <formula>0.01</formula>
    </cfRule>
    <cfRule type="cellIs" dxfId="4517" priority="2350" operator="between">
      <formula>0.01</formula>
      <formula>0.1</formula>
    </cfRule>
  </conditionalFormatting>
  <conditionalFormatting sqref="AN32:AN46">
    <cfRule type="cellIs" dxfId="4516" priority="2342" operator="equal">
      <formula>0</formula>
    </cfRule>
    <cfRule type="cellIs" dxfId="4515" priority="2341" operator="greaterThan">
      <formula>100</formula>
    </cfRule>
    <cfRule type="cellIs" dxfId="4514" priority="2343" operator="lessThan">
      <formula>0.01</formula>
    </cfRule>
    <cfRule type="cellIs" dxfId="4513" priority="2344" operator="between">
      <formula>0.01</formula>
      <formula>0.1</formula>
    </cfRule>
    <cfRule type="cellIs" dxfId="4512" priority="2346" operator="between">
      <formula>10</formula>
      <formula>100</formula>
    </cfRule>
    <cfRule type="cellIs" dxfId="4511" priority="2345" operator="between">
      <formula>0.1</formula>
      <formula>10</formula>
    </cfRule>
  </conditionalFormatting>
  <conditionalFormatting sqref="AN48:AN49">
    <cfRule type="cellIs" dxfId="4510" priority="2336" operator="equal">
      <formula>0</formula>
    </cfRule>
    <cfRule type="cellIs" dxfId="4509" priority="2335" operator="greaterThan">
      <formula>100</formula>
    </cfRule>
    <cfRule type="cellIs" dxfId="4508" priority="2339" operator="between">
      <formula>0.1</formula>
      <formula>10</formula>
    </cfRule>
    <cfRule type="cellIs" dxfId="4507" priority="2340" operator="between">
      <formula>10</formula>
      <formula>100</formula>
    </cfRule>
    <cfRule type="cellIs" dxfId="4506" priority="2338" operator="between">
      <formula>0.01</formula>
      <formula>0.1</formula>
    </cfRule>
    <cfRule type="cellIs" dxfId="4505" priority="2337" operator="lessThan">
      <formula>0.01</formula>
    </cfRule>
  </conditionalFormatting>
  <conditionalFormatting sqref="AN51:AN65">
    <cfRule type="cellIs" dxfId="4504" priority="2332" operator="between">
      <formula>0.01</formula>
      <formula>0.1</formula>
    </cfRule>
    <cfRule type="cellIs" dxfId="4503" priority="2334" operator="between">
      <formula>10</formula>
      <formula>100</formula>
    </cfRule>
    <cfRule type="cellIs" dxfId="4502" priority="2330" operator="equal">
      <formula>0</formula>
    </cfRule>
    <cfRule type="cellIs" dxfId="4501" priority="2329" operator="greaterThan">
      <formula>100</formula>
    </cfRule>
    <cfRule type="cellIs" dxfId="4500" priority="2331" operator="lessThan">
      <formula>0.01</formula>
    </cfRule>
    <cfRule type="cellIs" dxfId="4499" priority="2333" operator="between">
      <formula>0.1</formula>
      <formula>10</formula>
    </cfRule>
  </conditionalFormatting>
  <conditionalFormatting sqref="AN67">
    <cfRule type="cellIs" dxfId="4498" priority="2323" operator="greaterThan">
      <formula>100</formula>
    </cfRule>
    <cfRule type="cellIs" dxfId="4497" priority="2324" operator="equal">
      <formula>0</formula>
    </cfRule>
    <cfRule type="cellIs" dxfId="4496" priority="2325" operator="lessThan">
      <formula>0.01</formula>
    </cfRule>
    <cfRule type="cellIs" dxfId="4495" priority="2328" operator="between">
      <formula>10</formula>
      <formula>100</formula>
    </cfRule>
    <cfRule type="cellIs" dxfId="4494" priority="2327" operator="between">
      <formula>0.1</formula>
      <formula>10</formula>
    </cfRule>
    <cfRule type="cellIs" dxfId="4493" priority="2326" operator="between">
      <formula>0.01</formula>
      <formula>0.1</formula>
    </cfRule>
  </conditionalFormatting>
  <conditionalFormatting sqref="AO14:AO46">
    <cfRule type="cellIs" dxfId="4492" priority="3346" operator="between">
      <formula>10</formula>
      <formula>100</formula>
    </cfRule>
  </conditionalFormatting>
  <conditionalFormatting sqref="AO14:AO67">
    <cfRule type="cellIs" dxfId="4491" priority="3343" operator="between">
      <formula>0.01</formula>
      <formula>0.1</formula>
    </cfRule>
    <cfRule type="cellIs" dxfId="4490" priority="3342" operator="lessThan">
      <formula>0.01</formula>
    </cfRule>
    <cfRule type="cellIs" dxfId="4489" priority="3341" operator="equal">
      <formula>0</formula>
    </cfRule>
    <cfRule type="cellIs" dxfId="4488" priority="3345" operator="between">
      <formula>0.1</formula>
      <formula>10</formula>
    </cfRule>
    <cfRule type="cellIs" dxfId="4487" priority="3344" operator="greaterThan">
      <formula>100</formula>
    </cfRule>
  </conditionalFormatting>
  <conditionalFormatting sqref="AP14:AP30">
    <cfRule type="cellIs" dxfId="4486" priority="1089" operator="lessThan">
      <formula>0.01</formula>
    </cfRule>
    <cfRule type="cellIs" dxfId="4485" priority="1091" operator="between">
      <formula>0.1</formula>
      <formula>10</formula>
    </cfRule>
    <cfRule type="cellIs" dxfId="4484" priority="1092" operator="between">
      <formula>10</formula>
      <formula>100</formula>
    </cfRule>
    <cfRule type="cellIs" dxfId="4483" priority="1090" operator="between">
      <formula>0.01</formula>
      <formula>0.1</formula>
    </cfRule>
    <cfRule type="cellIs" dxfId="4482" priority="1088" operator="equal">
      <formula>0</formula>
    </cfRule>
    <cfRule type="cellIs" dxfId="4481" priority="1087" operator="greaterThan">
      <formula>100</formula>
    </cfRule>
  </conditionalFormatting>
  <conditionalFormatting sqref="AP32:AP46">
    <cfRule type="cellIs" dxfId="4480" priority="1084" operator="between">
      <formula>0.01</formula>
      <formula>0.1</formula>
    </cfRule>
    <cfRule type="cellIs" dxfId="4479" priority="1085" operator="between">
      <formula>0.1</formula>
      <formula>10</formula>
    </cfRule>
    <cfRule type="cellIs" dxfId="4478" priority="1086" operator="between">
      <formula>10</formula>
      <formula>100</formula>
    </cfRule>
    <cfRule type="cellIs" dxfId="4477" priority="1082" operator="equal">
      <formula>0</formula>
    </cfRule>
    <cfRule type="cellIs" dxfId="4476" priority="1083" operator="lessThan">
      <formula>0.01</formula>
    </cfRule>
    <cfRule type="cellIs" dxfId="4475" priority="1081" operator="greaterThan">
      <formula>100</formula>
    </cfRule>
  </conditionalFormatting>
  <conditionalFormatting sqref="AP48:AP49">
    <cfRule type="cellIs" dxfId="4474" priority="1076" operator="equal">
      <formula>0</formula>
    </cfRule>
    <cfRule type="cellIs" dxfId="4473" priority="1077" operator="lessThan">
      <formula>0.01</formula>
    </cfRule>
    <cfRule type="cellIs" dxfId="4472" priority="1078" operator="between">
      <formula>0.01</formula>
      <formula>0.1</formula>
    </cfRule>
    <cfRule type="cellIs" dxfId="4471" priority="1080" operator="between">
      <formula>10</formula>
      <formula>100</formula>
    </cfRule>
    <cfRule type="cellIs" dxfId="4470" priority="1079" operator="between">
      <formula>0.1</formula>
      <formula>10</formula>
    </cfRule>
    <cfRule type="cellIs" dxfId="4469" priority="1075" operator="greaterThan">
      <formula>100</formula>
    </cfRule>
  </conditionalFormatting>
  <conditionalFormatting sqref="AP51:AP65">
    <cfRule type="cellIs" dxfId="4468" priority="1074" operator="between">
      <formula>10</formula>
      <formula>100</formula>
    </cfRule>
    <cfRule type="cellIs" dxfId="4467" priority="1069" operator="greaterThan">
      <formula>100</formula>
    </cfRule>
    <cfRule type="cellIs" dxfId="4466" priority="1070" operator="equal">
      <formula>0</formula>
    </cfRule>
    <cfRule type="cellIs" dxfId="4465" priority="1071" operator="lessThan">
      <formula>0.01</formula>
    </cfRule>
    <cfRule type="cellIs" dxfId="4464" priority="1072" operator="between">
      <formula>0.01</formula>
      <formula>0.1</formula>
    </cfRule>
    <cfRule type="cellIs" dxfId="4463" priority="1073" operator="between">
      <formula>0.1</formula>
      <formula>10</formula>
    </cfRule>
  </conditionalFormatting>
  <conditionalFormatting sqref="AP67">
    <cfRule type="cellIs" dxfId="4462" priority="1066" operator="between">
      <formula>0.01</formula>
      <formula>0.1</formula>
    </cfRule>
    <cfRule type="cellIs" dxfId="4461" priority="1064" operator="equal">
      <formula>0</formula>
    </cfRule>
    <cfRule type="cellIs" dxfId="4460" priority="1065" operator="lessThan">
      <formula>0.01</formula>
    </cfRule>
    <cfRule type="cellIs" dxfId="4459" priority="1068" operator="between">
      <formula>10</formula>
      <formula>100</formula>
    </cfRule>
    <cfRule type="cellIs" dxfId="4458" priority="1067" operator="between">
      <formula>0.1</formula>
      <formula>10</formula>
    </cfRule>
    <cfRule type="cellIs" dxfId="4457" priority="1063" operator="greaterThan">
      <formula>100</formula>
    </cfRule>
  </conditionalFormatting>
  <conditionalFormatting sqref="AQ14:AQ46">
    <cfRule type="cellIs" dxfId="4456" priority="3328" operator="between">
      <formula>10</formula>
      <formula>100</formula>
    </cfRule>
  </conditionalFormatting>
  <conditionalFormatting sqref="AQ14:AQ67">
    <cfRule type="cellIs" dxfId="4455" priority="3323" operator="equal">
      <formula>0</formula>
    </cfRule>
    <cfRule type="cellIs" dxfId="4454" priority="3324" operator="lessThan">
      <formula>0.01</formula>
    </cfRule>
    <cfRule type="cellIs" dxfId="4453" priority="3325" operator="between">
      <formula>0.01</formula>
      <formula>0.1</formula>
    </cfRule>
    <cfRule type="cellIs" dxfId="4452" priority="3326" operator="greaterThan">
      <formula>100</formula>
    </cfRule>
    <cfRule type="cellIs" dxfId="4451" priority="3327" operator="between">
      <formula>0.1</formula>
      <formula>10</formula>
    </cfRule>
  </conditionalFormatting>
  <conditionalFormatting sqref="AQ47 AS47">
    <cfRule type="cellIs" dxfId="4450" priority="7421" operator="between">
      <formula>0.01</formula>
      <formula>0.1</formula>
    </cfRule>
    <cfRule type="cellIs" dxfId="4449" priority="7422" operator="between">
      <formula>0.1</formula>
      <formula>10</formula>
    </cfRule>
    <cfRule type="cellIs" dxfId="4448" priority="7423" operator="between">
      <formula>10</formula>
      <formula>100</formula>
    </cfRule>
  </conditionalFormatting>
  <conditionalFormatting sqref="AQ48:AQ49 AS48:AS49">
    <cfRule type="cellIs" dxfId="4447" priority="7370" operator="between">
      <formula>10</formula>
      <formula>100</formula>
    </cfRule>
  </conditionalFormatting>
  <conditionalFormatting sqref="AQ50 AS50">
    <cfRule type="cellIs" dxfId="4446" priority="7418" operator="between">
      <formula>0.01</formula>
      <formula>0.1</formula>
    </cfRule>
    <cfRule type="cellIs" dxfId="4445" priority="7419" operator="between">
      <formula>0.1</formula>
      <formula>10</formula>
    </cfRule>
    <cfRule type="cellIs" dxfId="4444" priority="7420" operator="between">
      <formula>10</formula>
      <formula>100</formula>
    </cfRule>
  </conditionalFormatting>
  <conditionalFormatting sqref="AQ51:AQ67 AS51:AS67">
    <cfRule type="cellIs" dxfId="4443" priority="7330" operator="between">
      <formula>10</formula>
      <formula>100</formula>
    </cfRule>
  </conditionalFormatting>
  <conditionalFormatting sqref="AR14:AR30">
    <cfRule type="cellIs" dxfId="4442" priority="2322" operator="between">
      <formula>10</formula>
      <formula>100</formula>
    </cfRule>
    <cfRule type="cellIs" dxfId="4441" priority="2321" operator="between">
      <formula>0.1</formula>
      <formula>10</formula>
    </cfRule>
    <cfRule type="cellIs" dxfId="4440" priority="2320" operator="between">
      <formula>0.01</formula>
      <formula>0.1</formula>
    </cfRule>
    <cfRule type="cellIs" dxfId="4439" priority="2319" operator="lessThan">
      <formula>0.01</formula>
    </cfRule>
    <cfRule type="cellIs" dxfId="4438" priority="2318" operator="equal">
      <formula>0</formula>
    </cfRule>
    <cfRule type="cellIs" dxfId="4437" priority="2317" operator="greaterThan">
      <formula>100</formula>
    </cfRule>
  </conditionalFormatting>
  <conditionalFormatting sqref="AR32:AR46">
    <cfRule type="cellIs" dxfId="4436" priority="2314" operator="between">
      <formula>0.01</formula>
      <formula>0.1</formula>
    </cfRule>
    <cfRule type="cellIs" dxfId="4435" priority="2316" operator="between">
      <formula>10</formula>
      <formula>100</formula>
    </cfRule>
    <cfRule type="cellIs" dxfId="4434" priority="2311" operator="greaterThan">
      <formula>100</formula>
    </cfRule>
    <cfRule type="cellIs" dxfId="4433" priority="2312" operator="equal">
      <formula>0</formula>
    </cfRule>
    <cfRule type="cellIs" dxfId="4432" priority="2315" operator="between">
      <formula>0.1</formula>
      <formula>10</formula>
    </cfRule>
    <cfRule type="cellIs" dxfId="4431" priority="2313" operator="lessThan">
      <formula>0.01</formula>
    </cfRule>
  </conditionalFormatting>
  <conditionalFormatting sqref="AR48:AR49">
    <cfRule type="cellIs" dxfId="4430" priority="2309" operator="between">
      <formula>0.1</formula>
      <formula>10</formula>
    </cfRule>
    <cfRule type="cellIs" dxfId="4429" priority="2310" operator="between">
      <formula>10</formula>
      <formula>100</formula>
    </cfRule>
    <cfRule type="cellIs" dxfId="4428" priority="2305" operator="greaterThan">
      <formula>100</formula>
    </cfRule>
    <cfRule type="cellIs" dxfId="4427" priority="2306" operator="equal">
      <formula>0</formula>
    </cfRule>
    <cfRule type="cellIs" dxfId="4426" priority="2307" operator="lessThan">
      <formula>0.01</formula>
    </cfRule>
    <cfRule type="cellIs" dxfId="4425" priority="2308" operator="between">
      <formula>0.01</formula>
      <formula>0.1</formula>
    </cfRule>
  </conditionalFormatting>
  <conditionalFormatting sqref="AR51:AR65">
    <cfRule type="cellIs" dxfId="4424" priority="2299" operator="greaterThan">
      <formula>100</formula>
    </cfRule>
    <cfRule type="cellIs" dxfId="4423" priority="2303" operator="between">
      <formula>0.1</formula>
      <formula>10</formula>
    </cfRule>
    <cfRule type="cellIs" dxfId="4422" priority="2301" operator="lessThan">
      <formula>0.01</formula>
    </cfRule>
    <cfRule type="cellIs" dxfId="4421" priority="2300" operator="equal">
      <formula>0</formula>
    </cfRule>
    <cfRule type="cellIs" dxfId="4420" priority="2302" operator="between">
      <formula>0.01</formula>
      <formula>0.1</formula>
    </cfRule>
    <cfRule type="cellIs" dxfId="4419" priority="2304" operator="between">
      <formula>10</formula>
      <formula>100</formula>
    </cfRule>
  </conditionalFormatting>
  <conditionalFormatting sqref="AR67">
    <cfRule type="cellIs" dxfId="4418" priority="2296" operator="between">
      <formula>0.01</formula>
      <formula>0.1</formula>
    </cfRule>
    <cfRule type="cellIs" dxfId="4417" priority="2297" operator="between">
      <formula>0.1</formula>
      <formula>10</formula>
    </cfRule>
    <cfRule type="cellIs" dxfId="4416" priority="2298" operator="between">
      <formula>10</formula>
      <formula>100</formula>
    </cfRule>
    <cfRule type="cellIs" dxfId="4415" priority="2295" operator="lessThan">
      <formula>0.01</formula>
    </cfRule>
    <cfRule type="cellIs" dxfId="4414" priority="2294" operator="equal">
      <formula>0</formula>
    </cfRule>
    <cfRule type="cellIs" dxfId="4413" priority="2293" operator="greaterThan">
      <formula>100</formula>
    </cfRule>
  </conditionalFormatting>
  <conditionalFormatting sqref="AS14:AS46">
    <cfRule type="cellIs" dxfId="4412" priority="3322" operator="between">
      <formula>10</formula>
      <formula>100</formula>
    </cfRule>
  </conditionalFormatting>
  <conditionalFormatting sqref="AS14:AS67">
    <cfRule type="cellIs" dxfId="4411" priority="3318" operator="lessThan">
      <formula>0.01</formula>
    </cfRule>
    <cfRule type="cellIs" dxfId="4410" priority="3321" operator="between">
      <formula>0.1</formula>
      <formula>10</formula>
    </cfRule>
    <cfRule type="cellIs" dxfId="4409" priority="3320" operator="greaterThan">
      <formula>100</formula>
    </cfRule>
    <cfRule type="cellIs" dxfId="4408" priority="3319" operator="between">
      <formula>0.01</formula>
      <formula>0.1</formula>
    </cfRule>
    <cfRule type="cellIs" dxfId="4407" priority="3317" operator="equal">
      <formula>0</formula>
    </cfRule>
  </conditionalFormatting>
  <conditionalFormatting sqref="AT14:AT30">
    <cfRule type="cellIs" dxfId="4406" priority="1062" operator="between">
      <formula>10</formula>
      <formula>100</formula>
    </cfRule>
    <cfRule type="cellIs" dxfId="4405" priority="1057" operator="greaterThan">
      <formula>100</formula>
    </cfRule>
    <cfRule type="cellIs" dxfId="4404" priority="1058" operator="equal">
      <formula>0</formula>
    </cfRule>
    <cfRule type="cellIs" dxfId="4403" priority="1059" operator="lessThan">
      <formula>0.01</formula>
    </cfRule>
    <cfRule type="cellIs" dxfId="4402" priority="1060" operator="between">
      <formula>0.01</formula>
      <formula>0.1</formula>
    </cfRule>
    <cfRule type="cellIs" dxfId="4401" priority="1061" operator="between">
      <formula>0.1</formula>
      <formula>10</formula>
    </cfRule>
  </conditionalFormatting>
  <conditionalFormatting sqref="AT32:AT46">
    <cfRule type="cellIs" dxfId="4400" priority="1056" operator="between">
      <formula>10</formula>
      <formula>100</formula>
    </cfRule>
    <cfRule type="cellIs" dxfId="4399" priority="1055" operator="between">
      <formula>0.1</formula>
      <formula>10</formula>
    </cfRule>
    <cfRule type="cellIs" dxfId="4398" priority="1054" operator="between">
      <formula>0.01</formula>
      <formula>0.1</formula>
    </cfRule>
    <cfRule type="cellIs" dxfId="4397" priority="1053" operator="lessThan">
      <formula>0.01</formula>
    </cfRule>
    <cfRule type="cellIs" dxfId="4396" priority="1052" operator="equal">
      <formula>0</formula>
    </cfRule>
    <cfRule type="cellIs" dxfId="4395" priority="1051" operator="greaterThan">
      <formula>100</formula>
    </cfRule>
  </conditionalFormatting>
  <conditionalFormatting sqref="AT48:AT49">
    <cfRule type="cellIs" dxfId="4394" priority="1050" operator="between">
      <formula>10</formula>
      <formula>100</formula>
    </cfRule>
    <cfRule type="cellIs" dxfId="4393" priority="1045" operator="greaterThan">
      <formula>100</formula>
    </cfRule>
    <cfRule type="cellIs" dxfId="4392" priority="1046" operator="equal">
      <formula>0</formula>
    </cfRule>
    <cfRule type="cellIs" dxfId="4391" priority="1047" operator="lessThan">
      <formula>0.01</formula>
    </cfRule>
    <cfRule type="cellIs" dxfId="4390" priority="1048" operator="between">
      <formula>0.01</formula>
      <formula>0.1</formula>
    </cfRule>
    <cfRule type="cellIs" dxfId="4389" priority="1049" operator="between">
      <formula>0.1</formula>
      <formula>10</formula>
    </cfRule>
  </conditionalFormatting>
  <conditionalFormatting sqref="AT51:AT65">
    <cfRule type="cellIs" dxfId="4388" priority="1044" operator="between">
      <formula>10</formula>
      <formula>100</formula>
    </cfRule>
    <cfRule type="cellIs" dxfId="4387" priority="1042" operator="between">
      <formula>0.01</formula>
      <formula>0.1</formula>
    </cfRule>
    <cfRule type="cellIs" dxfId="4386" priority="1039" operator="greaterThan">
      <formula>100</formula>
    </cfRule>
    <cfRule type="cellIs" dxfId="4385" priority="1040" operator="equal">
      <formula>0</formula>
    </cfRule>
    <cfRule type="cellIs" dxfId="4384" priority="1041" operator="lessThan">
      <formula>0.01</formula>
    </cfRule>
    <cfRule type="cellIs" dxfId="4383" priority="1043" operator="between">
      <formula>0.1</formula>
      <formula>10</formula>
    </cfRule>
  </conditionalFormatting>
  <conditionalFormatting sqref="AT67">
    <cfRule type="cellIs" dxfId="4382" priority="1037" operator="between">
      <formula>0.1</formula>
      <formula>10</formula>
    </cfRule>
    <cfRule type="cellIs" dxfId="4381" priority="1036" operator="between">
      <formula>0.01</formula>
      <formula>0.1</formula>
    </cfRule>
    <cfRule type="cellIs" dxfId="4380" priority="1035" operator="lessThan">
      <formula>0.01</formula>
    </cfRule>
    <cfRule type="cellIs" dxfId="4379" priority="1033" operator="greaterThan">
      <formula>100</formula>
    </cfRule>
    <cfRule type="cellIs" dxfId="4378" priority="1034" operator="equal">
      <formula>0</formula>
    </cfRule>
    <cfRule type="cellIs" dxfId="4377" priority="1038" operator="between">
      <formula>10</formula>
      <formula>100</formula>
    </cfRule>
  </conditionalFormatting>
  <conditionalFormatting sqref="AU14:AU46">
    <cfRule type="cellIs" dxfId="4376" priority="3304" operator="between">
      <formula>10</formula>
      <formula>100</formula>
    </cfRule>
  </conditionalFormatting>
  <conditionalFormatting sqref="AU14:AU67">
    <cfRule type="cellIs" dxfId="4375" priority="3299" operator="equal">
      <formula>0</formula>
    </cfRule>
    <cfRule type="cellIs" dxfId="4374" priority="3300" operator="lessThan">
      <formula>0.01</formula>
    </cfRule>
    <cfRule type="cellIs" dxfId="4373" priority="3302" operator="greaterThan">
      <formula>100</formula>
    </cfRule>
    <cfRule type="cellIs" dxfId="4372" priority="3301" operator="between">
      <formula>0.01</formula>
      <formula>0.1</formula>
    </cfRule>
    <cfRule type="cellIs" dxfId="4371" priority="3303" operator="between">
      <formula>0.1</formula>
      <formula>10</formula>
    </cfRule>
  </conditionalFormatting>
  <conditionalFormatting sqref="AU47 AW47">
    <cfRule type="cellIs" dxfId="4370" priority="7308" operator="between">
      <formula>0.01</formula>
      <formula>0.1</formula>
    </cfRule>
    <cfRule type="cellIs" dxfId="4369" priority="7310" operator="between">
      <formula>10</formula>
      <formula>100</formula>
    </cfRule>
    <cfRule type="cellIs" dxfId="4368" priority="7309" operator="between">
      <formula>0.1</formula>
      <formula>10</formula>
    </cfRule>
  </conditionalFormatting>
  <conditionalFormatting sqref="AU48:AU49 AW48:AW49">
    <cfRule type="cellIs" dxfId="4367" priority="7257" operator="between">
      <formula>10</formula>
      <formula>100</formula>
    </cfRule>
  </conditionalFormatting>
  <conditionalFormatting sqref="AU50 AW50">
    <cfRule type="cellIs" dxfId="4366" priority="7306" operator="between">
      <formula>0.1</formula>
      <formula>10</formula>
    </cfRule>
    <cfRule type="cellIs" dxfId="4365" priority="7307" operator="between">
      <formula>10</formula>
      <formula>100</formula>
    </cfRule>
    <cfRule type="cellIs" dxfId="4364" priority="7305" operator="between">
      <formula>0.01</formula>
      <formula>0.1</formula>
    </cfRule>
  </conditionalFormatting>
  <conditionalFormatting sqref="AU51:AU67 AW51:AW67">
    <cfRule type="cellIs" dxfId="4363" priority="7217" operator="between">
      <formula>10</formula>
      <formula>100</formula>
    </cfRule>
  </conditionalFormatting>
  <conditionalFormatting sqref="AV14:AV30">
    <cfRule type="cellIs" dxfId="4362" priority="2292" operator="between">
      <formula>10</formula>
      <formula>100</formula>
    </cfRule>
    <cfRule type="cellIs" dxfId="4361" priority="2290" operator="between">
      <formula>0.01</formula>
      <formula>0.1</formula>
    </cfRule>
    <cfRule type="cellIs" dxfId="4360" priority="2291" operator="between">
      <formula>0.1</formula>
      <formula>10</formula>
    </cfRule>
    <cfRule type="cellIs" dxfId="4359" priority="2287" operator="greaterThan">
      <formula>100</formula>
    </cfRule>
    <cfRule type="cellIs" dxfId="4358" priority="2288" operator="equal">
      <formula>0</formula>
    </cfRule>
    <cfRule type="cellIs" dxfId="4357" priority="2289" operator="lessThan">
      <formula>0.01</formula>
    </cfRule>
  </conditionalFormatting>
  <conditionalFormatting sqref="AV32:AV46">
    <cfRule type="cellIs" dxfId="4356" priority="2286" operator="between">
      <formula>10</formula>
      <formula>100</formula>
    </cfRule>
    <cfRule type="cellIs" dxfId="4355" priority="2284" operator="between">
      <formula>0.01</formula>
      <formula>0.1</formula>
    </cfRule>
    <cfRule type="cellIs" dxfId="4354" priority="2283" operator="lessThan">
      <formula>0.01</formula>
    </cfRule>
    <cfRule type="cellIs" dxfId="4353" priority="2282" operator="equal">
      <formula>0</formula>
    </cfRule>
    <cfRule type="cellIs" dxfId="4352" priority="2285" operator="between">
      <formula>0.1</formula>
      <formula>10</formula>
    </cfRule>
    <cfRule type="cellIs" dxfId="4351" priority="2281" operator="greaterThan">
      <formula>100</formula>
    </cfRule>
  </conditionalFormatting>
  <conditionalFormatting sqref="AV48:AV49">
    <cfRule type="cellIs" dxfId="4350" priority="2277" operator="lessThan">
      <formula>0.01</formula>
    </cfRule>
    <cfRule type="cellIs" dxfId="4349" priority="2279" operator="between">
      <formula>0.1</formula>
      <formula>10</formula>
    </cfRule>
    <cfRule type="cellIs" dxfId="4348" priority="2275" operator="greaterThan">
      <formula>100</formula>
    </cfRule>
    <cfRule type="cellIs" dxfId="4347" priority="2276" operator="equal">
      <formula>0</formula>
    </cfRule>
    <cfRule type="cellIs" dxfId="4346" priority="2278" operator="between">
      <formula>0.01</formula>
      <formula>0.1</formula>
    </cfRule>
    <cfRule type="cellIs" dxfId="4345" priority="2280" operator="between">
      <formula>10</formula>
      <formula>100</formula>
    </cfRule>
  </conditionalFormatting>
  <conditionalFormatting sqref="AV51:AV65">
    <cfRule type="cellIs" dxfId="4344" priority="2270" operator="equal">
      <formula>0</formula>
    </cfRule>
    <cfRule type="cellIs" dxfId="4343" priority="2271" operator="lessThan">
      <formula>0.01</formula>
    </cfRule>
    <cfRule type="cellIs" dxfId="4342" priority="2272" operator="between">
      <formula>0.01</formula>
      <formula>0.1</formula>
    </cfRule>
    <cfRule type="cellIs" dxfId="4341" priority="2273" operator="between">
      <formula>0.1</formula>
      <formula>10</formula>
    </cfRule>
    <cfRule type="cellIs" dxfId="4340" priority="2274" operator="between">
      <formula>10</formula>
      <formula>100</formula>
    </cfRule>
    <cfRule type="cellIs" dxfId="4339" priority="2269" operator="greaterThan">
      <formula>100</formula>
    </cfRule>
  </conditionalFormatting>
  <conditionalFormatting sqref="AV67">
    <cfRule type="cellIs" dxfId="4338" priority="2266" operator="between">
      <formula>0.01</formula>
      <formula>0.1</formula>
    </cfRule>
    <cfRule type="cellIs" dxfId="4337" priority="2265" operator="lessThan">
      <formula>0.01</formula>
    </cfRule>
    <cfRule type="cellIs" dxfId="4336" priority="2264" operator="equal">
      <formula>0</formula>
    </cfRule>
    <cfRule type="cellIs" dxfId="4335" priority="2263" operator="greaterThan">
      <formula>100</formula>
    </cfRule>
    <cfRule type="cellIs" dxfId="4334" priority="2268" operator="between">
      <formula>10</formula>
      <formula>100</formula>
    </cfRule>
    <cfRule type="cellIs" dxfId="4333" priority="2267" operator="between">
      <formula>0.1</formula>
      <formula>10</formula>
    </cfRule>
  </conditionalFormatting>
  <conditionalFormatting sqref="AW14:AW46">
    <cfRule type="cellIs" dxfId="4332" priority="3298" operator="between">
      <formula>10</formula>
      <formula>100</formula>
    </cfRule>
  </conditionalFormatting>
  <conditionalFormatting sqref="AW14:AW67">
    <cfRule type="cellIs" dxfId="4331" priority="3297" operator="between">
      <formula>0.1</formula>
      <formula>10</formula>
    </cfRule>
    <cfRule type="cellIs" dxfId="4330" priority="3296" operator="greaterThan">
      <formula>100</formula>
    </cfRule>
    <cfRule type="cellIs" dxfId="4329" priority="3294" operator="lessThan">
      <formula>0.01</formula>
    </cfRule>
    <cfRule type="cellIs" dxfId="4328" priority="3295" operator="between">
      <formula>0.01</formula>
      <formula>0.1</formula>
    </cfRule>
    <cfRule type="cellIs" dxfId="4327" priority="3293" operator="equal">
      <formula>0</formula>
    </cfRule>
  </conditionalFormatting>
  <conditionalFormatting sqref="AX14:AX30">
    <cfRule type="cellIs" dxfId="4326" priority="1032" operator="between">
      <formula>10</formula>
      <formula>100</formula>
    </cfRule>
    <cfRule type="cellIs" dxfId="4325" priority="1031" operator="between">
      <formula>0.1</formula>
      <formula>10</formula>
    </cfRule>
    <cfRule type="cellIs" dxfId="4324" priority="1030" operator="between">
      <formula>0.01</formula>
      <formula>0.1</formula>
    </cfRule>
    <cfRule type="cellIs" dxfId="4323" priority="1029" operator="lessThan">
      <formula>0.01</formula>
    </cfRule>
    <cfRule type="cellIs" dxfId="4322" priority="1028" operator="equal">
      <formula>0</formula>
    </cfRule>
    <cfRule type="cellIs" dxfId="4321" priority="1027" operator="greaterThan">
      <formula>100</formula>
    </cfRule>
  </conditionalFormatting>
  <conditionalFormatting sqref="AX32:AX46">
    <cfRule type="cellIs" dxfId="4320" priority="1026" operator="between">
      <formula>10</formula>
      <formula>100</formula>
    </cfRule>
    <cfRule type="cellIs" dxfId="4319" priority="1025" operator="between">
      <formula>0.1</formula>
      <formula>10</formula>
    </cfRule>
    <cfRule type="cellIs" dxfId="4318" priority="1024" operator="between">
      <formula>0.01</formula>
      <formula>0.1</formula>
    </cfRule>
    <cfRule type="cellIs" dxfId="4317" priority="1023" operator="lessThan">
      <formula>0.01</formula>
    </cfRule>
    <cfRule type="cellIs" dxfId="4316" priority="1022" operator="equal">
      <formula>0</formula>
    </cfRule>
    <cfRule type="cellIs" dxfId="4315" priority="1021" operator="greaterThan">
      <formula>100</formula>
    </cfRule>
  </conditionalFormatting>
  <conditionalFormatting sqref="AX48:AX49">
    <cfRule type="cellIs" dxfId="4314" priority="1020" operator="between">
      <formula>10</formula>
      <formula>100</formula>
    </cfRule>
    <cfRule type="cellIs" dxfId="4313" priority="1019" operator="between">
      <formula>0.1</formula>
      <formula>10</formula>
    </cfRule>
    <cfRule type="cellIs" dxfId="4312" priority="1018" operator="between">
      <formula>0.01</formula>
      <formula>0.1</formula>
    </cfRule>
    <cfRule type="cellIs" dxfId="4311" priority="1017" operator="lessThan">
      <formula>0.01</formula>
    </cfRule>
    <cfRule type="cellIs" dxfId="4310" priority="1016" operator="equal">
      <formula>0</formula>
    </cfRule>
    <cfRule type="cellIs" dxfId="4309" priority="1015" operator="greaterThan">
      <formula>100</formula>
    </cfRule>
  </conditionalFormatting>
  <conditionalFormatting sqref="AX51:AX65">
    <cfRule type="cellIs" dxfId="4308" priority="1012" operator="between">
      <formula>0.01</formula>
      <formula>0.1</formula>
    </cfRule>
    <cfRule type="cellIs" dxfId="4307" priority="1011" operator="lessThan">
      <formula>0.01</formula>
    </cfRule>
    <cfRule type="cellIs" dxfId="4306" priority="1010" operator="equal">
      <formula>0</formula>
    </cfRule>
    <cfRule type="cellIs" dxfId="4305" priority="1009" operator="greaterThan">
      <formula>100</formula>
    </cfRule>
    <cfRule type="cellIs" dxfId="4304" priority="1014" operator="between">
      <formula>10</formula>
      <formula>100</formula>
    </cfRule>
    <cfRule type="cellIs" dxfId="4303" priority="1013" operator="between">
      <formula>0.1</formula>
      <formula>10</formula>
    </cfRule>
  </conditionalFormatting>
  <conditionalFormatting sqref="AX67">
    <cfRule type="cellIs" dxfId="4302" priority="1003" operator="greaterThan">
      <formula>100</formula>
    </cfRule>
    <cfRule type="cellIs" dxfId="4301" priority="1004" operator="equal">
      <formula>0</formula>
    </cfRule>
    <cfRule type="cellIs" dxfId="4300" priority="1005" operator="lessThan">
      <formula>0.01</formula>
    </cfRule>
    <cfRule type="cellIs" dxfId="4299" priority="1006" operator="between">
      <formula>0.01</formula>
      <formula>0.1</formula>
    </cfRule>
    <cfRule type="cellIs" dxfId="4298" priority="1007" operator="between">
      <formula>0.1</formula>
      <formula>10</formula>
    </cfRule>
    <cfRule type="cellIs" dxfId="4297" priority="1008" operator="between">
      <formula>10</formula>
      <formula>100</formula>
    </cfRule>
  </conditionalFormatting>
  <conditionalFormatting sqref="AY14:AY46">
    <cfRule type="cellIs" dxfId="4296" priority="3280" operator="between">
      <formula>10</formula>
      <formula>100</formula>
    </cfRule>
  </conditionalFormatting>
  <conditionalFormatting sqref="AY14:AY67">
    <cfRule type="cellIs" dxfId="4295" priority="3279" operator="between">
      <formula>0.1</formula>
      <formula>10</formula>
    </cfRule>
    <cfRule type="cellIs" dxfId="4294" priority="3278" operator="greaterThan">
      <formula>100</formula>
    </cfRule>
    <cfRule type="cellIs" dxfId="4293" priority="3276" operator="lessThan">
      <formula>0.01</formula>
    </cfRule>
    <cfRule type="cellIs" dxfId="4292" priority="3275" operator="equal">
      <formula>0</formula>
    </cfRule>
    <cfRule type="cellIs" dxfId="4291" priority="3277" operator="between">
      <formula>0.01</formula>
      <formula>0.1</formula>
    </cfRule>
  </conditionalFormatting>
  <conditionalFormatting sqref="AY47 BA47">
    <cfRule type="cellIs" dxfId="4290" priority="7196" operator="between">
      <formula>0.1</formula>
      <formula>10</formula>
    </cfRule>
    <cfRule type="cellIs" dxfId="4289" priority="7197" operator="between">
      <formula>10</formula>
      <formula>100</formula>
    </cfRule>
    <cfRule type="cellIs" dxfId="4288" priority="7195" operator="between">
      <formula>0.01</formula>
      <formula>0.1</formula>
    </cfRule>
  </conditionalFormatting>
  <conditionalFormatting sqref="AY48:AY49 BA48:BA49">
    <cfRule type="cellIs" dxfId="4287" priority="7144" operator="between">
      <formula>10</formula>
      <formula>100</formula>
    </cfRule>
  </conditionalFormatting>
  <conditionalFormatting sqref="AY50 BA50">
    <cfRule type="cellIs" dxfId="4286" priority="7194" operator="between">
      <formula>10</formula>
      <formula>100</formula>
    </cfRule>
    <cfRule type="cellIs" dxfId="4285" priority="7193" operator="between">
      <formula>0.1</formula>
      <formula>10</formula>
    </cfRule>
    <cfRule type="cellIs" dxfId="4284" priority="7192" operator="between">
      <formula>0.01</formula>
      <formula>0.1</formula>
    </cfRule>
  </conditionalFormatting>
  <conditionalFormatting sqref="AY51:AY67 BA51:BA67">
    <cfRule type="cellIs" dxfId="4283" priority="7104" operator="between">
      <formula>10</formula>
      <formula>100</formula>
    </cfRule>
  </conditionalFormatting>
  <conditionalFormatting sqref="AZ14:AZ30">
    <cfRule type="cellIs" dxfId="4282" priority="2261" operator="between">
      <formula>0.1</formula>
      <formula>10</formula>
    </cfRule>
    <cfRule type="cellIs" dxfId="4281" priority="2260" operator="between">
      <formula>0.01</formula>
      <formula>0.1</formula>
    </cfRule>
    <cfRule type="cellIs" dxfId="4280" priority="2259" operator="lessThan">
      <formula>0.01</formula>
    </cfRule>
    <cfRule type="cellIs" dxfId="4279" priority="2262" operator="between">
      <formula>10</formula>
      <formula>100</formula>
    </cfRule>
    <cfRule type="cellIs" dxfId="4278" priority="2258" operator="equal">
      <formula>0</formula>
    </cfRule>
    <cfRule type="cellIs" dxfId="4277" priority="2257" operator="greaterThan">
      <formula>100</formula>
    </cfRule>
  </conditionalFormatting>
  <conditionalFormatting sqref="AZ32:AZ46">
    <cfRule type="cellIs" dxfId="4276" priority="2251" operator="greaterThan">
      <formula>100</formula>
    </cfRule>
    <cfRule type="cellIs" dxfId="4275" priority="2252" operator="equal">
      <formula>0</formula>
    </cfRule>
    <cfRule type="cellIs" dxfId="4274" priority="2253" operator="lessThan">
      <formula>0.01</formula>
    </cfRule>
    <cfRule type="cellIs" dxfId="4273" priority="2254" operator="between">
      <formula>0.01</formula>
      <formula>0.1</formula>
    </cfRule>
    <cfRule type="cellIs" dxfId="4272" priority="2255" operator="between">
      <formula>0.1</formula>
      <formula>10</formula>
    </cfRule>
    <cfRule type="cellIs" dxfId="4271" priority="2256" operator="between">
      <formula>10</formula>
      <formula>100</formula>
    </cfRule>
  </conditionalFormatting>
  <conditionalFormatting sqref="AZ48:AZ49">
    <cfRule type="cellIs" dxfId="4270" priority="2250" operator="between">
      <formula>10</formula>
      <formula>100</formula>
    </cfRule>
    <cfRule type="cellIs" dxfId="4269" priority="2249" operator="between">
      <formula>0.1</formula>
      <formula>10</formula>
    </cfRule>
    <cfRule type="cellIs" dxfId="4268" priority="2248" operator="between">
      <formula>0.01</formula>
      <formula>0.1</formula>
    </cfRule>
    <cfRule type="cellIs" dxfId="4267" priority="2246" operator="equal">
      <formula>0</formula>
    </cfRule>
    <cfRule type="cellIs" dxfId="4266" priority="2245" operator="greaterThan">
      <formula>100</formula>
    </cfRule>
    <cfRule type="cellIs" dxfId="4265" priority="2247" operator="lessThan">
      <formula>0.01</formula>
    </cfRule>
  </conditionalFormatting>
  <conditionalFormatting sqref="AZ51:AZ65">
    <cfRule type="cellIs" dxfId="4264" priority="2239" operator="greaterThan">
      <formula>100</formula>
    </cfRule>
    <cfRule type="cellIs" dxfId="4263" priority="2244" operator="between">
      <formula>10</formula>
      <formula>100</formula>
    </cfRule>
    <cfRule type="cellIs" dxfId="4262" priority="2243" operator="between">
      <formula>0.1</formula>
      <formula>10</formula>
    </cfRule>
    <cfRule type="cellIs" dxfId="4261" priority="2240" operator="equal">
      <formula>0</formula>
    </cfRule>
    <cfRule type="cellIs" dxfId="4260" priority="2241" operator="lessThan">
      <formula>0.01</formula>
    </cfRule>
    <cfRule type="cellIs" dxfId="4259" priority="2242" operator="between">
      <formula>0.01</formula>
      <formula>0.1</formula>
    </cfRule>
  </conditionalFormatting>
  <conditionalFormatting sqref="AZ67">
    <cfRule type="cellIs" dxfId="4258" priority="2238" operator="between">
      <formula>10</formula>
      <formula>100</formula>
    </cfRule>
    <cfRule type="cellIs" dxfId="4257" priority="2237" operator="between">
      <formula>0.1</formula>
      <formula>10</formula>
    </cfRule>
    <cfRule type="cellIs" dxfId="4256" priority="2236" operator="between">
      <formula>0.01</formula>
      <formula>0.1</formula>
    </cfRule>
    <cfRule type="cellIs" dxfId="4255" priority="2235" operator="lessThan">
      <formula>0.01</formula>
    </cfRule>
    <cfRule type="cellIs" dxfId="4254" priority="2234" operator="equal">
      <formula>0</formula>
    </cfRule>
    <cfRule type="cellIs" dxfId="4253" priority="2233" operator="greaterThan">
      <formula>100</formula>
    </cfRule>
  </conditionalFormatting>
  <conditionalFormatting sqref="BA14:BA46">
    <cfRule type="cellIs" dxfId="4252" priority="3274" operator="between">
      <formula>10</formula>
      <formula>100</formula>
    </cfRule>
  </conditionalFormatting>
  <conditionalFormatting sqref="BA14:BA67">
    <cfRule type="cellIs" dxfId="4251" priority="3272" operator="greaterThan">
      <formula>100</formula>
    </cfRule>
    <cfRule type="cellIs" dxfId="4250" priority="3271" operator="between">
      <formula>0.01</formula>
      <formula>0.1</formula>
    </cfRule>
    <cfRule type="cellIs" dxfId="4249" priority="3270" operator="lessThan">
      <formula>0.01</formula>
    </cfRule>
    <cfRule type="cellIs" dxfId="4248" priority="3269" operator="equal">
      <formula>0</formula>
    </cfRule>
    <cfRule type="cellIs" dxfId="4247" priority="3273" operator="between">
      <formula>0.1</formula>
      <formula>10</formula>
    </cfRule>
  </conditionalFormatting>
  <conditionalFormatting sqref="BB14:BB30">
    <cfRule type="cellIs" dxfId="4246" priority="1000" operator="between">
      <formula>0.01</formula>
      <formula>0.1</formula>
    </cfRule>
    <cfRule type="cellIs" dxfId="4245" priority="1001" operator="between">
      <formula>0.1</formula>
      <formula>10</formula>
    </cfRule>
    <cfRule type="cellIs" dxfId="4244" priority="1002" operator="between">
      <formula>10</formula>
      <formula>100</formula>
    </cfRule>
    <cfRule type="cellIs" dxfId="4243" priority="999" operator="lessThan">
      <formula>0.01</formula>
    </cfRule>
    <cfRule type="cellIs" dxfId="4242" priority="998" operator="equal">
      <formula>0</formula>
    </cfRule>
    <cfRule type="cellIs" dxfId="4241" priority="997" operator="greaterThan">
      <formula>100</formula>
    </cfRule>
  </conditionalFormatting>
  <conditionalFormatting sqref="BB32:BB46">
    <cfRule type="cellIs" dxfId="4240" priority="995" operator="between">
      <formula>0.1</formula>
      <formula>10</formula>
    </cfRule>
    <cfRule type="cellIs" dxfId="4239" priority="996" operator="between">
      <formula>10</formula>
      <formula>100</formula>
    </cfRule>
    <cfRule type="cellIs" dxfId="4238" priority="994" operator="between">
      <formula>0.01</formula>
      <formula>0.1</formula>
    </cfRule>
    <cfRule type="cellIs" dxfId="4237" priority="993" operator="lessThan">
      <formula>0.01</formula>
    </cfRule>
    <cfRule type="cellIs" dxfId="4236" priority="992" operator="equal">
      <formula>0</formula>
    </cfRule>
    <cfRule type="cellIs" dxfId="4235" priority="991" operator="greaterThan">
      <formula>100</formula>
    </cfRule>
  </conditionalFormatting>
  <conditionalFormatting sqref="BB48:BB49">
    <cfRule type="cellIs" dxfId="4234" priority="987" operator="lessThan">
      <formula>0.01</formula>
    </cfRule>
    <cfRule type="cellIs" dxfId="4233" priority="989" operator="between">
      <formula>0.1</formula>
      <formula>10</formula>
    </cfRule>
    <cfRule type="cellIs" dxfId="4232" priority="988" operator="between">
      <formula>0.01</formula>
      <formula>0.1</formula>
    </cfRule>
    <cfRule type="cellIs" dxfId="4231" priority="986" operator="equal">
      <formula>0</formula>
    </cfRule>
    <cfRule type="cellIs" dxfId="4230" priority="985" operator="greaterThan">
      <formula>100</formula>
    </cfRule>
    <cfRule type="cellIs" dxfId="4229" priority="990" operator="between">
      <formula>10</formula>
      <formula>100</formula>
    </cfRule>
  </conditionalFormatting>
  <conditionalFormatting sqref="BB51:BB65">
    <cfRule type="cellIs" dxfId="4228" priority="984" operator="between">
      <formula>10</formula>
      <formula>100</formula>
    </cfRule>
    <cfRule type="cellIs" dxfId="4227" priority="983" operator="between">
      <formula>0.1</formula>
      <formula>10</formula>
    </cfRule>
    <cfRule type="cellIs" dxfId="4226" priority="981" operator="lessThan">
      <formula>0.01</formula>
    </cfRule>
    <cfRule type="cellIs" dxfId="4225" priority="982" operator="between">
      <formula>0.01</formula>
      <formula>0.1</formula>
    </cfRule>
    <cfRule type="cellIs" dxfId="4224" priority="979" operator="greaterThan">
      <formula>100</formula>
    </cfRule>
    <cfRule type="cellIs" dxfId="4223" priority="980" operator="equal">
      <formula>0</formula>
    </cfRule>
  </conditionalFormatting>
  <conditionalFormatting sqref="BB67">
    <cfRule type="cellIs" dxfId="4222" priority="974" operator="equal">
      <formula>0</formula>
    </cfRule>
    <cfRule type="cellIs" dxfId="4221" priority="975" operator="lessThan">
      <formula>0.01</formula>
    </cfRule>
    <cfRule type="cellIs" dxfId="4220" priority="976" operator="between">
      <formula>0.01</formula>
      <formula>0.1</formula>
    </cfRule>
    <cfRule type="cellIs" dxfId="4219" priority="977" operator="between">
      <formula>0.1</formula>
      <formula>10</formula>
    </cfRule>
    <cfRule type="cellIs" dxfId="4218" priority="978" operator="between">
      <formula>10</formula>
      <formula>100</formula>
    </cfRule>
    <cfRule type="cellIs" dxfId="4217" priority="973" operator="greaterThan">
      <formula>100</formula>
    </cfRule>
  </conditionalFormatting>
  <conditionalFormatting sqref="BC14:BC46">
    <cfRule type="cellIs" dxfId="4216" priority="3256" operator="between">
      <formula>10</formula>
      <formula>100</formula>
    </cfRule>
  </conditionalFormatting>
  <conditionalFormatting sqref="BC14:BC67">
    <cfRule type="cellIs" dxfId="4215" priority="3254" operator="greaterThan">
      <formula>100</formula>
    </cfRule>
    <cfRule type="cellIs" dxfId="4214" priority="3252" operator="lessThan">
      <formula>0.01</formula>
    </cfRule>
    <cfRule type="cellIs" dxfId="4213" priority="3251" operator="equal">
      <formula>0</formula>
    </cfRule>
    <cfRule type="cellIs" dxfId="4212" priority="3255" operator="between">
      <formula>0.1</formula>
      <formula>10</formula>
    </cfRule>
    <cfRule type="cellIs" dxfId="4211" priority="3253" operator="between">
      <formula>0.01</formula>
      <formula>0.1</formula>
    </cfRule>
  </conditionalFormatting>
  <conditionalFormatting sqref="BC47 BE47">
    <cfRule type="cellIs" dxfId="4210" priority="7082" operator="between">
      <formula>0.01</formula>
      <formula>0.1</formula>
    </cfRule>
    <cfRule type="cellIs" dxfId="4209" priority="7084" operator="between">
      <formula>10</formula>
      <formula>100</formula>
    </cfRule>
    <cfRule type="cellIs" dxfId="4208" priority="7083" operator="between">
      <formula>0.1</formula>
      <formula>10</formula>
    </cfRule>
  </conditionalFormatting>
  <conditionalFormatting sqref="BC48:BC49 BE48:BE49">
    <cfRule type="cellIs" dxfId="4207" priority="7031" operator="between">
      <formula>10</formula>
      <formula>100</formula>
    </cfRule>
  </conditionalFormatting>
  <conditionalFormatting sqref="BC50 BE50">
    <cfRule type="cellIs" dxfId="4206" priority="7080" operator="between">
      <formula>0.1</formula>
      <formula>10</formula>
    </cfRule>
    <cfRule type="cellIs" dxfId="4205" priority="7081" operator="between">
      <formula>10</formula>
      <formula>100</formula>
    </cfRule>
    <cfRule type="cellIs" dxfId="4204" priority="7079" operator="between">
      <formula>0.01</formula>
      <formula>0.1</formula>
    </cfRule>
  </conditionalFormatting>
  <conditionalFormatting sqref="BC51:BC67 BE51:BE67">
    <cfRule type="cellIs" dxfId="4203" priority="6991" operator="between">
      <formula>10</formula>
      <formula>100</formula>
    </cfRule>
  </conditionalFormatting>
  <conditionalFormatting sqref="BD14:BD30">
    <cfRule type="cellIs" dxfId="4202" priority="2230" operator="between">
      <formula>0.01</formula>
      <formula>0.1</formula>
    </cfRule>
    <cfRule type="cellIs" dxfId="4201" priority="2229" operator="lessThan">
      <formula>0.01</formula>
    </cfRule>
    <cfRule type="cellIs" dxfId="4200" priority="2231" operator="between">
      <formula>0.1</formula>
      <formula>10</formula>
    </cfRule>
    <cfRule type="cellIs" dxfId="4199" priority="2228" operator="equal">
      <formula>0</formula>
    </cfRule>
    <cfRule type="cellIs" dxfId="4198" priority="2227" operator="greaterThan">
      <formula>100</formula>
    </cfRule>
    <cfRule type="cellIs" dxfId="4197" priority="2232" operator="between">
      <formula>10</formula>
      <formula>100</formula>
    </cfRule>
  </conditionalFormatting>
  <conditionalFormatting sqref="BD32:BD46">
    <cfRule type="cellIs" dxfId="4196" priority="2222" operator="equal">
      <formula>0</formula>
    </cfRule>
    <cfRule type="cellIs" dxfId="4195" priority="2224" operator="between">
      <formula>0.01</formula>
      <formula>0.1</formula>
    </cfRule>
    <cfRule type="cellIs" dxfId="4194" priority="2223" operator="lessThan">
      <formula>0.01</formula>
    </cfRule>
    <cfRule type="cellIs" dxfId="4193" priority="2225" operator="between">
      <formula>0.1</formula>
      <formula>10</formula>
    </cfRule>
    <cfRule type="cellIs" dxfId="4192" priority="2226" operator="between">
      <formula>10</formula>
      <formula>100</formula>
    </cfRule>
    <cfRule type="cellIs" dxfId="4191" priority="2221" operator="greaterThan">
      <formula>100</formula>
    </cfRule>
  </conditionalFormatting>
  <conditionalFormatting sqref="BD48:BD49">
    <cfRule type="cellIs" dxfId="4190" priority="2215" operator="greaterThan">
      <formula>100</formula>
    </cfRule>
    <cfRule type="cellIs" dxfId="4189" priority="2216" operator="equal">
      <formula>0</formula>
    </cfRule>
    <cfRule type="cellIs" dxfId="4188" priority="2218" operator="between">
      <formula>0.01</formula>
      <formula>0.1</formula>
    </cfRule>
    <cfRule type="cellIs" dxfId="4187" priority="2220" operator="between">
      <formula>10</formula>
      <formula>100</formula>
    </cfRule>
    <cfRule type="cellIs" dxfId="4186" priority="2219" operator="between">
      <formula>0.1</formula>
      <formula>10</formula>
    </cfRule>
    <cfRule type="cellIs" dxfId="4185" priority="2217" operator="lessThan">
      <formula>0.01</formula>
    </cfRule>
  </conditionalFormatting>
  <conditionalFormatting sqref="BD51:BD65">
    <cfRule type="cellIs" dxfId="4184" priority="2209" operator="greaterThan">
      <formula>100</formula>
    </cfRule>
    <cfRule type="cellIs" dxfId="4183" priority="2214" operator="between">
      <formula>10</formula>
      <formula>100</formula>
    </cfRule>
    <cfRule type="cellIs" dxfId="4182" priority="2213" operator="between">
      <formula>0.1</formula>
      <formula>10</formula>
    </cfRule>
    <cfRule type="cellIs" dxfId="4181" priority="2212" operator="between">
      <formula>0.01</formula>
      <formula>0.1</formula>
    </cfRule>
    <cfRule type="cellIs" dxfId="4180" priority="2210" operator="equal">
      <formula>0</formula>
    </cfRule>
    <cfRule type="cellIs" dxfId="4179" priority="2211" operator="lessThan">
      <formula>0.01</formula>
    </cfRule>
  </conditionalFormatting>
  <conditionalFormatting sqref="BD67">
    <cfRule type="cellIs" dxfId="4178" priority="2204" operator="equal">
      <formula>0</formula>
    </cfRule>
    <cfRule type="cellIs" dxfId="4177" priority="2203" operator="greaterThan">
      <formula>100</formula>
    </cfRule>
    <cfRule type="cellIs" dxfId="4176" priority="2206" operator="between">
      <formula>0.01</formula>
      <formula>0.1</formula>
    </cfRule>
    <cfRule type="cellIs" dxfId="4175" priority="2207" operator="between">
      <formula>0.1</formula>
      <formula>10</formula>
    </cfRule>
    <cfRule type="cellIs" dxfId="4174" priority="2208" operator="between">
      <formula>10</formula>
      <formula>100</formula>
    </cfRule>
    <cfRule type="cellIs" dxfId="4173" priority="2205" operator="lessThan">
      <formula>0.01</formula>
    </cfRule>
  </conditionalFormatting>
  <conditionalFormatting sqref="BE14:BE46">
    <cfRule type="cellIs" dxfId="4172" priority="3250" operator="between">
      <formula>10</formula>
      <formula>100</formula>
    </cfRule>
  </conditionalFormatting>
  <conditionalFormatting sqref="BE14:BE67">
    <cfRule type="cellIs" dxfId="4171" priority="3248" operator="greaterThan">
      <formula>100</formula>
    </cfRule>
    <cfRule type="cellIs" dxfId="4170" priority="3245" operator="equal">
      <formula>0</formula>
    </cfRule>
    <cfRule type="cellIs" dxfId="4169" priority="3247" operator="between">
      <formula>0.01</formula>
      <formula>0.1</formula>
    </cfRule>
    <cfRule type="cellIs" dxfId="4168" priority="3246" operator="lessThan">
      <formula>0.01</formula>
    </cfRule>
    <cfRule type="cellIs" dxfId="4167" priority="3249" operator="between">
      <formula>0.1</formula>
      <formula>10</formula>
    </cfRule>
  </conditionalFormatting>
  <conditionalFormatting sqref="BF14:BF30">
    <cfRule type="cellIs" dxfId="4166" priority="967" operator="greaterThan">
      <formula>100</formula>
    </cfRule>
    <cfRule type="cellIs" dxfId="4165" priority="968" operator="equal">
      <formula>0</formula>
    </cfRule>
    <cfRule type="cellIs" dxfId="4164" priority="969" operator="lessThan">
      <formula>0.01</formula>
    </cfRule>
    <cfRule type="cellIs" dxfId="4163" priority="970" operator="between">
      <formula>0.01</formula>
      <formula>0.1</formula>
    </cfRule>
    <cfRule type="cellIs" dxfId="4162" priority="971" operator="between">
      <formula>0.1</formula>
      <formula>10</formula>
    </cfRule>
    <cfRule type="cellIs" dxfId="4161" priority="972" operator="between">
      <formula>10</formula>
      <formula>100</formula>
    </cfRule>
  </conditionalFormatting>
  <conditionalFormatting sqref="BF32:BF46">
    <cfRule type="cellIs" dxfId="4160" priority="962" operator="equal">
      <formula>0</formula>
    </cfRule>
    <cfRule type="cellIs" dxfId="4159" priority="961" operator="greaterThan">
      <formula>100</formula>
    </cfRule>
    <cfRule type="cellIs" dxfId="4158" priority="965" operator="between">
      <formula>0.1</formula>
      <formula>10</formula>
    </cfRule>
    <cfRule type="cellIs" dxfId="4157" priority="966" operator="between">
      <formula>10</formula>
      <formula>100</formula>
    </cfRule>
    <cfRule type="cellIs" dxfId="4156" priority="964" operator="between">
      <formula>0.01</formula>
      <formula>0.1</formula>
    </cfRule>
    <cfRule type="cellIs" dxfId="4155" priority="963" operator="lessThan">
      <formula>0.01</formula>
    </cfRule>
  </conditionalFormatting>
  <conditionalFormatting sqref="BF48:BF49">
    <cfRule type="cellIs" dxfId="4154" priority="955" operator="greaterThan">
      <formula>100</formula>
    </cfRule>
    <cfRule type="cellIs" dxfId="4153" priority="956" operator="equal">
      <formula>0</formula>
    </cfRule>
    <cfRule type="cellIs" dxfId="4152" priority="957" operator="lessThan">
      <formula>0.01</formula>
    </cfRule>
    <cfRule type="cellIs" dxfId="4151" priority="958" operator="between">
      <formula>0.01</formula>
      <formula>0.1</formula>
    </cfRule>
    <cfRule type="cellIs" dxfId="4150" priority="959" operator="between">
      <formula>0.1</formula>
      <formula>10</formula>
    </cfRule>
    <cfRule type="cellIs" dxfId="4149" priority="960" operator="between">
      <formula>10</formula>
      <formula>100</formula>
    </cfRule>
  </conditionalFormatting>
  <conditionalFormatting sqref="BF51:BF65">
    <cfRule type="cellIs" dxfId="4148" priority="949" operator="greaterThan">
      <formula>100</formula>
    </cfRule>
    <cfRule type="cellIs" dxfId="4147" priority="950" operator="equal">
      <formula>0</formula>
    </cfRule>
    <cfRule type="cellIs" dxfId="4146" priority="952" operator="between">
      <formula>0.01</formula>
      <formula>0.1</formula>
    </cfRule>
    <cfRule type="cellIs" dxfId="4145" priority="954" operator="between">
      <formula>10</formula>
      <formula>100</formula>
    </cfRule>
    <cfRule type="cellIs" dxfId="4144" priority="953" operator="between">
      <formula>0.1</formula>
      <formula>10</formula>
    </cfRule>
    <cfRule type="cellIs" dxfId="4143" priority="951" operator="lessThan">
      <formula>0.01</formula>
    </cfRule>
  </conditionalFormatting>
  <conditionalFormatting sqref="BF67">
    <cfRule type="cellIs" dxfId="4142" priority="948" operator="between">
      <formula>10</formula>
      <formula>100</formula>
    </cfRule>
    <cfRule type="cellIs" dxfId="4141" priority="943" operator="greaterThan">
      <formula>100</formula>
    </cfRule>
    <cfRule type="cellIs" dxfId="4140" priority="944" operator="equal">
      <formula>0</formula>
    </cfRule>
    <cfRule type="cellIs" dxfId="4139" priority="945" operator="lessThan">
      <formula>0.01</formula>
    </cfRule>
    <cfRule type="cellIs" dxfId="4138" priority="946" operator="between">
      <formula>0.01</formula>
      <formula>0.1</formula>
    </cfRule>
    <cfRule type="cellIs" dxfId="4137" priority="947" operator="between">
      <formula>0.1</formula>
      <formula>10</formula>
    </cfRule>
  </conditionalFormatting>
  <conditionalFormatting sqref="BG14:BG46">
    <cfRule type="cellIs" dxfId="4136" priority="3232" operator="between">
      <formula>10</formula>
      <formula>100</formula>
    </cfRule>
  </conditionalFormatting>
  <conditionalFormatting sqref="BG14:BG67">
    <cfRule type="cellIs" dxfId="4135" priority="3228" operator="lessThan">
      <formula>0.01</formula>
    </cfRule>
    <cfRule type="cellIs" dxfId="4134" priority="3230" operator="greaterThan">
      <formula>100</formula>
    </cfRule>
    <cfRule type="cellIs" dxfId="4133" priority="3231" operator="between">
      <formula>0.1</formula>
      <formula>10</formula>
    </cfRule>
    <cfRule type="cellIs" dxfId="4132" priority="3229" operator="between">
      <formula>0.01</formula>
      <formula>0.1</formula>
    </cfRule>
    <cfRule type="cellIs" dxfId="4131" priority="3227" operator="equal">
      <formula>0</formula>
    </cfRule>
  </conditionalFormatting>
  <conditionalFormatting sqref="BG47 BI47">
    <cfRule type="cellIs" dxfId="4130" priority="6970" operator="between">
      <formula>0.1</formula>
      <formula>10</formula>
    </cfRule>
    <cfRule type="cellIs" dxfId="4129" priority="6971" operator="between">
      <formula>10</formula>
      <formula>100</formula>
    </cfRule>
    <cfRule type="cellIs" dxfId="4128" priority="6969" operator="between">
      <formula>0.01</formula>
      <formula>0.1</formula>
    </cfRule>
  </conditionalFormatting>
  <conditionalFormatting sqref="BG48:BG49 BI48:BI49">
    <cfRule type="cellIs" dxfId="4127" priority="6918" operator="between">
      <formula>10</formula>
      <formula>100</formula>
    </cfRule>
  </conditionalFormatting>
  <conditionalFormatting sqref="BG50 BI50">
    <cfRule type="cellIs" dxfId="4126" priority="6967" operator="between">
      <formula>0.1</formula>
      <formula>10</formula>
    </cfRule>
    <cfRule type="cellIs" dxfId="4125" priority="6966" operator="between">
      <formula>0.01</formula>
      <formula>0.1</formula>
    </cfRule>
    <cfRule type="cellIs" dxfId="4124" priority="6968" operator="between">
      <formula>10</formula>
      <formula>100</formula>
    </cfRule>
  </conditionalFormatting>
  <conditionalFormatting sqref="BG51:BG67 BI51:BI67">
    <cfRule type="cellIs" dxfId="4123" priority="6878" operator="between">
      <formula>10</formula>
      <formula>100</formula>
    </cfRule>
  </conditionalFormatting>
  <conditionalFormatting sqref="BH14:BH30">
    <cfRule type="cellIs" dxfId="4122" priority="2198" operator="equal">
      <formula>0</formula>
    </cfRule>
    <cfRule type="cellIs" dxfId="4121" priority="2199" operator="lessThan">
      <formula>0.01</formula>
    </cfRule>
    <cfRule type="cellIs" dxfId="4120" priority="2200" operator="between">
      <formula>0.01</formula>
      <formula>0.1</formula>
    </cfRule>
    <cfRule type="cellIs" dxfId="4119" priority="2201" operator="between">
      <formula>0.1</formula>
      <formula>10</formula>
    </cfRule>
    <cfRule type="cellIs" dxfId="4118" priority="2202" operator="between">
      <formula>10</formula>
      <formula>100</formula>
    </cfRule>
    <cfRule type="cellIs" dxfId="4117" priority="2197" operator="greaterThan">
      <formula>100</formula>
    </cfRule>
  </conditionalFormatting>
  <conditionalFormatting sqref="BH32:BH46">
    <cfRule type="cellIs" dxfId="4116" priority="2194" operator="between">
      <formula>0.01</formula>
      <formula>0.1</formula>
    </cfRule>
    <cfRule type="cellIs" dxfId="4115" priority="2191" operator="greaterThan">
      <formula>100</formula>
    </cfRule>
    <cfRule type="cellIs" dxfId="4114" priority="2195" operator="between">
      <formula>0.1</formula>
      <formula>10</formula>
    </cfRule>
    <cfRule type="cellIs" dxfId="4113" priority="2193" operator="lessThan">
      <formula>0.01</formula>
    </cfRule>
    <cfRule type="cellIs" dxfId="4112" priority="2196" operator="between">
      <formula>10</formula>
      <formula>100</formula>
    </cfRule>
    <cfRule type="cellIs" dxfId="4111" priority="2192" operator="equal">
      <formula>0</formula>
    </cfRule>
  </conditionalFormatting>
  <conditionalFormatting sqref="BH48:BH49">
    <cfRule type="cellIs" dxfId="4110" priority="2186" operator="equal">
      <formula>0</formula>
    </cfRule>
    <cfRule type="cellIs" dxfId="4109" priority="2187" operator="lessThan">
      <formula>0.01</formula>
    </cfRule>
    <cfRule type="cellIs" dxfId="4108" priority="2188" operator="between">
      <formula>0.01</formula>
      <formula>0.1</formula>
    </cfRule>
    <cfRule type="cellIs" dxfId="4107" priority="2189" operator="between">
      <formula>0.1</formula>
      <formula>10</formula>
    </cfRule>
    <cfRule type="cellIs" dxfId="4106" priority="2190" operator="between">
      <formula>10</formula>
      <formula>100</formula>
    </cfRule>
    <cfRule type="cellIs" dxfId="4105" priority="2185" operator="greaterThan">
      <formula>100</formula>
    </cfRule>
  </conditionalFormatting>
  <conditionalFormatting sqref="BH51:BH65">
    <cfRule type="cellIs" dxfId="4104" priority="2182" operator="between">
      <formula>0.01</formula>
      <formula>0.1</formula>
    </cfRule>
    <cfRule type="cellIs" dxfId="4103" priority="2181" operator="lessThan">
      <formula>0.01</formula>
    </cfRule>
    <cfRule type="cellIs" dxfId="4102" priority="2180" operator="equal">
      <formula>0</formula>
    </cfRule>
    <cfRule type="cellIs" dxfId="4101" priority="2179" operator="greaterThan">
      <formula>100</formula>
    </cfRule>
    <cfRule type="cellIs" dxfId="4100" priority="2184" operator="between">
      <formula>10</formula>
      <formula>100</formula>
    </cfRule>
    <cfRule type="cellIs" dxfId="4099" priority="2183" operator="between">
      <formula>0.1</formula>
      <formula>10</formula>
    </cfRule>
  </conditionalFormatting>
  <conditionalFormatting sqref="BH67">
    <cfRule type="cellIs" dxfId="4098" priority="2178" operator="between">
      <formula>10</formula>
      <formula>100</formula>
    </cfRule>
    <cfRule type="cellIs" dxfId="4097" priority="2175" operator="lessThan">
      <formula>0.01</formula>
    </cfRule>
    <cfRule type="cellIs" dxfId="4096" priority="2174" operator="equal">
      <formula>0</formula>
    </cfRule>
    <cfRule type="cellIs" dxfId="4095" priority="2173" operator="greaterThan">
      <formula>100</formula>
    </cfRule>
    <cfRule type="cellIs" dxfId="4094" priority="2176" operator="between">
      <formula>0.01</formula>
      <formula>0.1</formula>
    </cfRule>
    <cfRule type="cellIs" dxfId="4093" priority="2177" operator="between">
      <formula>0.1</formula>
      <formula>10</formula>
    </cfRule>
  </conditionalFormatting>
  <conditionalFormatting sqref="BI14:BI46">
    <cfRule type="cellIs" dxfId="4092" priority="3226" operator="between">
      <formula>10</formula>
      <formula>100</formula>
    </cfRule>
  </conditionalFormatting>
  <conditionalFormatting sqref="BI14:BI67">
    <cfRule type="cellIs" dxfId="4091" priority="3224" operator="greaterThan">
      <formula>100</formula>
    </cfRule>
    <cfRule type="cellIs" dxfId="4090" priority="3223" operator="between">
      <formula>0.01</formula>
      <formula>0.1</formula>
    </cfRule>
    <cfRule type="cellIs" dxfId="4089" priority="3222" operator="lessThan">
      <formula>0.01</formula>
    </cfRule>
    <cfRule type="cellIs" dxfId="4088" priority="3221" operator="equal">
      <formula>0</formula>
    </cfRule>
    <cfRule type="cellIs" dxfId="4087" priority="3225" operator="between">
      <formula>0.1</formula>
      <formula>10</formula>
    </cfRule>
  </conditionalFormatting>
  <conditionalFormatting sqref="BJ14:BJ30">
    <cfRule type="cellIs" dxfId="4086" priority="940" operator="between">
      <formula>0.01</formula>
      <formula>0.1</formula>
    </cfRule>
    <cfRule type="cellIs" dxfId="4085" priority="942" operator="between">
      <formula>10</formula>
      <formula>100</formula>
    </cfRule>
    <cfRule type="cellIs" dxfId="4084" priority="937" operator="greaterThan">
      <formula>100</formula>
    </cfRule>
    <cfRule type="cellIs" dxfId="4083" priority="941" operator="between">
      <formula>0.1</formula>
      <formula>10</formula>
    </cfRule>
    <cfRule type="cellIs" dxfId="4082" priority="938" operator="equal">
      <formula>0</formula>
    </cfRule>
    <cfRule type="cellIs" dxfId="4081" priority="939" operator="lessThan">
      <formula>0.01</formula>
    </cfRule>
  </conditionalFormatting>
  <conditionalFormatting sqref="BJ32:BJ46">
    <cfRule type="cellIs" dxfId="4080" priority="933" operator="lessThan">
      <formula>0.01</formula>
    </cfRule>
    <cfRule type="cellIs" dxfId="4079" priority="931" operator="greaterThan">
      <formula>100</formula>
    </cfRule>
    <cfRule type="cellIs" dxfId="4078" priority="936" operator="between">
      <formula>10</formula>
      <formula>100</formula>
    </cfRule>
    <cfRule type="cellIs" dxfId="4077" priority="932" operator="equal">
      <formula>0</formula>
    </cfRule>
    <cfRule type="cellIs" dxfId="4076" priority="935" operator="between">
      <formula>0.1</formula>
      <formula>10</formula>
    </cfRule>
    <cfRule type="cellIs" dxfId="4075" priority="934" operator="between">
      <formula>0.01</formula>
      <formula>0.1</formula>
    </cfRule>
  </conditionalFormatting>
  <conditionalFormatting sqref="BJ48:BJ49">
    <cfRule type="cellIs" dxfId="4074" priority="930" operator="between">
      <formula>10</formula>
      <formula>100</formula>
    </cfRule>
    <cfRule type="cellIs" dxfId="4073" priority="929" operator="between">
      <formula>0.1</formula>
      <formula>10</formula>
    </cfRule>
    <cfRule type="cellIs" dxfId="4072" priority="928" operator="between">
      <formula>0.01</formula>
      <formula>0.1</formula>
    </cfRule>
    <cfRule type="cellIs" dxfId="4071" priority="927" operator="lessThan">
      <formula>0.01</formula>
    </cfRule>
    <cfRule type="cellIs" dxfId="4070" priority="926" operator="equal">
      <formula>0</formula>
    </cfRule>
    <cfRule type="cellIs" dxfId="4069" priority="925" operator="greaterThan">
      <formula>100</formula>
    </cfRule>
  </conditionalFormatting>
  <conditionalFormatting sqref="BJ51:BJ65">
    <cfRule type="cellIs" dxfId="4068" priority="922" operator="between">
      <formula>0.01</formula>
      <formula>0.1</formula>
    </cfRule>
    <cfRule type="cellIs" dxfId="4067" priority="920" operator="equal">
      <formula>0</formula>
    </cfRule>
    <cfRule type="cellIs" dxfId="4066" priority="919" operator="greaterThan">
      <formula>100</formula>
    </cfRule>
    <cfRule type="cellIs" dxfId="4065" priority="924" operator="between">
      <formula>10</formula>
      <formula>100</formula>
    </cfRule>
    <cfRule type="cellIs" dxfId="4064" priority="923" operator="between">
      <formula>0.1</formula>
      <formula>10</formula>
    </cfRule>
    <cfRule type="cellIs" dxfId="4063" priority="921" operator="lessThan">
      <formula>0.01</formula>
    </cfRule>
  </conditionalFormatting>
  <conditionalFormatting sqref="BJ67">
    <cfRule type="cellIs" dxfId="4062" priority="914" operator="equal">
      <formula>0</formula>
    </cfRule>
    <cfRule type="cellIs" dxfId="4061" priority="916" operator="between">
      <formula>0.01</formula>
      <formula>0.1</formula>
    </cfRule>
    <cfRule type="cellIs" dxfId="4060" priority="917" operator="between">
      <formula>0.1</formula>
      <formula>10</formula>
    </cfRule>
    <cfRule type="cellIs" dxfId="4059" priority="913" operator="greaterThan">
      <formula>100</formula>
    </cfRule>
    <cfRule type="cellIs" dxfId="4058" priority="918" operator="between">
      <formula>10</formula>
      <formula>100</formula>
    </cfRule>
    <cfRule type="cellIs" dxfId="4057" priority="915" operator="lessThan">
      <formula>0.01</formula>
    </cfRule>
  </conditionalFormatting>
  <conditionalFormatting sqref="BK14:BK46">
    <cfRule type="cellIs" dxfId="4056" priority="3208" operator="between">
      <formula>10</formula>
      <formula>100</formula>
    </cfRule>
  </conditionalFormatting>
  <conditionalFormatting sqref="BK14:BK67">
    <cfRule type="cellIs" dxfId="4055" priority="3207" operator="between">
      <formula>0.1</formula>
      <formula>10</formula>
    </cfRule>
    <cfRule type="cellIs" dxfId="4054" priority="3206" operator="greaterThan">
      <formula>100</formula>
    </cfRule>
    <cfRule type="cellIs" dxfId="4053" priority="3205" operator="between">
      <formula>0.01</formula>
      <formula>0.1</formula>
    </cfRule>
    <cfRule type="cellIs" dxfId="4052" priority="3204" operator="lessThan">
      <formula>0.01</formula>
    </cfRule>
    <cfRule type="cellIs" dxfId="4051" priority="3203" operator="equal">
      <formula>0</formula>
    </cfRule>
  </conditionalFormatting>
  <conditionalFormatting sqref="BK47 BM47">
    <cfRule type="cellIs" dxfId="4050" priority="6858" operator="between">
      <formula>10</formula>
      <formula>100</formula>
    </cfRule>
    <cfRule type="cellIs" dxfId="4049" priority="6857" operator="between">
      <formula>0.1</formula>
      <formula>10</formula>
    </cfRule>
    <cfRule type="cellIs" dxfId="4048" priority="6856" operator="between">
      <formula>0.01</formula>
      <formula>0.1</formula>
    </cfRule>
  </conditionalFormatting>
  <conditionalFormatting sqref="BK48:BK49 BM48:BM49">
    <cfRule type="cellIs" dxfId="4047" priority="6805" operator="between">
      <formula>10</formula>
      <formula>100</formula>
    </cfRule>
  </conditionalFormatting>
  <conditionalFormatting sqref="BK50 BM50">
    <cfRule type="cellIs" dxfId="4046" priority="6855" operator="between">
      <formula>10</formula>
      <formula>100</formula>
    </cfRule>
    <cfRule type="cellIs" dxfId="4045" priority="6854" operator="between">
      <formula>0.1</formula>
      <formula>10</formula>
    </cfRule>
    <cfRule type="cellIs" dxfId="4044" priority="6853" operator="between">
      <formula>0.01</formula>
      <formula>0.1</formula>
    </cfRule>
  </conditionalFormatting>
  <conditionalFormatting sqref="BK51:BK67 BM51:BM67">
    <cfRule type="cellIs" dxfId="4043" priority="6765" operator="between">
      <formula>10</formula>
      <formula>100</formula>
    </cfRule>
  </conditionalFormatting>
  <conditionalFormatting sqref="BL14:BL30">
    <cfRule type="cellIs" dxfId="4042" priority="2170" operator="between">
      <formula>0.01</formula>
      <formula>0.1</formula>
    </cfRule>
    <cfRule type="cellIs" dxfId="4041" priority="2171" operator="between">
      <formula>0.1</formula>
      <formula>10</formula>
    </cfRule>
    <cfRule type="cellIs" dxfId="4040" priority="2172" operator="between">
      <formula>10</formula>
      <formula>100</formula>
    </cfRule>
    <cfRule type="cellIs" dxfId="4039" priority="2167" operator="greaterThan">
      <formula>100</formula>
    </cfRule>
    <cfRule type="cellIs" dxfId="4038" priority="2168" operator="equal">
      <formula>0</formula>
    </cfRule>
    <cfRule type="cellIs" dxfId="4037" priority="2169" operator="lessThan">
      <formula>0.01</formula>
    </cfRule>
  </conditionalFormatting>
  <conditionalFormatting sqref="BL32:BL46">
    <cfRule type="cellIs" dxfId="4036" priority="2166" operator="between">
      <formula>10</formula>
      <formula>100</formula>
    </cfRule>
    <cfRule type="cellIs" dxfId="4035" priority="2165" operator="between">
      <formula>0.1</formula>
      <formula>10</formula>
    </cfRule>
    <cfRule type="cellIs" dxfId="4034" priority="2164" operator="between">
      <formula>0.01</formula>
      <formula>0.1</formula>
    </cfRule>
    <cfRule type="cellIs" dxfId="4033" priority="2163" operator="lessThan">
      <formula>0.01</formula>
    </cfRule>
    <cfRule type="cellIs" dxfId="4032" priority="2162" operator="equal">
      <formula>0</formula>
    </cfRule>
    <cfRule type="cellIs" dxfId="4031" priority="2161" operator="greaterThan">
      <formula>100</formula>
    </cfRule>
  </conditionalFormatting>
  <conditionalFormatting sqref="BL48:BL49">
    <cfRule type="cellIs" dxfId="4030" priority="2160" operator="between">
      <formula>10</formula>
      <formula>100</formula>
    </cfRule>
    <cfRule type="cellIs" dxfId="4029" priority="2159" operator="between">
      <formula>0.1</formula>
      <formula>10</formula>
    </cfRule>
    <cfRule type="cellIs" dxfId="4028" priority="2158" operator="between">
      <formula>0.01</formula>
      <formula>0.1</formula>
    </cfRule>
    <cfRule type="cellIs" dxfId="4027" priority="2157" operator="lessThan">
      <formula>0.01</formula>
    </cfRule>
    <cfRule type="cellIs" dxfId="4026" priority="2156" operator="equal">
      <formula>0</formula>
    </cfRule>
    <cfRule type="cellIs" dxfId="4025" priority="2155" operator="greaterThan">
      <formula>100</formula>
    </cfRule>
  </conditionalFormatting>
  <conditionalFormatting sqref="BL51:BL65">
    <cfRule type="cellIs" dxfId="4024" priority="2150" operator="equal">
      <formula>0</formula>
    </cfRule>
    <cfRule type="cellIs" dxfId="4023" priority="2152" operator="between">
      <formula>0.01</formula>
      <formula>0.1</formula>
    </cfRule>
    <cfRule type="cellIs" dxfId="4022" priority="2154" operator="between">
      <formula>10</formula>
      <formula>100</formula>
    </cfRule>
    <cfRule type="cellIs" dxfId="4021" priority="2153" operator="between">
      <formula>0.1</formula>
      <formula>10</formula>
    </cfRule>
    <cfRule type="cellIs" dxfId="4020" priority="2151" operator="lessThan">
      <formula>0.01</formula>
    </cfRule>
    <cfRule type="cellIs" dxfId="4019" priority="2149" operator="greaterThan">
      <formula>100</formula>
    </cfRule>
  </conditionalFormatting>
  <conditionalFormatting sqref="BL67">
    <cfRule type="cellIs" dxfId="4018" priority="2147" operator="between">
      <formula>0.1</formula>
      <formula>10</formula>
    </cfRule>
    <cfRule type="cellIs" dxfId="4017" priority="2148" operator="between">
      <formula>10</formula>
      <formula>100</formula>
    </cfRule>
    <cfRule type="cellIs" dxfId="4016" priority="2143" operator="greaterThan">
      <formula>100</formula>
    </cfRule>
    <cfRule type="cellIs" dxfId="4015" priority="2145" operator="lessThan">
      <formula>0.01</formula>
    </cfRule>
    <cfRule type="cellIs" dxfId="4014" priority="2146" operator="between">
      <formula>0.01</formula>
      <formula>0.1</formula>
    </cfRule>
    <cfRule type="cellIs" dxfId="4013" priority="2144" operator="equal">
      <formula>0</formula>
    </cfRule>
  </conditionalFormatting>
  <conditionalFormatting sqref="BM14:BM46">
    <cfRule type="cellIs" dxfId="4012" priority="3202" operator="between">
      <formula>10</formula>
      <formula>100</formula>
    </cfRule>
  </conditionalFormatting>
  <conditionalFormatting sqref="BM14:BM67">
    <cfRule type="cellIs" dxfId="4011" priority="3198" operator="lessThan">
      <formula>0.01</formula>
    </cfRule>
    <cfRule type="cellIs" dxfId="4010" priority="3197" operator="equal">
      <formula>0</formula>
    </cfRule>
    <cfRule type="cellIs" dxfId="4009" priority="3200" operator="greaterThan">
      <formula>100</formula>
    </cfRule>
    <cfRule type="cellIs" dxfId="4008" priority="3201" operator="between">
      <formula>0.1</formula>
      <formula>10</formula>
    </cfRule>
    <cfRule type="cellIs" dxfId="4007" priority="3199" operator="between">
      <formula>0.01</formula>
      <formula>0.1</formula>
    </cfRule>
  </conditionalFormatting>
  <conditionalFormatting sqref="BN14:BN30">
    <cfRule type="cellIs" dxfId="4006" priority="907" operator="greaterThan">
      <formula>100</formula>
    </cfRule>
    <cfRule type="cellIs" dxfId="4005" priority="909" operator="lessThan">
      <formula>0.01</formula>
    </cfRule>
    <cfRule type="cellIs" dxfId="4004" priority="911" operator="between">
      <formula>0.1</formula>
      <formula>10</formula>
    </cfRule>
    <cfRule type="cellIs" dxfId="4003" priority="910" operator="between">
      <formula>0.01</formula>
      <formula>0.1</formula>
    </cfRule>
    <cfRule type="cellIs" dxfId="4002" priority="912" operator="between">
      <formula>10</formula>
      <formula>100</formula>
    </cfRule>
    <cfRule type="cellIs" dxfId="4001" priority="908" operator="equal">
      <formula>0</formula>
    </cfRule>
  </conditionalFormatting>
  <conditionalFormatting sqref="BN32:BN46">
    <cfRule type="cellIs" dxfId="4000" priority="904" operator="between">
      <formula>0.01</formula>
      <formula>0.1</formula>
    </cfRule>
    <cfRule type="cellIs" dxfId="3999" priority="906" operator="between">
      <formula>10</formula>
      <formula>100</formula>
    </cfRule>
    <cfRule type="cellIs" dxfId="3998" priority="905" operator="between">
      <formula>0.1</formula>
      <formula>10</formula>
    </cfRule>
    <cfRule type="cellIs" dxfId="3997" priority="903" operator="lessThan">
      <formula>0.01</formula>
    </cfRule>
    <cfRule type="cellIs" dxfId="3996" priority="902" operator="equal">
      <formula>0</formula>
    </cfRule>
    <cfRule type="cellIs" dxfId="3995" priority="901" operator="greaterThan">
      <formula>100</formula>
    </cfRule>
  </conditionalFormatting>
  <conditionalFormatting sqref="BN48:BN49">
    <cfRule type="cellIs" dxfId="3994" priority="900" operator="between">
      <formula>10</formula>
      <formula>100</formula>
    </cfRule>
    <cfRule type="cellIs" dxfId="3993" priority="899" operator="between">
      <formula>0.1</formula>
      <formula>10</formula>
    </cfRule>
    <cfRule type="cellIs" dxfId="3992" priority="897" operator="lessThan">
      <formula>0.01</formula>
    </cfRule>
    <cfRule type="cellIs" dxfId="3991" priority="896" operator="equal">
      <formula>0</formula>
    </cfRule>
    <cfRule type="cellIs" dxfId="3990" priority="898" operator="between">
      <formula>0.01</formula>
      <formula>0.1</formula>
    </cfRule>
    <cfRule type="cellIs" dxfId="3989" priority="895" operator="greaterThan">
      <formula>100</formula>
    </cfRule>
  </conditionalFormatting>
  <conditionalFormatting sqref="BN51:BN65">
    <cfRule type="cellIs" dxfId="3988" priority="889" operator="greaterThan">
      <formula>100</formula>
    </cfRule>
    <cfRule type="cellIs" dxfId="3987" priority="891" operator="lessThan">
      <formula>0.01</formula>
    </cfRule>
    <cfRule type="cellIs" dxfId="3986" priority="894" operator="between">
      <formula>10</formula>
      <formula>100</formula>
    </cfRule>
    <cfRule type="cellIs" dxfId="3985" priority="893" operator="between">
      <formula>0.1</formula>
      <formula>10</formula>
    </cfRule>
    <cfRule type="cellIs" dxfId="3984" priority="892" operator="between">
      <formula>0.01</formula>
      <formula>0.1</formula>
    </cfRule>
    <cfRule type="cellIs" dxfId="3983" priority="890" operator="equal">
      <formula>0</formula>
    </cfRule>
  </conditionalFormatting>
  <conditionalFormatting sqref="BN67">
    <cfRule type="cellIs" dxfId="3982" priority="885" operator="lessThan">
      <formula>0.01</formula>
    </cfRule>
    <cfRule type="cellIs" dxfId="3981" priority="886" operator="between">
      <formula>0.01</formula>
      <formula>0.1</formula>
    </cfRule>
    <cfRule type="cellIs" dxfId="3980" priority="888" operator="between">
      <formula>10</formula>
      <formula>100</formula>
    </cfRule>
    <cfRule type="cellIs" dxfId="3979" priority="887" operator="between">
      <formula>0.1</formula>
      <formula>10</formula>
    </cfRule>
    <cfRule type="cellIs" dxfId="3978" priority="884" operator="equal">
      <formula>0</formula>
    </cfRule>
    <cfRule type="cellIs" dxfId="3977" priority="883" operator="greaterThan">
      <formula>100</formula>
    </cfRule>
  </conditionalFormatting>
  <conditionalFormatting sqref="BO14:BO46">
    <cfRule type="cellIs" dxfId="3976" priority="3184" operator="between">
      <formula>10</formula>
      <formula>100</formula>
    </cfRule>
  </conditionalFormatting>
  <conditionalFormatting sqref="BO14:BO67">
    <cfRule type="cellIs" dxfId="3975" priority="3180" operator="lessThan">
      <formula>0.01</formula>
    </cfRule>
    <cfRule type="cellIs" dxfId="3974" priority="3179" operator="equal">
      <formula>0</formula>
    </cfRule>
    <cfRule type="cellIs" dxfId="3973" priority="3183" operator="between">
      <formula>0.1</formula>
      <formula>10</formula>
    </cfRule>
    <cfRule type="cellIs" dxfId="3972" priority="3182" operator="greaterThan">
      <formula>100</formula>
    </cfRule>
    <cfRule type="cellIs" dxfId="3971" priority="3181" operator="between">
      <formula>0.01</formula>
      <formula>0.1</formula>
    </cfRule>
  </conditionalFormatting>
  <conditionalFormatting sqref="BO47 BQ47">
    <cfRule type="cellIs" dxfId="3970" priority="6745" operator="between">
      <formula>10</formula>
      <formula>100</formula>
    </cfRule>
    <cfRule type="cellIs" dxfId="3969" priority="6744" operator="between">
      <formula>0.1</formula>
      <formula>10</formula>
    </cfRule>
    <cfRule type="cellIs" dxfId="3968" priority="6743" operator="between">
      <formula>0.01</formula>
      <formula>0.1</formula>
    </cfRule>
  </conditionalFormatting>
  <conditionalFormatting sqref="BO48:BO49 BQ48:BQ49">
    <cfRule type="cellIs" dxfId="3967" priority="6692" operator="between">
      <formula>10</formula>
      <formula>100</formula>
    </cfRule>
  </conditionalFormatting>
  <conditionalFormatting sqref="BO50 BQ50">
    <cfRule type="cellIs" dxfId="3966" priority="6742" operator="between">
      <formula>10</formula>
      <formula>100</formula>
    </cfRule>
    <cfRule type="cellIs" dxfId="3965" priority="6741" operator="between">
      <formula>0.1</formula>
      <formula>10</formula>
    </cfRule>
    <cfRule type="cellIs" dxfId="3964" priority="6740" operator="between">
      <formula>0.01</formula>
      <formula>0.1</formula>
    </cfRule>
  </conditionalFormatting>
  <conditionalFormatting sqref="BO51:BO67 BQ51:BQ67">
    <cfRule type="cellIs" dxfId="3963" priority="6652" operator="between">
      <formula>10</formula>
      <formula>100</formula>
    </cfRule>
  </conditionalFormatting>
  <conditionalFormatting sqref="BP14:BP30">
    <cfRule type="cellIs" dxfId="3962" priority="2141" operator="between">
      <formula>0.1</formula>
      <formula>10</formula>
    </cfRule>
    <cfRule type="cellIs" dxfId="3961" priority="2142" operator="between">
      <formula>10</formula>
      <formula>100</formula>
    </cfRule>
    <cfRule type="cellIs" dxfId="3960" priority="2140" operator="between">
      <formula>0.01</formula>
      <formula>0.1</formula>
    </cfRule>
    <cfRule type="cellIs" dxfId="3959" priority="2139" operator="lessThan">
      <formula>0.01</formula>
    </cfRule>
    <cfRule type="cellIs" dxfId="3958" priority="2138" operator="equal">
      <formula>0</formula>
    </cfRule>
    <cfRule type="cellIs" dxfId="3957" priority="2137" operator="greaterThan">
      <formula>100</formula>
    </cfRule>
  </conditionalFormatting>
  <conditionalFormatting sqref="BP32:BP46">
    <cfRule type="cellIs" dxfId="3956" priority="2131" operator="greaterThan">
      <formula>100</formula>
    </cfRule>
    <cfRule type="cellIs" dxfId="3955" priority="2133" operator="lessThan">
      <formula>0.01</formula>
    </cfRule>
    <cfRule type="cellIs" dxfId="3954" priority="2136" operator="between">
      <formula>10</formula>
      <formula>100</formula>
    </cfRule>
    <cfRule type="cellIs" dxfId="3953" priority="2135" operator="between">
      <formula>0.1</formula>
      <formula>10</formula>
    </cfRule>
    <cfRule type="cellIs" dxfId="3952" priority="2134" operator="between">
      <formula>0.01</formula>
      <formula>0.1</formula>
    </cfRule>
    <cfRule type="cellIs" dxfId="3951" priority="2132" operator="equal">
      <formula>0</formula>
    </cfRule>
  </conditionalFormatting>
  <conditionalFormatting sqref="BP48:BP49">
    <cfRule type="cellIs" dxfId="3950" priority="2127" operator="lessThan">
      <formula>0.01</formula>
    </cfRule>
    <cfRule type="cellIs" dxfId="3949" priority="2130" operator="between">
      <formula>10</formula>
      <formula>100</formula>
    </cfRule>
    <cfRule type="cellIs" dxfId="3948" priority="2125" operator="greaterThan">
      <formula>100</formula>
    </cfRule>
    <cfRule type="cellIs" dxfId="3947" priority="2126" operator="equal">
      <formula>0</formula>
    </cfRule>
    <cfRule type="cellIs" dxfId="3946" priority="2128" operator="between">
      <formula>0.01</formula>
      <formula>0.1</formula>
    </cfRule>
    <cfRule type="cellIs" dxfId="3945" priority="2129" operator="between">
      <formula>0.1</formula>
      <formula>10</formula>
    </cfRule>
  </conditionalFormatting>
  <conditionalFormatting sqref="BP51:BP65">
    <cfRule type="cellIs" dxfId="3944" priority="2121" operator="lessThan">
      <formula>0.01</formula>
    </cfRule>
    <cfRule type="cellIs" dxfId="3943" priority="2122" operator="between">
      <formula>0.01</formula>
      <formula>0.1</formula>
    </cfRule>
    <cfRule type="cellIs" dxfId="3942" priority="2123" operator="between">
      <formula>0.1</formula>
      <formula>10</formula>
    </cfRule>
    <cfRule type="cellIs" dxfId="3941" priority="2124" operator="between">
      <formula>10</formula>
      <formula>100</formula>
    </cfRule>
    <cfRule type="cellIs" dxfId="3940" priority="2119" operator="greaterThan">
      <formula>100</formula>
    </cfRule>
    <cfRule type="cellIs" dxfId="3939" priority="2120" operator="equal">
      <formula>0</formula>
    </cfRule>
  </conditionalFormatting>
  <conditionalFormatting sqref="BP67">
    <cfRule type="cellIs" dxfId="3938" priority="2113" operator="greaterThan">
      <formula>100</formula>
    </cfRule>
    <cfRule type="cellIs" dxfId="3937" priority="2114" operator="equal">
      <formula>0</formula>
    </cfRule>
    <cfRule type="cellIs" dxfId="3936" priority="2115" operator="lessThan">
      <formula>0.01</formula>
    </cfRule>
    <cfRule type="cellIs" dxfId="3935" priority="2116" operator="between">
      <formula>0.01</formula>
      <formula>0.1</formula>
    </cfRule>
    <cfRule type="cellIs" dxfId="3934" priority="2117" operator="between">
      <formula>0.1</formula>
      <formula>10</formula>
    </cfRule>
    <cfRule type="cellIs" dxfId="3933" priority="2118" operator="between">
      <formula>10</formula>
      <formula>100</formula>
    </cfRule>
  </conditionalFormatting>
  <conditionalFormatting sqref="BQ14:BQ46">
    <cfRule type="cellIs" dxfId="3932" priority="3178" operator="between">
      <formula>10</formula>
      <formula>100</formula>
    </cfRule>
  </conditionalFormatting>
  <conditionalFormatting sqref="BQ14:BQ67">
    <cfRule type="cellIs" dxfId="3931" priority="3176" operator="greaterThan">
      <formula>100</formula>
    </cfRule>
    <cfRule type="cellIs" dxfId="3930" priority="3174" operator="lessThan">
      <formula>0.01</formula>
    </cfRule>
    <cfRule type="cellIs" dxfId="3929" priority="3173" operator="equal">
      <formula>0</formula>
    </cfRule>
    <cfRule type="cellIs" dxfId="3928" priority="3175" operator="between">
      <formula>0.01</formula>
      <formula>0.1</formula>
    </cfRule>
    <cfRule type="cellIs" dxfId="3927" priority="3177" operator="between">
      <formula>0.1</formula>
      <formula>10</formula>
    </cfRule>
  </conditionalFormatting>
  <conditionalFormatting sqref="BR14:BR30">
    <cfRule type="cellIs" dxfId="3926" priority="877" operator="greaterThan">
      <formula>100</formula>
    </cfRule>
    <cfRule type="cellIs" dxfId="3925" priority="878" operator="equal">
      <formula>0</formula>
    </cfRule>
    <cfRule type="cellIs" dxfId="3924" priority="880" operator="between">
      <formula>0.01</formula>
      <formula>0.1</formula>
    </cfRule>
    <cfRule type="cellIs" dxfId="3923" priority="882" operator="between">
      <formula>10</formula>
      <formula>100</formula>
    </cfRule>
    <cfRule type="cellIs" dxfId="3922" priority="881" operator="between">
      <formula>0.1</formula>
      <formula>10</formula>
    </cfRule>
    <cfRule type="cellIs" dxfId="3921" priority="879" operator="lessThan">
      <formula>0.01</formula>
    </cfRule>
  </conditionalFormatting>
  <conditionalFormatting sqref="BR32:BR46">
    <cfRule type="cellIs" dxfId="3920" priority="871" operator="greaterThan">
      <formula>100</formula>
    </cfRule>
    <cfRule type="cellIs" dxfId="3919" priority="873" operator="lessThan">
      <formula>0.01</formula>
    </cfRule>
    <cfRule type="cellIs" dxfId="3918" priority="872" operator="equal">
      <formula>0</formula>
    </cfRule>
    <cfRule type="cellIs" dxfId="3917" priority="875" operator="between">
      <formula>0.1</formula>
      <formula>10</formula>
    </cfRule>
    <cfRule type="cellIs" dxfId="3916" priority="876" operator="between">
      <formula>10</formula>
      <formula>100</formula>
    </cfRule>
    <cfRule type="cellIs" dxfId="3915" priority="874" operator="between">
      <formula>0.01</formula>
      <formula>0.1</formula>
    </cfRule>
  </conditionalFormatting>
  <conditionalFormatting sqref="BR48:BR49">
    <cfRule type="cellIs" dxfId="3914" priority="869" operator="between">
      <formula>0.1</formula>
      <formula>10</formula>
    </cfRule>
    <cfRule type="cellIs" dxfId="3913" priority="870" operator="between">
      <formula>10</formula>
      <formula>100</formula>
    </cfRule>
    <cfRule type="cellIs" dxfId="3912" priority="868" operator="between">
      <formula>0.01</formula>
      <formula>0.1</formula>
    </cfRule>
    <cfRule type="cellIs" dxfId="3911" priority="867" operator="lessThan">
      <formula>0.01</formula>
    </cfRule>
    <cfRule type="cellIs" dxfId="3910" priority="866" operator="equal">
      <formula>0</formula>
    </cfRule>
    <cfRule type="cellIs" dxfId="3909" priority="865" operator="greaterThan">
      <formula>100</formula>
    </cfRule>
  </conditionalFormatting>
  <conditionalFormatting sqref="BR51:BR65">
    <cfRule type="cellIs" dxfId="3908" priority="864" operator="between">
      <formula>10</formula>
      <formula>100</formula>
    </cfRule>
    <cfRule type="cellIs" dxfId="3907" priority="863" operator="between">
      <formula>0.1</formula>
      <formula>10</formula>
    </cfRule>
    <cfRule type="cellIs" dxfId="3906" priority="862" operator="between">
      <formula>0.01</formula>
      <formula>0.1</formula>
    </cfRule>
    <cfRule type="cellIs" dxfId="3905" priority="861" operator="lessThan">
      <formula>0.01</formula>
    </cfRule>
    <cfRule type="cellIs" dxfId="3904" priority="860" operator="equal">
      <formula>0</formula>
    </cfRule>
    <cfRule type="cellIs" dxfId="3903" priority="859" operator="greaterThan">
      <formula>100</formula>
    </cfRule>
  </conditionalFormatting>
  <conditionalFormatting sqref="BR67">
    <cfRule type="cellIs" dxfId="3902" priority="854" operator="equal">
      <formula>0</formula>
    </cfRule>
    <cfRule type="cellIs" dxfId="3901" priority="855" operator="lessThan">
      <formula>0.01</formula>
    </cfRule>
    <cfRule type="cellIs" dxfId="3900" priority="856" operator="between">
      <formula>0.01</formula>
      <formula>0.1</formula>
    </cfRule>
    <cfRule type="cellIs" dxfId="3899" priority="857" operator="between">
      <formula>0.1</formula>
      <formula>10</formula>
    </cfRule>
    <cfRule type="cellIs" dxfId="3898" priority="858" operator="between">
      <formula>10</formula>
      <formula>100</formula>
    </cfRule>
    <cfRule type="cellIs" dxfId="3897" priority="853" operator="greaterThan">
      <formula>100</formula>
    </cfRule>
  </conditionalFormatting>
  <conditionalFormatting sqref="BS14:BS46">
    <cfRule type="cellIs" dxfId="3896" priority="3160" operator="between">
      <formula>10</formula>
      <formula>100</formula>
    </cfRule>
  </conditionalFormatting>
  <conditionalFormatting sqref="BS14:BS67">
    <cfRule type="cellIs" dxfId="3895" priority="3159" operator="between">
      <formula>0.1</formula>
      <formula>10</formula>
    </cfRule>
    <cfRule type="cellIs" dxfId="3894" priority="3158" operator="greaterThan">
      <formula>100</formula>
    </cfRule>
    <cfRule type="cellIs" dxfId="3893" priority="3157" operator="between">
      <formula>0.01</formula>
      <formula>0.1</formula>
    </cfRule>
    <cfRule type="cellIs" dxfId="3892" priority="3155" operator="equal">
      <formula>0</formula>
    </cfRule>
    <cfRule type="cellIs" dxfId="3891" priority="3156" operator="lessThan">
      <formula>0.01</formula>
    </cfRule>
  </conditionalFormatting>
  <conditionalFormatting sqref="BS47 BU47">
    <cfRule type="cellIs" dxfId="3890" priority="6630" operator="between">
      <formula>0.01</formula>
      <formula>0.1</formula>
    </cfRule>
    <cfRule type="cellIs" dxfId="3889" priority="6631" operator="between">
      <formula>0.1</formula>
      <formula>10</formula>
    </cfRule>
    <cfRule type="cellIs" dxfId="3888" priority="6632" operator="between">
      <formula>10</formula>
      <formula>100</formula>
    </cfRule>
  </conditionalFormatting>
  <conditionalFormatting sqref="BS48:BS49 BU48:BU49">
    <cfRule type="cellIs" dxfId="3887" priority="6579" operator="between">
      <formula>10</formula>
      <formula>100</formula>
    </cfRule>
  </conditionalFormatting>
  <conditionalFormatting sqref="BS50 BU50">
    <cfRule type="cellIs" dxfId="3886" priority="6629" operator="between">
      <formula>10</formula>
      <formula>100</formula>
    </cfRule>
    <cfRule type="cellIs" dxfId="3885" priority="6627" operator="between">
      <formula>0.01</formula>
      <formula>0.1</formula>
    </cfRule>
    <cfRule type="cellIs" dxfId="3884" priority="6628" operator="between">
      <formula>0.1</formula>
      <formula>10</formula>
    </cfRule>
  </conditionalFormatting>
  <conditionalFormatting sqref="BS51:BS67 BU51:BU67">
    <cfRule type="cellIs" dxfId="3883" priority="6539" operator="between">
      <formula>10</formula>
      <formula>100</formula>
    </cfRule>
  </conditionalFormatting>
  <conditionalFormatting sqref="BT14:BT30">
    <cfRule type="cellIs" dxfId="3882" priority="2110" operator="between">
      <formula>0.01</formula>
      <formula>0.1</formula>
    </cfRule>
    <cfRule type="cellIs" dxfId="3881" priority="2109" operator="lessThan">
      <formula>0.01</formula>
    </cfRule>
    <cfRule type="cellIs" dxfId="3880" priority="2108" operator="equal">
      <formula>0</formula>
    </cfRule>
    <cfRule type="cellIs" dxfId="3879" priority="2107" operator="greaterThan">
      <formula>100</formula>
    </cfRule>
    <cfRule type="cellIs" dxfId="3878" priority="2111" operator="between">
      <formula>0.1</formula>
      <formula>10</formula>
    </cfRule>
    <cfRule type="cellIs" dxfId="3877" priority="2112" operator="between">
      <formula>10</formula>
      <formula>100</formula>
    </cfRule>
  </conditionalFormatting>
  <conditionalFormatting sqref="BT32:BT46">
    <cfRule type="cellIs" dxfId="3876" priority="2101" operator="greaterThan">
      <formula>100</formula>
    </cfRule>
    <cfRule type="cellIs" dxfId="3875" priority="2102" operator="equal">
      <formula>0</formula>
    </cfRule>
    <cfRule type="cellIs" dxfId="3874" priority="2104" operator="between">
      <formula>0.01</formula>
      <formula>0.1</formula>
    </cfRule>
    <cfRule type="cellIs" dxfId="3873" priority="2103" operator="lessThan">
      <formula>0.01</formula>
    </cfRule>
    <cfRule type="cellIs" dxfId="3872" priority="2105" operator="between">
      <formula>0.1</formula>
      <formula>10</formula>
    </cfRule>
    <cfRule type="cellIs" dxfId="3871" priority="2106" operator="between">
      <formula>10</formula>
      <formula>100</formula>
    </cfRule>
  </conditionalFormatting>
  <conditionalFormatting sqref="BT48:BT49">
    <cfRule type="cellIs" dxfId="3870" priority="2096" operator="equal">
      <formula>0</formula>
    </cfRule>
    <cfRule type="cellIs" dxfId="3869" priority="2098" operator="between">
      <formula>0.01</formula>
      <formula>0.1</formula>
    </cfRule>
    <cfRule type="cellIs" dxfId="3868" priority="2099" operator="between">
      <formula>0.1</formula>
      <formula>10</formula>
    </cfRule>
    <cfRule type="cellIs" dxfId="3867" priority="2095" operator="greaterThan">
      <formula>100</formula>
    </cfRule>
    <cfRule type="cellIs" dxfId="3866" priority="2100" operator="between">
      <formula>10</formula>
      <formula>100</formula>
    </cfRule>
    <cfRule type="cellIs" dxfId="3865" priority="2097" operator="lessThan">
      <formula>0.01</formula>
    </cfRule>
  </conditionalFormatting>
  <conditionalFormatting sqref="BT51:BT65">
    <cfRule type="cellIs" dxfId="3864" priority="2094" operator="between">
      <formula>10</formula>
      <formula>100</formula>
    </cfRule>
    <cfRule type="cellIs" dxfId="3863" priority="2090" operator="equal">
      <formula>0</formula>
    </cfRule>
    <cfRule type="cellIs" dxfId="3862" priority="2093" operator="between">
      <formula>0.1</formula>
      <formula>10</formula>
    </cfRule>
    <cfRule type="cellIs" dxfId="3861" priority="2091" operator="lessThan">
      <formula>0.01</formula>
    </cfRule>
    <cfRule type="cellIs" dxfId="3860" priority="2089" operator="greaterThan">
      <formula>100</formula>
    </cfRule>
    <cfRule type="cellIs" dxfId="3859" priority="2092" operator="between">
      <formula>0.01</formula>
      <formula>0.1</formula>
    </cfRule>
  </conditionalFormatting>
  <conditionalFormatting sqref="BT67">
    <cfRule type="cellIs" dxfId="3858" priority="2088" operator="between">
      <formula>10</formula>
      <formula>100</formula>
    </cfRule>
    <cfRule type="cellIs" dxfId="3857" priority="2086" operator="between">
      <formula>0.01</formula>
      <formula>0.1</formula>
    </cfRule>
    <cfRule type="cellIs" dxfId="3856" priority="2085" operator="lessThan">
      <formula>0.01</formula>
    </cfRule>
    <cfRule type="cellIs" dxfId="3855" priority="2084" operator="equal">
      <formula>0</formula>
    </cfRule>
    <cfRule type="cellIs" dxfId="3854" priority="2083" operator="greaterThan">
      <formula>100</formula>
    </cfRule>
    <cfRule type="cellIs" dxfId="3853" priority="2087" operator="between">
      <formula>0.1</formula>
      <formula>10</formula>
    </cfRule>
  </conditionalFormatting>
  <conditionalFormatting sqref="BU14:BU46">
    <cfRule type="cellIs" dxfId="3852" priority="3154" operator="between">
      <formula>10</formula>
      <formula>100</formula>
    </cfRule>
  </conditionalFormatting>
  <conditionalFormatting sqref="BU14:BU67">
    <cfRule type="cellIs" dxfId="3851" priority="3150" operator="lessThan">
      <formula>0.01</formula>
    </cfRule>
    <cfRule type="cellIs" dxfId="3850" priority="3153" operator="between">
      <formula>0.1</formula>
      <formula>10</formula>
    </cfRule>
    <cfRule type="cellIs" dxfId="3849" priority="3149" operator="equal">
      <formula>0</formula>
    </cfRule>
    <cfRule type="cellIs" dxfId="3848" priority="3151" operator="between">
      <formula>0.01</formula>
      <formula>0.1</formula>
    </cfRule>
    <cfRule type="cellIs" dxfId="3847" priority="3152" operator="greaterThan">
      <formula>100</formula>
    </cfRule>
  </conditionalFormatting>
  <conditionalFormatting sqref="BV14:BV30">
    <cfRule type="cellIs" dxfId="3846" priority="848" operator="equal">
      <formula>0</formula>
    </cfRule>
    <cfRule type="cellIs" dxfId="3845" priority="849" operator="lessThan">
      <formula>0.01</formula>
    </cfRule>
    <cfRule type="cellIs" dxfId="3844" priority="850" operator="between">
      <formula>0.01</formula>
      <formula>0.1</formula>
    </cfRule>
    <cfRule type="cellIs" dxfId="3843" priority="851" operator="between">
      <formula>0.1</formula>
      <formula>10</formula>
    </cfRule>
    <cfRule type="cellIs" dxfId="3842" priority="852" operator="between">
      <formula>10</formula>
      <formula>100</formula>
    </cfRule>
    <cfRule type="cellIs" dxfId="3841" priority="847" operator="greaterThan">
      <formula>100</formula>
    </cfRule>
  </conditionalFormatting>
  <conditionalFormatting sqref="BV32:BV46">
    <cfRule type="cellIs" dxfId="3840" priority="843" operator="lessThan">
      <formula>0.01</formula>
    </cfRule>
    <cfRule type="cellIs" dxfId="3839" priority="841" operator="greaterThan">
      <formula>100</formula>
    </cfRule>
    <cfRule type="cellIs" dxfId="3838" priority="844" operator="between">
      <formula>0.01</formula>
      <formula>0.1</formula>
    </cfRule>
    <cfRule type="cellIs" dxfId="3837" priority="845" operator="between">
      <formula>0.1</formula>
      <formula>10</formula>
    </cfRule>
    <cfRule type="cellIs" dxfId="3836" priority="842" operator="equal">
      <formula>0</formula>
    </cfRule>
    <cfRule type="cellIs" dxfId="3835" priority="846" operator="between">
      <formula>10</formula>
      <formula>100</formula>
    </cfRule>
  </conditionalFormatting>
  <conditionalFormatting sqref="BV48:BV49">
    <cfRule type="cellIs" dxfId="3834" priority="836" operator="equal">
      <formula>0</formula>
    </cfRule>
    <cfRule type="cellIs" dxfId="3833" priority="838" operator="between">
      <formula>0.01</formula>
      <formula>0.1</formula>
    </cfRule>
    <cfRule type="cellIs" dxfId="3832" priority="839" operator="between">
      <formula>0.1</formula>
      <formula>10</formula>
    </cfRule>
    <cfRule type="cellIs" dxfId="3831" priority="840" operator="between">
      <formula>10</formula>
      <formula>100</formula>
    </cfRule>
    <cfRule type="cellIs" dxfId="3830" priority="835" operator="greaterThan">
      <formula>100</formula>
    </cfRule>
    <cfRule type="cellIs" dxfId="3829" priority="837" operator="lessThan">
      <formula>0.01</formula>
    </cfRule>
  </conditionalFormatting>
  <conditionalFormatting sqref="BV51:BV65">
    <cfRule type="cellIs" dxfId="3828" priority="829" operator="greaterThan">
      <formula>100</formula>
    </cfRule>
    <cfRule type="cellIs" dxfId="3827" priority="830" operator="equal">
      <formula>0</formula>
    </cfRule>
    <cfRule type="cellIs" dxfId="3826" priority="831" operator="lessThan">
      <formula>0.01</formula>
    </cfRule>
    <cfRule type="cellIs" dxfId="3825" priority="832" operator="between">
      <formula>0.01</formula>
      <formula>0.1</formula>
    </cfRule>
    <cfRule type="cellIs" dxfId="3824" priority="834" operator="between">
      <formula>10</formula>
      <formula>100</formula>
    </cfRule>
    <cfRule type="cellIs" dxfId="3823" priority="833" operator="between">
      <formula>0.1</formula>
      <formula>10</formula>
    </cfRule>
  </conditionalFormatting>
  <conditionalFormatting sqref="BV67">
    <cfRule type="cellIs" dxfId="3822" priority="825" operator="lessThan">
      <formula>0.01</formula>
    </cfRule>
    <cfRule type="cellIs" dxfId="3821" priority="823" operator="greaterThan">
      <formula>100</formula>
    </cfRule>
    <cfRule type="cellIs" dxfId="3820" priority="826" operator="between">
      <formula>0.01</formula>
      <formula>0.1</formula>
    </cfRule>
    <cfRule type="cellIs" dxfId="3819" priority="824" operator="equal">
      <formula>0</formula>
    </cfRule>
    <cfRule type="cellIs" dxfId="3818" priority="827" operator="between">
      <formula>0.1</formula>
      <formula>10</formula>
    </cfRule>
    <cfRule type="cellIs" dxfId="3817" priority="828" operator="between">
      <formula>10</formula>
      <formula>100</formula>
    </cfRule>
  </conditionalFormatting>
  <conditionalFormatting sqref="BW14:BW46">
    <cfRule type="cellIs" dxfId="3816" priority="3136" operator="between">
      <formula>10</formula>
      <formula>100</formula>
    </cfRule>
  </conditionalFormatting>
  <conditionalFormatting sqref="BW14:BW67">
    <cfRule type="cellIs" dxfId="3815" priority="3135" operator="between">
      <formula>0.1</formula>
      <formula>10</formula>
    </cfRule>
    <cfRule type="cellIs" dxfId="3814" priority="3131" operator="equal">
      <formula>0</formula>
    </cfRule>
    <cfRule type="cellIs" dxfId="3813" priority="3134" operator="greaterThan">
      <formula>100</formula>
    </cfRule>
    <cfRule type="cellIs" dxfId="3812" priority="3133" operator="between">
      <formula>0.01</formula>
      <formula>0.1</formula>
    </cfRule>
    <cfRule type="cellIs" dxfId="3811" priority="3132" operator="lessThan">
      <formula>0.01</formula>
    </cfRule>
  </conditionalFormatting>
  <conditionalFormatting sqref="BW47 BY47">
    <cfRule type="cellIs" dxfId="3810" priority="6517" operator="between">
      <formula>0.01</formula>
      <formula>0.1</formula>
    </cfRule>
    <cfRule type="cellIs" dxfId="3809" priority="6518" operator="between">
      <formula>0.1</formula>
      <formula>10</formula>
    </cfRule>
    <cfRule type="cellIs" dxfId="3808" priority="6519" operator="between">
      <formula>10</formula>
      <formula>100</formula>
    </cfRule>
  </conditionalFormatting>
  <conditionalFormatting sqref="BW48:BW49 BY48:BY49">
    <cfRule type="cellIs" dxfId="3807" priority="6466" operator="between">
      <formula>10</formula>
      <formula>100</formula>
    </cfRule>
  </conditionalFormatting>
  <conditionalFormatting sqref="BW50 BY50">
    <cfRule type="cellIs" dxfId="3806" priority="6515" operator="between">
      <formula>0.1</formula>
      <formula>10</formula>
    </cfRule>
    <cfRule type="cellIs" dxfId="3805" priority="6516" operator="between">
      <formula>10</formula>
      <formula>100</formula>
    </cfRule>
    <cfRule type="cellIs" dxfId="3804" priority="6514" operator="between">
      <formula>0.01</formula>
      <formula>0.1</formula>
    </cfRule>
  </conditionalFormatting>
  <conditionalFormatting sqref="BW51:BW67 BY51:BY67">
    <cfRule type="cellIs" dxfId="3803" priority="6426" operator="between">
      <formula>10</formula>
      <formula>100</formula>
    </cfRule>
  </conditionalFormatting>
  <conditionalFormatting sqref="BX14:BX30">
    <cfRule type="cellIs" dxfId="3802" priority="2081" operator="between">
      <formula>0.1</formula>
      <formula>10</formula>
    </cfRule>
    <cfRule type="cellIs" dxfId="3801" priority="2082" operator="between">
      <formula>10</formula>
      <formula>100</formula>
    </cfRule>
    <cfRule type="cellIs" dxfId="3800" priority="2080" operator="between">
      <formula>0.01</formula>
      <formula>0.1</formula>
    </cfRule>
    <cfRule type="cellIs" dxfId="3799" priority="2077" operator="greaterThan">
      <formula>100</formula>
    </cfRule>
    <cfRule type="cellIs" dxfId="3798" priority="2078" operator="equal">
      <formula>0</formula>
    </cfRule>
    <cfRule type="cellIs" dxfId="3797" priority="2079" operator="lessThan">
      <formula>0.01</formula>
    </cfRule>
  </conditionalFormatting>
  <conditionalFormatting sqref="BX32:BX46">
    <cfRule type="cellIs" dxfId="3796" priority="2071" operator="greaterThan">
      <formula>100</formula>
    </cfRule>
    <cfRule type="cellIs" dxfId="3795" priority="2072" operator="equal">
      <formula>0</formula>
    </cfRule>
    <cfRule type="cellIs" dxfId="3794" priority="2073" operator="lessThan">
      <formula>0.01</formula>
    </cfRule>
    <cfRule type="cellIs" dxfId="3793" priority="2074" operator="between">
      <formula>0.01</formula>
      <formula>0.1</formula>
    </cfRule>
    <cfRule type="cellIs" dxfId="3792" priority="2075" operator="between">
      <formula>0.1</formula>
      <formula>10</formula>
    </cfRule>
    <cfRule type="cellIs" dxfId="3791" priority="2076" operator="between">
      <formula>10</formula>
      <formula>100</formula>
    </cfRule>
  </conditionalFormatting>
  <conditionalFormatting sqref="BX48:BX49">
    <cfRule type="cellIs" dxfId="3790" priority="2067" operator="lessThan">
      <formula>0.01</formula>
    </cfRule>
    <cfRule type="cellIs" dxfId="3789" priority="2068" operator="between">
      <formula>0.01</formula>
      <formula>0.1</formula>
    </cfRule>
    <cfRule type="cellIs" dxfId="3788" priority="2066" operator="equal">
      <formula>0</formula>
    </cfRule>
    <cfRule type="cellIs" dxfId="3787" priority="2065" operator="greaterThan">
      <formula>100</formula>
    </cfRule>
    <cfRule type="cellIs" dxfId="3786" priority="2069" operator="between">
      <formula>0.1</formula>
      <formula>10</formula>
    </cfRule>
    <cfRule type="cellIs" dxfId="3785" priority="2070" operator="between">
      <formula>10</formula>
      <formula>100</formula>
    </cfRule>
  </conditionalFormatting>
  <conditionalFormatting sqref="BX51:BX65">
    <cfRule type="cellIs" dxfId="3784" priority="2062" operator="between">
      <formula>0.01</formula>
      <formula>0.1</formula>
    </cfRule>
    <cfRule type="cellIs" dxfId="3783" priority="2064" operator="between">
      <formula>10</formula>
      <formula>100</formula>
    </cfRule>
    <cfRule type="cellIs" dxfId="3782" priority="2063" operator="between">
      <formula>0.1</formula>
      <formula>10</formula>
    </cfRule>
    <cfRule type="cellIs" dxfId="3781" priority="2061" operator="lessThan">
      <formula>0.01</formula>
    </cfRule>
    <cfRule type="cellIs" dxfId="3780" priority="2060" operator="equal">
      <formula>0</formula>
    </cfRule>
    <cfRule type="cellIs" dxfId="3779" priority="2059" operator="greaterThan">
      <formula>100</formula>
    </cfRule>
  </conditionalFormatting>
  <conditionalFormatting sqref="BX67">
    <cfRule type="cellIs" dxfId="3778" priority="2053" operator="greaterThan">
      <formula>100</formula>
    </cfRule>
    <cfRule type="cellIs" dxfId="3777" priority="2054" operator="equal">
      <formula>0</formula>
    </cfRule>
    <cfRule type="cellIs" dxfId="3776" priority="2055" operator="lessThan">
      <formula>0.01</formula>
    </cfRule>
    <cfRule type="cellIs" dxfId="3775" priority="2056" operator="between">
      <formula>0.01</formula>
      <formula>0.1</formula>
    </cfRule>
    <cfRule type="cellIs" dxfId="3774" priority="2057" operator="between">
      <formula>0.1</formula>
      <formula>10</formula>
    </cfRule>
    <cfRule type="cellIs" dxfId="3773" priority="2058" operator="between">
      <formula>10</formula>
      <formula>100</formula>
    </cfRule>
  </conditionalFormatting>
  <conditionalFormatting sqref="BY14:BY46">
    <cfRule type="cellIs" dxfId="3772" priority="3130" operator="between">
      <formula>10</formula>
      <formula>100</formula>
    </cfRule>
  </conditionalFormatting>
  <conditionalFormatting sqref="BY14:BY67">
    <cfRule type="cellIs" dxfId="3771" priority="3128" operator="greaterThan">
      <formula>100</formula>
    </cfRule>
    <cfRule type="cellIs" dxfId="3770" priority="3125" operator="equal">
      <formula>0</formula>
    </cfRule>
    <cfRule type="cellIs" dxfId="3769" priority="3126" operator="lessThan">
      <formula>0.01</formula>
    </cfRule>
    <cfRule type="cellIs" dxfId="3768" priority="3127" operator="between">
      <formula>0.01</formula>
      <formula>0.1</formula>
    </cfRule>
    <cfRule type="cellIs" dxfId="3767" priority="3129" operator="between">
      <formula>0.1</formula>
      <formula>10</formula>
    </cfRule>
  </conditionalFormatting>
  <conditionalFormatting sqref="BZ14:BZ30">
    <cfRule type="cellIs" dxfId="3766" priority="822" operator="between">
      <formula>10</formula>
      <formula>100</formula>
    </cfRule>
    <cfRule type="cellIs" dxfId="3765" priority="821" operator="between">
      <formula>0.1</formula>
      <formula>10</formula>
    </cfRule>
    <cfRule type="cellIs" dxfId="3764" priority="820" operator="between">
      <formula>0.01</formula>
      <formula>0.1</formula>
    </cfRule>
    <cfRule type="cellIs" dxfId="3763" priority="819" operator="lessThan">
      <formula>0.01</formula>
    </cfRule>
    <cfRule type="cellIs" dxfId="3762" priority="818" operator="equal">
      <formula>0</formula>
    </cfRule>
    <cfRule type="cellIs" dxfId="3761" priority="817" operator="greaterThan">
      <formula>100</formula>
    </cfRule>
  </conditionalFormatting>
  <conditionalFormatting sqref="BZ32:BZ46">
    <cfRule type="cellIs" dxfId="3760" priority="816" operator="between">
      <formula>10</formula>
      <formula>100</formula>
    </cfRule>
    <cfRule type="cellIs" dxfId="3759" priority="815" operator="between">
      <formula>0.1</formula>
      <formula>10</formula>
    </cfRule>
    <cfRule type="cellIs" dxfId="3758" priority="814" operator="between">
      <formula>0.01</formula>
      <formula>0.1</formula>
    </cfRule>
    <cfRule type="cellIs" dxfId="3757" priority="813" operator="lessThan">
      <formula>0.01</formula>
    </cfRule>
    <cfRule type="cellIs" dxfId="3756" priority="812" operator="equal">
      <formula>0</formula>
    </cfRule>
    <cfRule type="cellIs" dxfId="3755" priority="811" operator="greaterThan">
      <formula>100</formula>
    </cfRule>
  </conditionalFormatting>
  <conditionalFormatting sqref="BZ48:BZ49">
    <cfRule type="cellIs" dxfId="3754" priority="810" operator="between">
      <formula>10</formula>
      <formula>100</formula>
    </cfRule>
    <cfRule type="cellIs" dxfId="3753" priority="805" operator="greaterThan">
      <formula>100</formula>
    </cfRule>
    <cfRule type="cellIs" dxfId="3752" priority="809" operator="between">
      <formula>0.1</formula>
      <formula>10</formula>
    </cfRule>
    <cfRule type="cellIs" dxfId="3751" priority="808" operator="between">
      <formula>0.01</formula>
      <formula>0.1</formula>
    </cfRule>
    <cfRule type="cellIs" dxfId="3750" priority="807" operator="lessThan">
      <formula>0.01</formula>
    </cfRule>
    <cfRule type="cellIs" dxfId="3749" priority="806" operator="equal">
      <formula>0</formula>
    </cfRule>
  </conditionalFormatting>
  <conditionalFormatting sqref="BZ51:BZ65">
    <cfRule type="cellIs" dxfId="3748" priority="803" operator="between">
      <formula>0.1</formula>
      <formula>10</formula>
    </cfRule>
    <cfRule type="cellIs" dxfId="3747" priority="801" operator="lessThan">
      <formula>0.01</formula>
    </cfRule>
    <cfRule type="cellIs" dxfId="3746" priority="800" operator="equal">
      <formula>0</formula>
    </cfRule>
    <cfRule type="cellIs" dxfId="3745" priority="799" operator="greaterThan">
      <formula>100</formula>
    </cfRule>
    <cfRule type="cellIs" dxfId="3744" priority="802" operator="between">
      <formula>0.01</formula>
      <formula>0.1</formula>
    </cfRule>
    <cfRule type="cellIs" dxfId="3743" priority="804" operator="between">
      <formula>10</formula>
      <formula>100</formula>
    </cfRule>
  </conditionalFormatting>
  <conditionalFormatting sqref="BZ67">
    <cfRule type="cellIs" dxfId="3742" priority="796" operator="between">
      <formula>0.01</formula>
      <formula>0.1</formula>
    </cfRule>
    <cfRule type="cellIs" dxfId="3741" priority="795" operator="lessThan">
      <formula>0.01</formula>
    </cfRule>
    <cfRule type="cellIs" dxfId="3740" priority="794" operator="equal">
      <formula>0</formula>
    </cfRule>
    <cfRule type="cellIs" dxfId="3739" priority="793" operator="greaterThan">
      <formula>100</formula>
    </cfRule>
    <cfRule type="cellIs" dxfId="3738" priority="798" operator="between">
      <formula>10</formula>
      <formula>100</formula>
    </cfRule>
    <cfRule type="cellIs" dxfId="3737" priority="797" operator="between">
      <formula>0.1</formula>
      <formula>10</formula>
    </cfRule>
  </conditionalFormatting>
  <conditionalFormatting sqref="CA14:CA46">
    <cfRule type="cellIs" dxfId="3736" priority="3112" operator="between">
      <formula>10</formula>
      <formula>100</formula>
    </cfRule>
  </conditionalFormatting>
  <conditionalFormatting sqref="CA14:CA67">
    <cfRule type="cellIs" dxfId="3735" priority="3110" operator="greaterThan">
      <formula>100</formula>
    </cfRule>
    <cfRule type="cellIs" dxfId="3734" priority="3109" operator="between">
      <formula>0.01</formula>
      <formula>0.1</formula>
    </cfRule>
    <cfRule type="cellIs" dxfId="3733" priority="3111" operator="between">
      <formula>0.1</formula>
      <formula>10</formula>
    </cfRule>
    <cfRule type="cellIs" dxfId="3732" priority="3108" operator="lessThan">
      <formula>0.01</formula>
    </cfRule>
    <cfRule type="cellIs" dxfId="3731" priority="3107" operator="equal">
      <formula>0</formula>
    </cfRule>
  </conditionalFormatting>
  <conditionalFormatting sqref="CA47 CC47">
    <cfRule type="cellIs" dxfId="3730" priority="6406" operator="between">
      <formula>10</formula>
      <formula>100</formula>
    </cfRule>
    <cfRule type="cellIs" dxfId="3729" priority="6405" operator="between">
      <formula>0.1</formula>
      <formula>10</formula>
    </cfRule>
    <cfRule type="cellIs" dxfId="3728" priority="6404" operator="between">
      <formula>0.01</formula>
      <formula>0.1</formula>
    </cfRule>
  </conditionalFormatting>
  <conditionalFormatting sqref="CA48:CA49 CC48:CC49">
    <cfRule type="cellIs" dxfId="3727" priority="6353" operator="between">
      <formula>10</formula>
      <formula>100</formula>
    </cfRule>
  </conditionalFormatting>
  <conditionalFormatting sqref="CA50 CC50">
    <cfRule type="cellIs" dxfId="3726" priority="6403" operator="between">
      <formula>10</formula>
      <formula>100</formula>
    </cfRule>
    <cfRule type="cellIs" dxfId="3725" priority="6401" operator="between">
      <formula>0.01</formula>
      <formula>0.1</formula>
    </cfRule>
    <cfRule type="cellIs" dxfId="3724" priority="6402" operator="between">
      <formula>0.1</formula>
      <formula>10</formula>
    </cfRule>
  </conditionalFormatting>
  <conditionalFormatting sqref="CA51:CA67 CC51:CC67">
    <cfRule type="cellIs" dxfId="3723" priority="6313" operator="between">
      <formula>10</formula>
      <formula>100</formula>
    </cfRule>
  </conditionalFormatting>
  <conditionalFormatting sqref="CB14:CB30">
    <cfRule type="cellIs" dxfId="3722" priority="2051" operator="between">
      <formula>0.1</formula>
      <formula>10</formula>
    </cfRule>
    <cfRule type="cellIs" dxfId="3721" priority="2050" operator="between">
      <formula>0.01</formula>
      <formula>0.1</formula>
    </cfRule>
    <cfRule type="cellIs" dxfId="3720" priority="2049" operator="lessThan">
      <formula>0.01</formula>
    </cfRule>
    <cfRule type="cellIs" dxfId="3719" priority="2048" operator="equal">
      <formula>0</formula>
    </cfRule>
    <cfRule type="cellIs" dxfId="3718" priority="2047" operator="greaterThan">
      <formula>100</formula>
    </cfRule>
    <cfRule type="cellIs" dxfId="3717" priority="2052" operator="between">
      <formula>10</formula>
      <formula>100</formula>
    </cfRule>
  </conditionalFormatting>
  <conditionalFormatting sqref="CB32:CB46">
    <cfRule type="cellIs" dxfId="3716" priority="2041" operator="greaterThan">
      <formula>100</formula>
    </cfRule>
    <cfRule type="cellIs" dxfId="3715" priority="2046" operator="between">
      <formula>10</formula>
      <formula>100</formula>
    </cfRule>
    <cfRule type="cellIs" dxfId="3714" priority="2044" operator="between">
      <formula>0.01</formula>
      <formula>0.1</formula>
    </cfRule>
    <cfRule type="cellIs" dxfId="3713" priority="2043" operator="lessThan">
      <formula>0.01</formula>
    </cfRule>
    <cfRule type="cellIs" dxfId="3712" priority="2042" operator="equal">
      <formula>0</formula>
    </cfRule>
    <cfRule type="cellIs" dxfId="3711" priority="2045" operator="between">
      <formula>0.1</formula>
      <formula>10</formula>
    </cfRule>
  </conditionalFormatting>
  <conditionalFormatting sqref="CB48:CB49">
    <cfRule type="cellIs" dxfId="3710" priority="2037" operator="lessThan">
      <formula>0.01</formula>
    </cfRule>
    <cfRule type="cellIs" dxfId="3709" priority="2036" operator="equal">
      <formula>0</formula>
    </cfRule>
    <cfRule type="cellIs" dxfId="3708" priority="2035" operator="greaterThan">
      <formula>100</formula>
    </cfRule>
    <cfRule type="cellIs" dxfId="3707" priority="2040" operator="between">
      <formula>10</formula>
      <formula>100</formula>
    </cfRule>
    <cfRule type="cellIs" dxfId="3706" priority="2039" operator="between">
      <formula>0.1</formula>
      <formula>10</formula>
    </cfRule>
    <cfRule type="cellIs" dxfId="3705" priority="2038" operator="between">
      <formula>0.01</formula>
      <formula>0.1</formula>
    </cfRule>
  </conditionalFormatting>
  <conditionalFormatting sqref="CB51:CB65">
    <cfRule type="cellIs" dxfId="3704" priority="2031" operator="lessThan">
      <formula>0.01</formula>
    </cfRule>
    <cfRule type="cellIs" dxfId="3703" priority="2030" operator="equal">
      <formula>0</formula>
    </cfRule>
    <cfRule type="cellIs" dxfId="3702" priority="2029" operator="greaterThan">
      <formula>100</formula>
    </cfRule>
    <cfRule type="cellIs" dxfId="3701" priority="2032" operator="between">
      <formula>0.01</formula>
      <formula>0.1</formula>
    </cfRule>
    <cfRule type="cellIs" dxfId="3700" priority="2034" operator="between">
      <formula>10</formula>
      <formula>100</formula>
    </cfRule>
    <cfRule type="cellIs" dxfId="3699" priority="2033" operator="between">
      <formula>0.1</formula>
      <formula>10</formula>
    </cfRule>
  </conditionalFormatting>
  <conditionalFormatting sqref="CB67">
    <cfRule type="cellIs" dxfId="3698" priority="2028" operator="between">
      <formula>10</formula>
      <formula>100</formula>
    </cfRule>
    <cfRule type="cellIs" dxfId="3697" priority="2027" operator="between">
      <formula>0.1</formula>
      <formula>10</formula>
    </cfRule>
    <cfRule type="cellIs" dxfId="3696" priority="2026" operator="between">
      <formula>0.01</formula>
      <formula>0.1</formula>
    </cfRule>
    <cfRule type="cellIs" dxfId="3695" priority="2025" operator="lessThan">
      <formula>0.01</formula>
    </cfRule>
    <cfRule type="cellIs" dxfId="3694" priority="2024" operator="equal">
      <formula>0</formula>
    </cfRule>
    <cfRule type="cellIs" dxfId="3693" priority="2023" operator="greaterThan">
      <formula>100</formula>
    </cfRule>
  </conditionalFormatting>
  <conditionalFormatting sqref="CC14:CC46">
    <cfRule type="cellIs" dxfId="3692" priority="3106" operator="between">
      <formula>10</formula>
      <formula>100</formula>
    </cfRule>
  </conditionalFormatting>
  <conditionalFormatting sqref="CC14:CC67">
    <cfRule type="cellIs" dxfId="3691" priority="3101" operator="equal">
      <formula>0</formula>
    </cfRule>
    <cfRule type="cellIs" dxfId="3690" priority="3102" operator="lessThan">
      <formula>0.01</formula>
    </cfRule>
    <cfRule type="cellIs" dxfId="3689" priority="3103" operator="between">
      <formula>0.01</formula>
      <formula>0.1</formula>
    </cfRule>
    <cfRule type="cellIs" dxfId="3688" priority="3104" operator="greaterThan">
      <formula>100</formula>
    </cfRule>
    <cfRule type="cellIs" dxfId="3687" priority="3105" operator="between">
      <formula>0.1</formula>
      <formula>10</formula>
    </cfRule>
  </conditionalFormatting>
  <conditionalFormatting sqref="CD14:CD30">
    <cfRule type="cellIs" dxfId="3686" priority="790" operator="between">
      <formula>0.01</formula>
      <formula>0.1</formula>
    </cfRule>
    <cfRule type="cellIs" dxfId="3685" priority="792" operator="between">
      <formula>10</formula>
      <formula>100</formula>
    </cfRule>
    <cfRule type="cellIs" dxfId="3684" priority="791" operator="between">
      <formula>0.1</formula>
      <formula>10</formula>
    </cfRule>
    <cfRule type="cellIs" dxfId="3683" priority="789" operator="lessThan">
      <formula>0.01</formula>
    </cfRule>
    <cfRule type="cellIs" dxfId="3682" priority="787" operator="greaterThan">
      <formula>100</formula>
    </cfRule>
    <cfRule type="cellIs" dxfId="3681" priority="788" operator="equal">
      <formula>0</formula>
    </cfRule>
  </conditionalFormatting>
  <conditionalFormatting sqref="CD32:CD46">
    <cfRule type="cellIs" dxfId="3680" priority="783" operator="lessThan">
      <formula>0.01</formula>
    </cfRule>
    <cfRule type="cellIs" dxfId="3679" priority="782" operator="equal">
      <formula>0</formula>
    </cfRule>
    <cfRule type="cellIs" dxfId="3678" priority="781" operator="greaterThan">
      <formula>100</formula>
    </cfRule>
    <cfRule type="cellIs" dxfId="3677" priority="784" operator="between">
      <formula>0.01</formula>
      <formula>0.1</formula>
    </cfRule>
    <cfRule type="cellIs" dxfId="3676" priority="785" operator="between">
      <formula>0.1</formula>
      <formula>10</formula>
    </cfRule>
    <cfRule type="cellIs" dxfId="3675" priority="786" operator="between">
      <formula>10</formula>
      <formula>100</formula>
    </cfRule>
  </conditionalFormatting>
  <conditionalFormatting sqref="CD48:CD49">
    <cfRule type="cellIs" dxfId="3674" priority="778" operator="between">
      <formula>0.01</formula>
      <formula>0.1</formula>
    </cfRule>
    <cfRule type="cellIs" dxfId="3673" priority="777" operator="lessThan">
      <formula>0.01</formula>
    </cfRule>
    <cfRule type="cellIs" dxfId="3672" priority="776" operator="equal">
      <formula>0</formula>
    </cfRule>
    <cfRule type="cellIs" dxfId="3671" priority="775" operator="greaterThan">
      <formula>100</formula>
    </cfRule>
    <cfRule type="cellIs" dxfId="3670" priority="780" operator="between">
      <formula>10</formula>
      <formula>100</formula>
    </cfRule>
    <cfRule type="cellIs" dxfId="3669" priority="779" operator="between">
      <formula>0.1</formula>
      <formula>10</formula>
    </cfRule>
  </conditionalFormatting>
  <conditionalFormatting sqref="CD51:CD65">
    <cfRule type="cellIs" dxfId="3668" priority="774" operator="between">
      <formula>10</formula>
      <formula>100</formula>
    </cfRule>
    <cfRule type="cellIs" dxfId="3667" priority="770" operator="equal">
      <formula>0</formula>
    </cfRule>
    <cfRule type="cellIs" dxfId="3666" priority="769" operator="greaterThan">
      <formula>100</formula>
    </cfRule>
    <cfRule type="cellIs" dxfId="3665" priority="771" operator="lessThan">
      <formula>0.01</formula>
    </cfRule>
    <cfRule type="cellIs" dxfId="3664" priority="772" operator="between">
      <formula>0.01</formula>
      <formula>0.1</formula>
    </cfRule>
    <cfRule type="cellIs" dxfId="3663" priority="773" operator="between">
      <formula>0.1</formula>
      <formula>10</formula>
    </cfRule>
  </conditionalFormatting>
  <conditionalFormatting sqref="CD67">
    <cfRule type="cellIs" dxfId="3662" priority="768" operator="between">
      <formula>10</formula>
      <formula>100</formula>
    </cfRule>
    <cfRule type="cellIs" dxfId="3661" priority="767" operator="between">
      <formula>0.1</formula>
      <formula>10</formula>
    </cfRule>
    <cfRule type="cellIs" dxfId="3660" priority="766" operator="between">
      <formula>0.01</formula>
      <formula>0.1</formula>
    </cfRule>
    <cfRule type="cellIs" dxfId="3659" priority="765" operator="lessThan">
      <formula>0.01</formula>
    </cfRule>
    <cfRule type="cellIs" dxfId="3658" priority="764" operator="equal">
      <formula>0</formula>
    </cfRule>
    <cfRule type="cellIs" dxfId="3657" priority="763" operator="greaterThan">
      <formula>100</formula>
    </cfRule>
  </conditionalFormatting>
  <conditionalFormatting sqref="CE14:CE46">
    <cfRule type="cellIs" dxfId="3656" priority="3088" operator="between">
      <formula>10</formula>
      <formula>100</formula>
    </cfRule>
  </conditionalFormatting>
  <conditionalFormatting sqref="CE14:CE67">
    <cfRule type="cellIs" dxfId="3655" priority="3087" operator="between">
      <formula>0.1</formula>
      <formula>10</formula>
    </cfRule>
    <cfRule type="cellIs" dxfId="3654" priority="3086" operator="greaterThan">
      <formula>100</formula>
    </cfRule>
    <cfRule type="cellIs" dxfId="3653" priority="3085" operator="between">
      <formula>0.01</formula>
      <formula>0.1</formula>
    </cfRule>
    <cfRule type="cellIs" dxfId="3652" priority="3084" operator="lessThan">
      <formula>0.01</formula>
    </cfRule>
    <cfRule type="cellIs" dxfId="3651" priority="3083" operator="equal">
      <formula>0</formula>
    </cfRule>
  </conditionalFormatting>
  <conditionalFormatting sqref="CE47 CG47">
    <cfRule type="cellIs" dxfId="3650" priority="6291" operator="between">
      <formula>0.01</formula>
      <formula>0.1</formula>
    </cfRule>
    <cfRule type="cellIs" dxfId="3649" priority="6292" operator="between">
      <formula>0.1</formula>
      <formula>10</formula>
    </cfRule>
    <cfRule type="cellIs" dxfId="3648" priority="6293" operator="between">
      <formula>10</formula>
      <formula>100</formula>
    </cfRule>
  </conditionalFormatting>
  <conditionalFormatting sqref="CE48:CE49 CG48:CG49">
    <cfRule type="cellIs" dxfId="3647" priority="6240" operator="between">
      <formula>10</formula>
      <formula>100</formula>
    </cfRule>
  </conditionalFormatting>
  <conditionalFormatting sqref="CE50 CG50">
    <cfRule type="cellIs" dxfId="3646" priority="6288" operator="between">
      <formula>0.01</formula>
      <formula>0.1</formula>
    </cfRule>
    <cfRule type="cellIs" dxfId="3645" priority="6289" operator="between">
      <formula>0.1</formula>
      <formula>10</formula>
    </cfRule>
    <cfRule type="cellIs" dxfId="3644" priority="6290" operator="between">
      <formula>10</formula>
      <formula>100</formula>
    </cfRule>
  </conditionalFormatting>
  <conditionalFormatting sqref="CE51:CE67 CG51:CG67">
    <cfRule type="cellIs" dxfId="3643" priority="6200" operator="between">
      <formula>10</formula>
      <formula>100</formula>
    </cfRule>
  </conditionalFormatting>
  <conditionalFormatting sqref="CF14:CF30">
    <cfRule type="cellIs" dxfId="3642" priority="2019" operator="lessThan">
      <formula>0.01</formula>
    </cfRule>
    <cfRule type="cellIs" dxfId="3641" priority="2017" operator="greaterThan">
      <formula>100</formula>
    </cfRule>
    <cfRule type="cellIs" dxfId="3640" priority="2018" operator="equal">
      <formula>0</formula>
    </cfRule>
    <cfRule type="cellIs" dxfId="3639" priority="2022" operator="between">
      <formula>10</formula>
      <formula>100</formula>
    </cfRule>
    <cfRule type="cellIs" dxfId="3638" priority="2021" operator="between">
      <formula>0.1</formula>
      <formula>10</formula>
    </cfRule>
    <cfRule type="cellIs" dxfId="3637" priority="2020" operator="between">
      <formula>0.01</formula>
      <formula>0.1</formula>
    </cfRule>
  </conditionalFormatting>
  <conditionalFormatting sqref="CF32:CF46">
    <cfRule type="cellIs" dxfId="3636" priority="2011" operator="greaterThan">
      <formula>100</formula>
    </cfRule>
    <cfRule type="cellIs" dxfId="3635" priority="2012" operator="equal">
      <formula>0</formula>
    </cfRule>
    <cfRule type="cellIs" dxfId="3634" priority="2013" operator="lessThan">
      <formula>0.01</formula>
    </cfRule>
    <cfRule type="cellIs" dxfId="3633" priority="2015" operator="between">
      <formula>0.1</formula>
      <formula>10</formula>
    </cfRule>
    <cfRule type="cellIs" dxfId="3632" priority="2016" operator="between">
      <formula>10</formula>
      <formula>100</formula>
    </cfRule>
    <cfRule type="cellIs" dxfId="3631" priority="2014" operator="between">
      <formula>0.01</formula>
      <formula>0.1</formula>
    </cfRule>
  </conditionalFormatting>
  <conditionalFormatting sqref="CF48:CF49">
    <cfRule type="cellIs" dxfId="3630" priority="2008" operator="between">
      <formula>0.01</formula>
      <formula>0.1</formula>
    </cfRule>
    <cfRule type="cellIs" dxfId="3629" priority="2009" operator="between">
      <formula>0.1</formula>
      <formula>10</formula>
    </cfRule>
    <cfRule type="cellIs" dxfId="3628" priority="2010" operator="between">
      <formula>10</formula>
      <formula>100</formula>
    </cfRule>
    <cfRule type="cellIs" dxfId="3627" priority="2005" operator="greaterThan">
      <formula>100</formula>
    </cfRule>
    <cfRule type="cellIs" dxfId="3626" priority="2006" operator="equal">
      <formula>0</formula>
    </cfRule>
    <cfRule type="cellIs" dxfId="3625" priority="2007" operator="lessThan">
      <formula>0.01</formula>
    </cfRule>
  </conditionalFormatting>
  <conditionalFormatting sqref="CF51:CF65">
    <cfRule type="cellIs" dxfId="3624" priority="1999" operator="greaterThan">
      <formula>100</formula>
    </cfRule>
    <cfRule type="cellIs" dxfId="3623" priority="2000" operator="equal">
      <formula>0</formula>
    </cfRule>
    <cfRule type="cellIs" dxfId="3622" priority="2001" operator="lessThan">
      <formula>0.01</formula>
    </cfRule>
    <cfRule type="cellIs" dxfId="3621" priority="2002" operator="between">
      <formula>0.01</formula>
      <formula>0.1</formula>
    </cfRule>
    <cfRule type="cellIs" dxfId="3620" priority="2003" operator="between">
      <formula>0.1</formula>
      <formula>10</formula>
    </cfRule>
    <cfRule type="cellIs" dxfId="3619" priority="2004" operator="between">
      <formula>10</formula>
      <formula>100</formula>
    </cfRule>
  </conditionalFormatting>
  <conditionalFormatting sqref="CF67">
    <cfRule type="cellIs" dxfId="3618" priority="1993" operator="greaterThan">
      <formula>100</formula>
    </cfRule>
    <cfRule type="cellIs" dxfId="3617" priority="1994" operator="equal">
      <formula>0</formula>
    </cfRule>
    <cfRule type="cellIs" dxfId="3616" priority="1995" operator="lessThan">
      <formula>0.01</formula>
    </cfRule>
    <cfRule type="cellIs" dxfId="3615" priority="1996" operator="between">
      <formula>0.01</formula>
      <formula>0.1</formula>
    </cfRule>
    <cfRule type="cellIs" dxfId="3614" priority="1997" operator="between">
      <formula>0.1</formula>
      <formula>10</formula>
    </cfRule>
    <cfRule type="cellIs" dxfId="3613" priority="1998" operator="between">
      <formula>10</formula>
      <formula>100</formula>
    </cfRule>
  </conditionalFormatting>
  <conditionalFormatting sqref="CG14:CG46">
    <cfRule type="cellIs" dxfId="3612" priority="3082" operator="between">
      <formula>10</formula>
      <formula>100</formula>
    </cfRule>
  </conditionalFormatting>
  <conditionalFormatting sqref="CG14:CG67">
    <cfRule type="cellIs" dxfId="3611" priority="3079" operator="between">
      <formula>0.01</formula>
      <formula>0.1</formula>
    </cfRule>
    <cfRule type="cellIs" dxfId="3610" priority="3078" operator="lessThan">
      <formula>0.01</formula>
    </cfRule>
    <cfRule type="cellIs" dxfId="3609" priority="3077" operator="equal">
      <formula>0</formula>
    </cfRule>
    <cfRule type="cellIs" dxfId="3608" priority="3081" operator="between">
      <formula>0.1</formula>
      <formula>10</formula>
    </cfRule>
    <cfRule type="cellIs" dxfId="3607" priority="3080" operator="greaterThan">
      <formula>100</formula>
    </cfRule>
  </conditionalFormatting>
  <conditionalFormatting sqref="CH14:CH30">
    <cfRule type="cellIs" dxfId="3606" priority="757" operator="greaterThan">
      <formula>100</formula>
    </cfRule>
    <cfRule type="cellIs" dxfId="3605" priority="762" operator="between">
      <formula>10</formula>
      <formula>100</formula>
    </cfRule>
    <cfRule type="cellIs" dxfId="3604" priority="760" operator="between">
      <formula>0.01</formula>
      <formula>0.1</formula>
    </cfRule>
    <cfRule type="cellIs" dxfId="3603" priority="759" operator="lessThan">
      <formula>0.01</formula>
    </cfRule>
    <cfRule type="cellIs" dxfId="3602" priority="758" operator="equal">
      <formula>0</formula>
    </cfRule>
    <cfRule type="cellIs" dxfId="3601" priority="761" operator="between">
      <formula>0.1</formula>
      <formula>10</formula>
    </cfRule>
  </conditionalFormatting>
  <conditionalFormatting sqref="CH32:CH46">
    <cfRule type="cellIs" dxfId="3600" priority="755" operator="between">
      <formula>0.1</formula>
      <formula>10</formula>
    </cfRule>
    <cfRule type="cellIs" dxfId="3599" priority="754" operator="between">
      <formula>0.01</formula>
      <formula>0.1</formula>
    </cfRule>
    <cfRule type="cellIs" dxfId="3598" priority="753" operator="lessThan">
      <formula>0.01</formula>
    </cfRule>
    <cfRule type="cellIs" dxfId="3597" priority="752" operator="equal">
      <formula>0</formula>
    </cfRule>
    <cfRule type="cellIs" dxfId="3596" priority="751" operator="greaterThan">
      <formula>100</formula>
    </cfRule>
    <cfRule type="cellIs" dxfId="3595" priority="756" operator="between">
      <formula>10</formula>
      <formula>100</formula>
    </cfRule>
  </conditionalFormatting>
  <conditionalFormatting sqref="CH48:CH49">
    <cfRule type="cellIs" dxfId="3594" priority="749" operator="between">
      <formula>0.1</formula>
      <formula>10</formula>
    </cfRule>
    <cfRule type="cellIs" dxfId="3593" priority="748" operator="between">
      <formula>0.01</formula>
      <formula>0.1</formula>
    </cfRule>
    <cfRule type="cellIs" dxfId="3592" priority="747" operator="lessThan">
      <formula>0.01</formula>
    </cfRule>
    <cfRule type="cellIs" dxfId="3591" priority="746" operator="equal">
      <formula>0</formula>
    </cfRule>
    <cfRule type="cellIs" dxfId="3590" priority="745" operator="greaterThan">
      <formula>100</formula>
    </cfRule>
    <cfRule type="cellIs" dxfId="3589" priority="750" operator="between">
      <formula>10</formula>
      <formula>100</formula>
    </cfRule>
  </conditionalFormatting>
  <conditionalFormatting sqref="CH51:CH65">
    <cfRule type="cellIs" dxfId="3588" priority="744" operator="between">
      <formula>10</formula>
      <formula>100</formula>
    </cfRule>
    <cfRule type="cellIs" dxfId="3587" priority="743" operator="between">
      <formula>0.1</formula>
      <formula>10</formula>
    </cfRule>
    <cfRule type="cellIs" dxfId="3586" priority="742" operator="between">
      <formula>0.01</formula>
      <formula>0.1</formula>
    </cfRule>
    <cfRule type="cellIs" dxfId="3585" priority="741" operator="lessThan">
      <formula>0.01</formula>
    </cfRule>
    <cfRule type="cellIs" dxfId="3584" priority="740" operator="equal">
      <formula>0</formula>
    </cfRule>
    <cfRule type="cellIs" dxfId="3583" priority="739" operator="greaterThan">
      <formula>100</formula>
    </cfRule>
  </conditionalFormatting>
  <conditionalFormatting sqref="CH67">
    <cfRule type="cellIs" dxfId="3582" priority="738" operator="between">
      <formula>10</formula>
      <formula>100</formula>
    </cfRule>
    <cfRule type="cellIs" dxfId="3581" priority="737" operator="between">
      <formula>0.1</formula>
      <formula>10</formula>
    </cfRule>
    <cfRule type="cellIs" dxfId="3580" priority="736" operator="between">
      <formula>0.01</formula>
      <formula>0.1</formula>
    </cfRule>
    <cfRule type="cellIs" dxfId="3579" priority="735" operator="lessThan">
      <formula>0.01</formula>
    </cfRule>
    <cfRule type="cellIs" dxfId="3578" priority="734" operator="equal">
      <formula>0</formula>
    </cfRule>
    <cfRule type="cellIs" dxfId="3577" priority="733" operator="greaterThan">
      <formula>100</formula>
    </cfRule>
  </conditionalFormatting>
  <conditionalFormatting sqref="CI14:CI46">
    <cfRule type="cellIs" dxfId="3576" priority="3064" operator="between">
      <formula>10</formula>
      <formula>100</formula>
    </cfRule>
  </conditionalFormatting>
  <conditionalFormatting sqref="CI14:CI67">
    <cfRule type="cellIs" dxfId="3575" priority="3063" operator="between">
      <formula>0.1</formula>
      <formula>10</formula>
    </cfRule>
    <cfRule type="cellIs" dxfId="3574" priority="3059" operator="equal">
      <formula>0</formula>
    </cfRule>
    <cfRule type="cellIs" dxfId="3573" priority="3060" operator="lessThan">
      <formula>0.01</formula>
    </cfRule>
    <cfRule type="cellIs" dxfId="3572" priority="3062" operator="greaterThan">
      <formula>100</formula>
    </cfRule>
    <cfRule type="cellIs" dxfId="3571" priority="3061" operator="between">
      <formula>0.01</formula>
      <formula>0.1</formula>
    </cfRule>
  </conditionalFormatting>
  <conditionalFormatting sqref="CI47 CK47">
    <cfRule type="cellIs" dxfId="3570" priority="6180" operator="between">
      <formula>10</formula>
      <formula>100</formula>
    </cfRule>
    <cfRule type="cellIs" dxfId="3569" priority="6178" operator="between">
      <formula>0.01</formula>
      <formula>0.1</formula>
    </cfRule>
    <cfRule type="cellIs" dxfId="3568" priority="6179" operator="between">
      <formula>0.1</formula>
      <formula>10</formula>
    </cfRule>
  </conditionalFormatting>
  <conditionalFormatting sqref="CI48:CI49 CK48:CK49">
    <cfRule type="cellIs" dxfId="3567" priority="6127" operator="between">
      <formula>10</formula>
      <formula>100</formula>
    </cfRule>
  </conditionalFormatting>
  <conditionalFormatting sqref="CI50 CK50">
    <cfRule type="cellIs" dxfId="3566" priority="6175" operator="between">
      <formula>0.01</formula>
      <formula>0.1</formula>
    </cfRule>
    <cfRule type="cellIs" dxfId="3565" priority="6177" operator="between">
      <formula>10</formula>
      <formula>100</formula>
    </cfRule>
    <cfRule type="cellIs" dxfId="3564" priority="6176" operator="between">
      <formula>0.1</formula>
      <formula>10</formula>
    </cfRule>
  </conditionalFormatting>
  <conditionalFormatting sqref="CI51:CI67 CK51:CK67">
    <cfRule type="cellIs" dxfId="3563" priority="6087" operator="between">
      <formula>10</formula>
      <formula>100</formula>
    </cfRule>
  </conditionalFormatting>
  <conditionalFormatting sqref="CJ14:CJ30">
    <cfRule type="cellIs" dxfId="3562" priority="1992" operator="between">
      <formula>10</formula>
      <formula>100</formula>
    </cfRule>
    <cfRule type="cellIs" dxfId="3561" priority="1989" operator="lessThan">
      <formula>0.01</formula>
    </cfRule>
    <cfRule type="cellIs" dxfId="3560" priority="1987" operator="greaterThan">
      <formula>100</formula>
    </cfRule>
    <cfRule type="cellIs" dxfId="3559" priority="1988" operator="equal">
      <formula>0</formula>
    </cfRule>
    <cfRule type="cellIs" dxfId="3558" priority="1990" operator="between">
      <formula>0.01</formula>
      <formula>0.1</formula>
    </cfRule>
    <cfRule type="cellIs" dxfId="3557" priority="1991" operator="between">
      <formula>0.1</formula>
      <formula>10</formula>
    </cfRule>
  </conditionalFormatting>
  <conditionalFormatting sqref="CJ32:CJ46">
    <cfRule type="cellIs" dxfId="3556" priority="1981" operator="greaterThan">
      <formula>100</formula>
    </cfRule>
    <cfRule type="cellIs" dxfId="3555" priority="1986" operator="between">
      <formula>10</formula>
      <formula>100</formula>
    </cfRule>
    <cfRule type="cellIs" dxfId="3554" priority="1985" operator="between">
      <formula>0.1</formula>
      <formula>10</formula>
    </cfRule>
    <cfRule type="cellIs" dxfId="3553" priority="1984" operator="between">
      <formula>0.01</formula>
      <formula>0.1</formula>
    </cfRule>
    <cfRule type="cellIs" dxfId="3552" priority="1983" operator="lessThan">
      <formula>0.01</formula>
    </cfRule>
    <cfRule type="cellIs" dxfId="3551" priority="1982" operator="equal">
      <formula>0</formula>
    </cfRule>
  </conditionalFormatting>
  <conditionalFormatting sqref="CJ48:CJ49">
    <cfRule type="cellIs" dxfId="3550" priority="1976" operator="equal">
      <formula>0</formula>
    </cfRule>
    <cfRule type="cellIs" dxfId="3549" priority="1975" operator="greaterThan">
      <formula>100</formula>
    </cfRule>
    <cfRule type="cellIs" dxfId="3548" priority="1980" operator="between">
      <formula>10</formula>
      <formula>100</formula>
    </cfRule>
    <cfRule type="cellIs" dxfId="3547" priority="1979" operator="between">
      <formula>0.1</formula>
      <formula>10</formula>
    </cfRule>
    <cfRule type="cellIs" dxfId="3546" priority="1978" operator="between">
      <formula>0.01</formula>
      <formula>0.1</formula>
    </cfRule>
    <cfRule type="cellIs" dxfId="3545" priority="1977" operator="lessThan">
      <formula>0.01</formula>
    </cfRule>
  </conditionalFormatting>
  <conditionalFormatting sqref="CJ51:CJ65">
    <cfRule type="cellIs" dxfId="3544" priority="1969" operator="greaterThan">
      <formula>100</formula>
    </cfRule>
    <cfRule type="cellIs" dxfId="3543" priority="1974" operator="between">
      <formula>10</formula>
      <formula>100</formula>
    </cfRule>
    <cfRule type="cellIs" dxfId="3542" priority="1973" operator="between">
      <formula>0.1</formula>
      <formula>10</formula>
    </cfRule>
    <cfRule type="cellIs" dxfId="3541" priority="1972" operator="between">
      <formula>0.01</formula>
      <formula>0.1</formula>
    </cfRule>
    <cfRule type="cellIs" dxfId="3540" priority="1971" operator="lessThan">
      <formula>0.01</formula>
    </cfRule>
    <cfRule type="cellIs" dxfId="3539" priority="1970" operator="equal">
      <formula>0</formula>
    </cfRule>
  </conditionalFormatting>
  <conditionalFormatting sqref="CJ67">
    <cfRule type="cellIs" dxfId="3538" priority="1968" operator="between">
      <formula>10</formula>
      <formula>100</formula>
    </cfRule>
    <cfRule type="cellIs" dxfId="3537" priority="1967" operator="between">
      <formula>0.1</formula>
      <formula>10</formula>
    </cfRule>
    <cfRule type="cellIs" dxfId="3536" priority="1966" operator="between">
      <formula>0.01</formula>
      <formula>0.1</formula>
    </cfRule>
    <cfRule type="cellIs" dxfId="3535" priority="1965" operator="lessThan">
      <formula>0.01</formula>
    </cfRule>
    <cfRule type="cellIs" dxfId="3534" priority="1964" operator="equal">
      <formula>0</formula>
    </cfRule>
    <cfRule type="cellIs" dxfId="3533" priority="1963" operator="greaterThan">
      <formula>100</formula>
    </cfRule>
  </conditionalFormatting>
  <conditionalFormatting sqref="CK14:CK46">
    <cfRule type="cellIs" dxfId="3532" priority="3058" operator="between">
      <formula>10</formula>
      <formula>100</formula>
    </cfRule>
  </conditionalFormatting>
  <conditionalFormatting sqref="CK14:CK67">
    <cfRule type="cellIs" dxfId="3531" priority="3057" operator="between">
      <formula>0.1</formula>
      <formula>10</formula>
    </cfRule>
    <cfRule type="cellIs" dxfId="3530" priority="3053" operator="equal">
      <formula>0</formula>
    </cfRule>
    <cfRule type="cellIs" dxfId="3529" priority="3054" operator="lessThan">
      <formula>0.01</formula>
    </cfRule>
    <cfRule type="cellIs" dxfId="3528" priority="3056" operator="greaterThan">
      <formula>100</formula>
    </cfRule>
    <cfRule type="cellIs" dxfId="3527" priority="3055" operator="between">
      <formula>0.01</formula>
      <formula>0.1</formula>
    </cfRule>
  </conditionalFormatting>
  <conditionalFormatting sqref="CL14:CL30">
    <cfRule type="cellIs" dxfId="3526" priority="732" operator="between">
      <formula>10</formula>
      <formula>100</formula>
    </cfRule>
    <cfRule type="cellIs" dxfId="3525" priority="731" operator="between">
      <formula>0.1</formula>
      <formula>10</formula>
    </cfRule>
    <cfRule type="cellIs" dxfId="3524" priority="727" operator="greaterThan">
      <formula>100</formula>
    </cfRule>
    <cfRule type="cellIs" dxfId="3523" priority="728" operator="equal">
      <formula>0</formula>
    </cfRule>
    <cfRule type="cellIs" dxfId="3522" priority="729" operator="lessThan">
      <formula>0.01</formula>
    </cfRule>
    <cfRule type="cellIs" dxfId="3521" priority="730" operator="between">
      <formula>0.01</formula>
      <formula>0.1</formula>
    </cfRule>
  </conditionalFormatting>
  <conditionalFormatting sqref="CL32:CL46">
    <cfRule type="cellIs" dxfId="3520" priority="723" operator="lessThan">
      <formula>0.01</formula>
    </cfRule>
    <cfRule type="cellIs" dxfId="3519" priority="721" operator="greaterThan">
      <formula>100</formula>
    </cfRule>
    <cfRule type="cellIs" dxfId="3518" priority="722" operator="equal">
      <formula>0</formula>
    </cfRule>
    <cfRule type="cellIs" dxfId="3517" priority="724" operator="between">
      <formula>0.01</formula>
      <formula>0.1</formula>
    </cfRule>
    <cfRule type="cellIs" dxfId="3516" priority="725" operator="between">
      <formula>0.1</formula>
      <formula>10</formula>
    </cfRule>
    <cfRule type="cellIs" dxfId="3515" priority="726" operator="between">
      <formula>10</formula>
      <formula>100</formula>
    </cfRule>
  </conditionalFormatting>
  <conditionalFormatting sqref="CL48:CL49">
    <cfRule type="cellIs" dxfId="3514" priority="715" operator="greaterThan">
      <formula>100</formula>
    </cfRule>
    <cfRule type="cellIs" dxfId="3513" priority="716" operator="equal">
      <formula>0</formula>
    </cfRule>
    <cfRule type="cellIs" dxfId="3512" priority="717" operator="lessThan">
      <formula>0.01</formula>
    </cfRule>
    <cfRule type="cellIs" dxfId="3511" priority="718" operator="between">
      <formula>0.01</formula>
      <formula>0.1</formula>
    </cfRule>
    <cfRule type="cellIs" dxfId="3510" priority="720" operator="between">
      <formula>10</formula>
      <formula>100</formula>
    </cfRule>
    <cfRule type="cellIs" dxfId="3509" priority="719" operator="between">
      <formula>0.1</formula>
      <formula>10</formula>
    </cfRule>
  </conditionalFormatting>
  <conditionalFormatting sqref="CL51:CL65">
    <cfRule type="cellIs" dxfId="3508" priority="709" operator="greaterThan">
      <formula>100</formula>
    </cfRule>
    <cfRule type="cellIs" dxfId="3507" priority="714" operator="between">
      <formula>10</formula>
      <formula>100</formula>
    </cfRule>
    <cfRule type="cellIs" dxfId="3506" priority="713" operator="between">
      <formula>0.1</formula>
      <formula>10</formula>
    </cfRule>
    <cfRule type="cellIs" dxfId="3505" priority="712" operator="between">
      <formula>0.01</formula>
      <formula>0.1</formula>
    </cfRule>
    <cfRule type="cellIs" dxfId="3504" priority="711" operator="lessThan">
      <formula>0.01</formula>
    </cfRule>
    <cfRule type="cellIs" dxfId="3503" priority="710" operator="equal">
      <formula>0</formula>
    </cfRule>
  </conditionalFormatting>
  <conditionalFormatting sqref="CL67">
    <cfRule type="cellIs" dxfId="3502" priority="703" operator="greaterThan">
      <formula>100</formula>
    </cfRule>
    <cfRule type="cellIs" dxfId="3501" priority="705" operator="lessThan">
      <formula>0.01</formula>
    </cfRule>
    <cfRule type="cellIs" dxfId="3500" priority="706" operator="between">
      <formula>0.01</formula>
      <formula>0.1</formula>
    </cfRule>
    <cfRule type="cellIs" dxfId="3499" priority="708" operator="between">
      <formula>10</formula>
      <formula>100</formula>
    </cfRule>
    <cfRule type="cellIs" dxfId="3498" priority="707" operator="between">
      <formula>0.1</formula>
      <formula>10</formula>
    </cfRule>
    <cfRule type="cellIs" dxfId="3497" priority="704" operator="equal">
      <formula>0</formula>
    </cfRule>
  </conditionalFormatting>
  <conditionalFormatting sqref="CM14:CM46">
    <cfRule type="cellIs" dxfId="3496" priority="3040" operator="between">
      <formula>10</formula>
      <formula>100</formula>
    </cfRule>
  </conditionalFormatting>
  <conditionalFormatting sqref="CM14:CM67">
    <cfRule type="cellIs" dxfId="3495" priority="3039" operator="between">
      <formula>0.1</formula>
      <formula>10</formula>
    </cfRule>
    <cfRule type="cellIs" dxfId="3494" priority="3035" operator="equal">
      <formula>0</formula>
    </cfRule>
    <cfRule type="cellIs" dxfId="3493" priority="3038" operator="greaterThan">
      <formula>100</formula>
    </cfRule>
    <cfRule type="cellIs" dxfId="3492" priority="3037" operator="between">
      <formula>0.01</formula>
      <formula>0.1</formula>
    </cfRule>
    <cfRule type="cellIs" dxfId="3491" priority="3036" operator="lessThan">
      <formula>0.01</formula>
    </cfRule>
  </conditionalFormatting>
  <conditionalFormatting sqref="CM47 CO47">
    <cfRule type="cellIs" dxfId="3490" priority="6066" operator="between">
      <formula>0.1</formula>
      <formula>10</formula>
    </cfRule>
    <cfRule type="cellIs" dxfId="3489" priority="6067" operator="between">
      <formula>10</formula>
      <formula>100</formula>
    </cfRule>
    <cfRule type="cellIs" dxfId="3488" priority="6065" operator="between">
      <formula>0.01</formula>
      <formula>0.1</formula>
    </cfRule>
  </conditionalFormatting>
  <conditionalFormatting sqref="CM48:CM49 CO48:CO49">
    <cfRule type="cellIs" dxfId="3487" priority="6014" operator="between">
      <formula>10</formula>
      <formula>100</formula>
    </cfRule>
  </conditionalFormatting>
  <conditionalFormatting sqref="CM50 CO50">
    <cfRule type="cellIs" dxfId="3486" priority="6064" operator="between">
      <formula>10</formula>
      <formula>100</formula>
    </cfRule>
    <cfRule type="cellIs" dxfId="3485" priority="6063" operator="between">
      <formula>0.1</formula>
      <formula>10</formula>
    </cfRule>
    <cfRule type="cellIs" dxfId="3484" priority="6062" operator="between">
      <formula>0.01</formula>
      <formula>0.1</formula>
    </cfRule>
  </conditionalFormatting>
  <conditionalFormatting sqref="CM51:CM67 CO51:CO67">
    <cfRule type="cellIs" dxfId="3483" priority="5974" operator="between">
      <formula>10</formula>
      <formula>100</formula>
    </cfRule>
  </conditionalFormatting>
  <conditionalFormatting sqref="CN14:CN30">
    <cfRule type="cellIs" dxfId="3482" priority="1960" operator="between">
      <formula>0.01</formula>
      <formula>0.1</formula>
    </cfRule>
    <cfRule type="cellIs" dxfId="3481" priority="1959" operator="lessThan">
      <formula>0.01</formula>
    </cfRule>
    <cfRule type="cellIs" dxfId="3480" priority="1958" operator="equal">
      <formula>0</formula>
    </cfRule>
    <cfRule type="cellIs" dxfId="3479" priority="1962" operator="between">
      <formula>10</formula>
      <formula>100</formula>
    </cfRule>
    <cfRule type="cellIs" dxfId="3478" priority="1957" operator="greaterThan">
      <formula>100</formula>
    </cfRule>
    <cfRule type="cellIs" dxfId="3477" priority="1961" operator="between">
      <formula>0.1</formula>
      <formula>10</formula>
    </cfRule>
  </conditionalFormatting>
  <conditionalFormatting sqref="CN32:CN46">
    <cfRule type="cellIs" dxfId="3476" priority="1955" operator="between">
      <formula>0.1</formula>
      <formula>10</formula>
    </cfRule>
    <cfRule type="cellIs" dxfId="3475" priority="1956" operator="between">
      <formula>10</formula>
      <formula>100</formula>
    </cfRule>
    <cfRule type="cellIs" dxfId="3474" priority="1951" operator="greaterThan">
      <formula>100</formula>
    </cfRule>
    <cfRule type="cellIs" dxfId="3473" priority="1952" operator="equal">
      <formula>0</formula>
    </cfRule>
    <cfRule type="cellIs" dxfId="3472" priority="1953" operator="lessThan">
      <formula>0.01</formula>
    </cfRule>
    <cfRule type="cellIs" dxfId="3471" priority="1954" operator="between">
      <formula>0.01</formula>
      <formula>0.1</formula>
    </cfRule>
  </conditionalFormatting>
  <conditionalFormatting sqref="CN48:CN49">
    <cfRule type="cellIs" dxfId="3470" priority="1946" operator="equal">
      <formula>0</formula>
    </cfRule>
    <cfRule type="cellIs" dxfId="3469" priority="1947" operator="lessThan">
      <formula>0.01</formula>
    </cfRule>
    <cfRule type="cellIs" dxfId="3468" priority="1948" operator="between">
      <formula>0.01</formula>
      <formula>0.1</formula>
    </cfRule>
    <cfRule type="cellIs" dxfId="3467" priority="1949" operator="between">
      <formula>0.1</formula>
      <formula>10</formula>
    </cfRule>
    <cfRule type="cellIs" dxfId="3466" priority="1945" operator="greaterThan">
      <formula>100</formula>
    </cfRule>
    <cfRule type="cellIs" dxfId="3465" priority="1950" operator="between">
      <formula>10</formula>
      <formula>100</formula>
    </cfRule>
  </conditionalFormatting>
  <conditionalFormatting sqref="CN51:CN65">
    <cfRule type="cellIs" dxfId="3464" priority="1943" operator="between">
      <formula>0.1</formula>
      <formula>10</formula>
    </cfRule>
    <cfRule type="cellIs" dxfId="3463" priority="1941" operator="lessThan">
      <formula>0.01</formula>
    </cfRule>
    <cfRule type="cellIs" dxfId="3462" priority="1940" operator="equal">
      <formula>0</formula>
    </cfRule>
    <cfRule type="cellIs" dxfId="3461" priority="1942" operator="between">
      <formula>0.01</formula>
      <formula>0.1</formula>
    </cfRule>
    <cfRule type="cellIs" dxfId="3460" priority="1939" operator="greaterThan">
      <formula>100</formula>
    </cfRule>
    <cfRule type="cellIs" dxfId="3459" priority="1944" operator="between">
      <formula>10</formula>
      <formula>100</formula>
    </cfRule>
  </conditionalFormatting>
  <conditionalFormatting sqref="CN67">
    <cfRule type="cellIs" dxfId="3458" priority="1938" operator="between">
      <formula>10</formula>
      <formula>100</formula>
    </cfRule>
    <cfRule type="cellIs" dxfId="3457" priority="1937" operator="between">
      <formula>0.1</formula>
      <formula>10</formula>
    </cfRule>
    <cfRule type="cellIs" dxfId="3456" priority="1936" operator="between">
      <formula>0.01</formula>
      <formula>0.1</formula>
    </cfRule>
    <cfRule type="cellIs" dxfId="3455" priority="1935" operator="lessThan">
      <formula>0.01</formula>
    </cfRule>
    <cfRule type="cellIs" dxfId="3454" priority="1933" operator="greaterThan">
      <formula>100</formula>
    </cfRule>
    <cfRule type="cellIs" dxfId="3453" priority="1934" operator="equal">
      <formula>0</formula>
    </cfRule>
  </conditionalFormatting>
  <conditionalFormatting sqref="CO14:CO46">
    <cfRule type="cellIs" dxfId="3452" priority="3034" operator="between">
      <formula>10</formula>
      <formula>100</formula>
    </cfRule>
  </conditionalFormatting>
  <conditionalFormatting sqref="CO14:CO67">
    <cfRule type="cellIs" dxfId="3451" priority="3030" operator="lessThan">
      <formula>0.01</formula>
    </cfRule>
    <cfRule type="cellIs" dxfId="3450" priority="3029" operator="equal">
      <formula>0</formula>
    </cfRule>
    <cfRule type="cellIs" dxfId="3449" priority="3033" operator="between">
      <formula>0.1</formula>
      <formula>10</formula>
    </cfRule>
    <cfRule type="cellIs" dxfId="3448" priority="3032" operator="greaterThan">
      <formula>100</formula>
    </cfRule>
    <cfRule type="cellIs" dxfId="3447" priority="3031" operator="between">
      <formula>0.01</formula>
      <formula>0.1</formula>
    </cfRule>
  </conditionalFormatting>
  <conditionalFormatting sqref="CP14:CP30">
    <cfRule type="cellIs" dxfId="3446" priority="701" operator="between">
      <formula>0.1</formula>
      <formula>10</formula>
    </cfRule>
    <cfRule type="cellIs" dxfId="3445" priority="699" operator="lessThan">
      <formula>0.01</formula>
    </cfRule>
    <cfRule type="cellIs" dxfId="3444" priority="698" operator="equal">
      <formula>0</formula>
    </cfRule>
    <cfRule type="cellIs" dxfId="3443" priority="697" operator="greaterThan">
      <formula>100</formula>
    </cfRule>
    <cfRule type="cellIs" dxfId="3442" priority="702" operator="between">
      <formula>10</formula>
      <formula>100</formula>
    </cfRule>
    <cfRule type="cellIs" dxfId="3441" priority="700" operator="between">
      <formula>0.01</formula>
      <formula>0.1</formula>
    </cfRule>
  </conditionalFormatting>
  <conditionalFormatting sqref="CP32:CP46">
    <cfRule type="cellIs" dxfId="3440" priority="695" operator="between">
      <formula>0.1</formula>
      <formula>10</formula>
    </cfRule>
    <cfRule type="cellIs" dxfId="3439" priority="694" operator="between">
      <formula>0.01</formula>
      <formula>0.1</formula>
    </cfRule>
    <cfRule type="cellIs" dxfId="3438" priority="696" operator="between">
      <formula>10</formula>
      <formula>100</formula>
    </cfRule>
    <cfRule type="cellIs" dxfId="3437" priority="692" operator="equal">
      <formula>0</formula>
    </cfRule>
    <cfRule type="cellIs" dxfId="3436" priority="693" operator="lessThan">
      <formula>0.01</formula>
    </cfRule>
    <cfRule type="cellIs" dxfId="3435" priority="691" operator="greaterThan">
      <formula>100</formula>
    </cfRule>
  </conditionalFormatting>
  <conditionalFormatting sqref="CP48:CP49">
    <cfRule type="cellIs" dxfId="3434" priority="690" operator="between">
      <formula>10</formula>
      <formula>100</formula>
    </cfRule>
    <cfRule type="cellIs" dxfId="3433" priority="689" operator="between">
      <formula>0.1</formula>
      <formula>10</formula>
    </cfRule>
    <cfRule type="cellIs" dxfId="3432" priority="688" operator="between">
      <formula>0.01</formula>
      <formula>0.1</formula>
    </cfRule>
    <cfRule type="cellIs" dxfId="3431" priority="687" operator="lessThan">
      <formula>0.01</formula>
    </cfRule>
    <cfRule type="cellIs" dxfId="3430" priority="685" operator="greaterThan">
      <formula>100</formula>
    </cfRule>
    <cfRule type="cellIs" dxfId="3429" priority="686" operator="equal">
      <formula>0</formula>
    </cfRule>
  </conditionalFormatting>
  <conditionalFormatting sqref="CP51:CP65">
    <cfRule type="cellIs" dxfId="3428" priority="679" operator="greaterThan">
      <formula>100</formula>
    </cfRule>
    <cfRule type="cellIs" dxfId="3427" priority="680" operator="equal">
      <formula>0</formula>
    </cfRule>
    <cfRule type="cellIs" dxfId="3426" priority="681" operator="lessThan">
      <formula>0.01</formula>
    </cfRule>
    <cfRule type="cellIs" dxfId="3425" priority="682" operator="between">
      <formula>0.01</formula>
      <formula>0.1</formula>
    </cfRule>
    <cfRule type="cellIs" dxfId="3424" priority="683" operator="between">
      <formula>0.1</formula>
      <formula>10</formula>
    </cfRule>
    <cfRule type="cellIs" dxfId="3423" priority="684" operator="between">
      <formula>10</formula>
      <formula>100</formula>
    </cfRule>
  </conditionalFormatting>
  <conditionalFormatting sqref="CP67">
    <cfRule type="cellIs" dxfId="3422" priority="678" operator="between">
      <formula>10</formula>
      <formula>100</formula>
    </cfRule>
    <cfRule type="cellIs" dxfId="3421" priority="677" operator="between">
      <formula>0.1</formula>
      <formula>10</formula>
    </cfRule>
    <cfRule type="cellIs" dxfId="3420" priority="676" operator="between">
      <formula>0.01</formula>
      <formula>0.1</formula>
    </cfRule>
    <cfRule type="cellIs" dxfId="3419" priority="673" operator="greaterThan">
      <formula>100</formula>
    </cfRule>
    <cfRule type="cellIs" dxfId="3418" priority="674" operator="equal">
      <formula>0</formula>
    </cfRule>
    <cfRule type="cellIs" dxfId="3417" priority="675" operator="lessThan">
      <formula>0.01</formula>
    </cfRule>
  </conditionalFormatting>
  <conditionalFormatting sqref="CQ14:CQ46">
    <cfRule type="cellIs" dxfId="3416" priority="3016" operator="between">
      <formula>10</formula>
      <formula>100</formula>
    </cfRule>
  </conditionalFormatting>
  <conditionalFormatting sqref="CQ14:CQ67">
    <cfRule type="cellIs" dxfId="3415" priority="3013" operator="between">
      <formula>0.01</formula>
      <formula>0.1</formula>
    </cfRule>
    <cfRule type="cellIs" dxfId="3414" priority="3014" operator="greaterThan">
      <formula>100</formula>
    </cfRule>
    <cfRule type="cellIs" dxfId="3413" priority="3015" operator="between">
      <formula>0.1</formula>
      <formula>10</formula>
    </cfRule>
    <cfRule type="cellIs" dxfId="3412" priority="3011" operator="equal">
      <formula>0</formula>
    </cfRule>
    <cfRule type="cellIs" dxfId="3411" priority="3012" operator="lessThan">
      <formula>0.01</formula>
    </cfRule>
  </conditionalFormatting>
  <conditionalFormatting sqref="CQ47 CS47">
    <cfRule type="cellIs" dxfId="3410" priority="5953" operator="between">
      <formula>0.1</formula>
      <formula>10</formula>
    </cfRule>
    <cfRule type="cellIs" dxfId="3409" priority="5952" operator="between">
      <formula>0.01</formula>
      <formula>0.1</formula>
    </cfRule>
    <cfRule type="cellIs" dxfId="3408" priority="5954" operator="between">
      <formula>10</formula>
      <formula>100</formula>
    </cfRule>
  </conditionalFormatting>
  <conditionalFormatting sqref="CQ48:CQ49 CS48:CS49">
    <cfRule type="cellIs" dxfId="3407" priority="5901" operator="between">
      <formula>10</formula>
      <formula>100</formula>
    </cfRule>
  </conditionalFormatting>
  <conditionalFormatting sqref="CQ50 CS50">
    <cfRule type="cellIs" dxfId="3406" priority="5950" operator="between">
      <formula>0.1</formula>
      <formula>10</formula>
    </cfRule>
    <cfRule type="cellIs" dxfId="3405" priority="5949" operator="between">
      <formula>0.01</formula>
      <formula>0.1</formula>
    </cfRule>
    <cfRule type="cellIs" dxfId="3404" priority="5951" operator="between">
      <formula>10</formula>
      <formula>100</formula>
    </cfRule>
  </conditionalFormatting>
  <conditionalFormatting sqref="CQ51:CQ67 CS51:CS67">
    <cfRule type="cellIs" dxfId="3403" priority="5861" operator="between">
      <formula>10</formula>
      <formula>100</formula>
    </cfRule>
  </conditionalFormatting>
  <conditionalFormatting sqref="CR14:CR30">
    <cfRule type="cellIs" dxfId="3402" priority="1927" operator="greaterThan">
      <formula>100</formula>
    </cfRule>
    <cfRule type="cellIs" dxfId="3401" priority="1928" operator="equal">
      <formula>0</formula>
    </cfRule>
    <cfRule type="cellIs" dxfId="3400" priority="1929" operator="lessThan">
      <formula>0.01</formula>
    </cfRule>
    <cfRule type="cellIs" dxfId="3399" priority="1930" operator="between">
      <formula>0.01</formula>
      <formula>0.1</formula>
    </cfRule>
    <cfRule type="cellIs" dxfId="3398" priority="1932" operator="between">
      <formula>10</formula>
      <formula>100</formula>
    </cfRule>
    <cfRule type="cellIs" dxfId="3397" priority="1931" operator="between">
      <formula>0.1</formula>
      <formula>10</formula>
    </cfRule>
  </conditionalFormatting>
  <conditionalFormatting sqref="CR32:CR46">
    <cfRule type="cellIs" dxfId="3396" priority="1923" operator="lessThan">
      <formula>0.01</formula>
    </cfRule>
    <cfRule type="cellIs" dxfId="3395" priority="1925" operator="between">
      <formula>0.1</formula>
      <formula>10</formula>
    </cfRule>
    <cfRule type="cellIs" dxfId="3394" priority="1926" operator="between">
      <formula>10</formula>
      <formula>100</formula>
    </cfRule>
    <cfRule type="cellIs" dxfId="3393" priority="1924" operator="between">
      <formula>0.01</formula>
      <formula>0.1</formula>
    </cfRule>
    <cfRule type="cellIs" dxfId="3392" priority="1922" operator="equal">
      <formula>0</formula>
    </cfRule>
    <cfRule type="cellIs" dxfId="3391" priority="1921" operator="greaterThan">
      <formula>100</formula>
    </cfRule>
  </conditionalFormatting>
  <conditionalFormatting sqref="CR48:CR49">
    <cfRule type="cellIs" dxfId="3390" priority="1918" operator="between">
      <formula>0.01</formula>
      <formula>0.1</formula>
    </cfRule>
    <cfRule type="cellIs" dxfId="3389" priority="1917" operator="lessThan">
      <formula>0.01</formula>
    </cfRule>
    <cfRule type="cellIs" dxfId="3388" priority="1920" operator="between">
      <formula>10</formula>
      <formula>100</formula>
    </cfRule>
    <cfRule type="cellIs" dxfId="3387" priority="1919" operator="between">
      <formula>0.1</formula>
      <formula>10</formula>
    </cfRule>
    <cfRule type="cellIs" dxfId="3386" priority="1916" operator="equal">
      <formula>0</formula>
    </cfRule>
    <cfRule type="cellIs" dxfId="3385" priority="1915" operator="greaterThan">
      <formula>100</formula>
    </cfRule>
  </conditionalFormatting>
  <conditionalFormatting sqref="CR51:CR65">
    <cfRule type="cellIs" dxfId="3384" priority="1910" operator="equal">
      <formula>0</formula>
    </cfRule>
    <cfRule type="cellIs" dxfId="3383" priority="1909" operator="greaterThan">
      <formula>100</formula>
    </cfRule>
    <cfRule type="cellIs" dxfId="3382" priority="1911" operator="lessThan">
      <formula>0.01</formula>
    </cfRule>
    <cfRule type="cellIs" dxfId="3381" priority="1914" operator="between">
      <formula>10</formula>
      <formula>100</formula>
    </cfRule>
    <cfRule type="cellIs" dxfId="3380" priority="1913" operator="between">
      <formula>0.1</formula>
      <formula>10</formula>
    </cfRule>
    <cfRule type="cellIs" dxfId="3379" priority="1912" operator="between">
      <formula>0.01</formula>
      <formula>0.1</formula>
    </cfRule>
  </conditionalFormatting>
  <conditionalFormatting sqref="CR67">
    <cfRule type="cellIs" dxfId="3378" priority="1908" operator="between">
      <formula>10</formula>
      <formula>100</formula>
    </cfRule>
    <cfRule type="cellIs" dxfId="3377" priority="1907" operator="between">
      <formula>0.1</formula>
      <formula>10</formula>
    </cfRule>
    <cfRule type="cellIs" dxfId="3376" priority="1906" operator="between">
      <formula>0.01</formula>
      <formula>0.1</formula>
    </cfRule>
    <cfRule type="cellIs" dxfId="3375" priority="1905" operator="lessThan">
      <formula>0.01</formula>
    </cfRule>
    <cfRule type="cellIs" dxfId="3374" priority="1904" operator="equal">
      <formula>0</formula>
    </cfRule>
    <cfRule type="cellIs" dxfId="3373" priority="1903" operator="greaterThan">
      <formula>100</formula>
    </cfRule>
  </conditionalFormatting>
  <conditionalFormatting sqref="CS14:CS46">
    <cfRule type="cellIs" dxfId="3372" priority="3010" operator="between">
      <formula>10</formula>
      <formula>100</formula>
    </cfRule>
  </conditionalFormatting>
  <conditionalFormatting sqref="CS14:CS67">
    <cfRule type="cellIs" dxfId="3371" priority="3005" operator="equal">
      <formula>0</formula>
    </cfRule>
    <cfRule type="cellIs" dxfId="3370" priority="3006" operator="lessThan">
      <formula>0.01</formula>
    </cfRule>
    <cfRule type="cellIs" dxfId="3369" priority="3007" operator="between">
      <formula>0.01</formula>
      <formula>0.1</formula>
    </cfRule>
    <cfRule type="cellIs" dxfId="3368" priority="3008" operator="greaterThan">
      <formula>100</formula>
    </cfRule>
    <cfRule type="cellIs" dxfId="3367" priority="3009" operator="between">
      <formula>0.1</formula>
      <formula>10</formula>
    </cfRule>
  </conditionalFormatting>
  <conditionalFormatting sqref="CT14:CT30">
    <cfRule type="cellIs" dxfId="3366" priority="667" operator="greaterThan">
      <formula>100</formula>
    </cfRule>
    <cfRule type="cellIs" dxfId="3365" priority="668" operator="equal">
      <formula>0</formula>
    </cfRule>
    <cfRule type="cellIs" dxfId="3364" priority="669" operator="lessThan">
      <formula>0.01</formula>
    </cfRule>
    <cfRule type="cellIs" dxfId="3363" priority="670" operator="between">
      <formula>0.01</formula>
      <formula>0.1</formula>
    </cfRule>
    <cfRule type="cellIs" dxfId="3362" priority="671" operator="between">
      <formula>0.1</formula>
      <formula>10</formula>
    </cfRule>
    <cfRule type="cellIs" dxfId="3361" priority="672" operator="between">
      <formula>10</formula>
      <formula>100</formula>
    </cfRule>
  </conditionalFormatting>
  <conditionalFormatting sqref="CT32:CT46">
    <cfRule type="cellIs" dxfId="3360" priority="661" operator="greaterThan">
      <formula>100</formula>
    </cfRule>
    <cfRule type="cellIs" dxfId="3359" priority="662" operator="equal">
      <formula>0</formula>
    </cfRule>
    <cfRule type="cellIs" dxfId="3358" priority="664" operator="between">
      <formula>0.01</formula>
      <formula>0.1</formula>
    </cfRule>
    <cfRule type="cellIs" dxfId="3357" priority="665" operator="between">
      <formula>0.1</formula>
      <formula>10</formula>
    </cfRule>
    <cfRule type="cellIs" dxfId="3356" priority="666" operator="between">
      <formula>10</formula>
      <formula>100</formula>
    </cfRule>
    <cfRule type="cellIs" dxfId="3355" priority="663" operator="lessThan">
      <formula>0.01</formula>
    </cfRule>
  </conditionalFormatting>
  <conditionalFormatting sqref="CT48:CT49">
    <cfRule type="cellIs" dxfId="3354" priority="655" operator="greaterThan">
      <formula>100</formula>
    </cfRule>
    <cfRule type="cellIs" dxfId="3353" priority="656" operator="equal">
      <formula>0</formula>
    </cfRule>
    <cfRule type="cellIs" dxfId="3352" priority="657" operator="lessThan">
      <formula>0.01</formula>
    </cfRule>
    <cfRule type="cellIs" dxfId="3351" priority="658" operator="between">
      <formula>0.01</formula>
      <formula>0.1</formula>
    </cfRule>
    <cfRule type="cellIs" dxfId="3350" priority="659" operator="between">
      <formula>0.1</formula>
      <formula>10</formula>
    </cfRule>
    <cfRule type="cellIs" dxfId="3349" priority="660" operator="between">
      <formula>10</formula>
      <formula>100</formula>
    </cfRule>
  </conditionalFormatting>
  <conditionalFormatting sqref="CT51:CT65">
    <cfRule type="cellIs" dxfId="3348" priority="652" operator="between">
      <formula>0.01</formula>
      <formula>0.1</formula>
    </cfRule>
    <cfRule type="cellIs" dxfId="3347" priority="653" operator="between">
      <formula>0.1</formula>
      <formula>10</formula>
    </cfRule>
    <cfRule type="cellIs" dxfId="3346" priority="654" operator="between">
      <formula>10</formula>
      <formula>100</formula>
    </cfRule>
    <cfRule type="cellIs" dxfId="3345" priority="649" operator="greaterThan">
      <formula>100</formula>
    </cfRule>
    <cfRule type="cellIs" dxfId="3344" priority="650" operator="equal">
      <formula>0</formula>
    </cfRule>
    <cfRule type="cellIs" dxfId="3343" priority="651" operator="lessThan">
      <formula>0.01</formula>
    </cfRule>
  </conditionalFormatting>
  <conditionalFormatting sqref="CT67">
    <cfRule type="cellIs" dxfId="3342" priority="645" operator="lessThan">
      <formula>0.01</formula>
    </cfRule>
    <cfRule type="cellIs" dxfId="3341" priority="646" operator="between">
      <formula>0.01</formula>
      <formula>0.1</formula>
    </cfRule>
    <cfRule type="cellIs" dxfId="3340" priority="647" operator="between">
      <formula>0.1</formula>
      <formula>10</formula>
    </cfRule>
    <cfRule type="cellIs" dxfId="3339" priority="648" operator="between">
      <formula>10</formula>
      <formula>100</formula>
    </cfRule>
    <cfRule type="cellIs" dxfId="3338" priority="643" operator="greaterThan">
      <formula>100</formula>
    </cfRule>
    <cfRule type="cellIs" dxfId="3337" priority="644" operator="equal">
      <formula>0</formula>
    </cfRule>
  </conditionalFormatting>
  <conditionalFormatting sqref="CU14:CU46">
    <cfRule type="cellIs" dxfId="3336" priority="2992" operator="between">
      <formula>10</formula>
      <formula>100</formula>
    </cfRule>
  </conditionalFormatting>
  <conditionalFormatting sqref="CU14:CU67">
    <cfRule type="cellIs" dxfId="3335" priority="2989" operator="between">
      <formula>0.01</formula>
      <formula>0.1</formula>
    </cfRule>
    <cfRule type="cellIs" dxfId="3334" priority="2987" operator="equal">
      <formula>0</formula>
    </cfRule>
    <cfRule type="cellIs" dxfId="3333" priority="2988" operator="lessThan">
      <formula>0.01</formula>
    </cfRule>
    <cfRule type="cellIs" dxfId="3332" priority="2990" operator="greaterThan">
      <formula>100</formula>
    </cfRule>
    <cfRule type="cellIs" dxfId="3331" priority="2991" operator="between">
      <formula>0.1</formula>
      <formula>10</formula>
    </cfRule>
  </conditionalFormatting>
  <conditionalFormatting sqref="CU47 CW47">
    <cfRule type="cellIs" dxfId="3330" priority="5839" operator="between">
      <formula>0.01</formula>
      <formula>0.1</formula>
    </cfRule>
    <cfRule type="cellIs" dxfId="3329" priority="5840" operator="between">
      <formula>0.1</formula>
      <formula>10</formula>
    </cfRule>
    <cfRule type="cellIs" dxfId="3328" priority="5841" operator="between">
      <formula>10</formula>
      <formula>100</formula>
    </cfRule>
  </conditionalFormatting>
  <conditionalFormatting sqref="CU48:CU49 CW48:CW49">
    <cfRule type="cellIs" dxfId="3327" priority="5788" operator="between">
      <formula>10</formula>
      <formula>100</formula>
    </cfRule>
  </conditionalFormatting>
  <conditionalFormatting sqref="CU50 CW50">
    <cfRule type="cellIs" dxfId="3326" priority="5836" operator="between">
      <formula>0.01</formula>
      <formula>0.1</formula>
    </cfRule>
    <cfRule type="cellIs" dxfId="3325" priority="5837" operator="between">
      <formula>0.1</formula>
      <formula>10</formula>
    </cfRule>
    <cfRule type="cellIs" dxfId="3324" priority="5838" operator="between">
      <formula>10</formula>
      <formula>100</formula>
    </cfRule>
  </conditionalFormatting>
  <conditionalFormatting sqref="CU51:CU67 CW51:CW67">
    <cfRule type="cellIs" dxfId="3323" priority="5748" operator="between">
      <formula>10</formula>
      <formula>100</formula>
    </cfRule>
  </conditionalFormatting>
  <conditionalFormatting sqref="CV14:CV30">
    <cfRule type="cellIs" dxfId="3322" priority="1902" operator="between">
      <formula>10</formula>
      <formula>100</formula>
    </cfRule>
    <cfRule type="cellIs" dxfId="3321" priority="1901" operator="between">
      <formula>0.1</formula>
      <formula>10</formula>
    </cfRule>
    <cfRule type="cellIs" dxfId="3320" priority="1900" operator="between">
      <formula>0.01</formula>
      <formula>0.1</formula>
    </cfRule>
    <cfRule type="cellIs" dxfId="3319" priority="1898" operator="equal">
      <formula>0</formula>
    </cfRule>
    <cfRule type="cellIs" dxfId="3318" priority="1897" operator="greaterThan">
      <formula>100</formula>
    </cfRule>
    <cfRule type="cellIs" dxfId="3317" priority="1899" operator="lessThan">
      <formula>0.01</formula>
    </cfRule>
  </conditionalFormatting>
  <conditionalFormatting sqref="CV32:CV46">
    <cfRule type="cellIs" dxfId="3316" priority="1894" operator="between">
      <formula>0.01</formula>
      <formula>0.1</formula>
    </cfRule>
    <cfRule type="cellIs" dxfId="3315" priority="1891" operator="greaterThan">
      <formula>100</formula>
    </cfRule>
    <cfRule type="cellIs" dxfId="3314" priority="1896" operator="between">
      <formula>10</formula>
      <formula>100</formula>
    </cfRule>
    <cfRule type="cellIs" dxfId="3313" priority="1895" operator="between">
      <formula>0.1</formula>
      <formula>10</formula>
    </cfRule>
    <cfRule type="cellIs" dxfId="3312" priority="1893" operator="lessThan">
      <formula>0.01</formula>
    </cfRule>
    <cfRule type="cellIs" dxfId="3311" priority="1892" operator="equal">
      <formula>0</formula>
    </cfRule>
  </conditionalFormatting>
  <conditionalFormatting sqref="CV48:CV49">
    <cfRule type="cellIs" dxfId="3310" priority="1890" operator="between">
      <formula>10</formula>
      <formula>100</formula>
    </cfRule>
    <cfRule type="cellIs" dxfId="3309" priority="1889" operator="between">
      <formula>0.1</formula>
      <formula>10</formula>
    </cfRule>
    <cfRule type="cellIs" dxfId="3308" priority="1887" operator="lessThan">
      <formula>0.01</formula>
    </cfRule>
    <cfRule type="cellIs" dxfId="3307" priority="1886" operator="equal">
      <formula>0</formula>
    </cfRule>
    <cfRule type="cellIs" dxfId="3306" priority="1885" operator="greaterThan">
      <formula>100</formula>
    </cfRule>
    <cfRule type="cellIs" dxfId="3305" priority="1888" operator="between">
      <formula>0.01</formula>
      <formula>0.1</formula>
    </cfRule>
  </conditionalFormatting>
  <conditionalFormatting sqref="CV51:CV65">
    <cfRule type="cellIs" dxfId="3304" priority="1879" operator="greaterThan">
      <formula>100</formula>
    </cfRule>
    <cfRule type="cellIs" dxfId="3303" priority="1880" operator="equal">
      <formula>0</formula>
    </cfRule>
    <cfRule type="cellIs" dxfId="3302" priority="1881" operator="lessThan">
      <formula>0.01</formula>
    </cfRule>
    <cfRule type="cellIs" dxfId="3301" priority="1882" operator="between">
      <formula>0.01</formula>
      <formula>0.1</formula>
    </cfRule>
    <cfRule type="cellIs" dxfId="3300" priority="1884" operator="between">
      <formula>10</formula>
      <formula>100</formula>
    </cfRule>
    <cfRule type="cellIs" dxfId="3299" priority="1883" operator="between">
      <formula>0.1</formula>
      <formula>10</formula>
    </cfRule>
  </conditionalFormatting>
  <conditionalFormatting sqref="CV67">
    <cfRule type="cellIs" dxfId="3298" priority="1874" operator="equal">
      <formula>0</formula>
    </cfRule>
    <cfRule type="cellIs" dxfId="3297" priority="1878" operator="between">
      <formula>10</formula>
      <formula>100</formula>
    </cfRule>
    <cfRule type="cellIs" dxfId="3296" priority="1873" operator="greaterThan">
      <formula>100</formula>
    </cfRule>
    <cfRule type="cellIs" dxfId="3295" priority="1876" operator="between">
      <formula>0.01</formula>
      <formula>0.1</formula>
    </cfRule>
    <cfRule type="cellIs" dxfId="3294" priority="1875" operator="lessThan">
      <formula>0.01</formula>
    </cfRule>
    <cfRule type="cellIs" dxfId="3293" priority="1877" operator="between">
      <formula>0.1</formula>
      <formula>10</formula>
    </cfRule>
  </conditionalFormatting>
  <conditionalFormatting sqref="CW14:CW46">
    <cfRule type="cellIs" dxfId="3292" priority="2986" operator="between">
      <formula>10</formula>
      <formula>100</formula>
    </cfRule>
  </conditionalFormatting>
  <conditionalFormatting sqref="CW14:CW67">
    <cfRule type="cellIs" dxfId="3291" priority="2985" operator="between">
      <formula>0.1</formula>
      <formula>10</formula>
    </cfRule>
    <cfRule type="cellIs" dxfId="3290" priority="2984" operator="greaterThan">
      <formula>100</formula>
    </cfRule>
    <cfRule type="cellIs" dxfId="3289" priority="2983" operator="between">
      <formula>0.01</formula>
      <formula>0.1</formula>
    </cfRule>
    <cfRule type="cellIs" dxfId="3288" priority="2982" operator="lessThan">
      <formula>0.01</formula>
    </cfRule>
    <cfRule type="cellIs" dxfId="3287" priority="2981" operator="equal">
      <formula>0</formula>
    </cfRule>
  </conditionalFormatting>
  <conditionalFormatting sqref="CX14:CX30">
    <cfRule type="cellIs" dxfId="3286" priority="642" operator="between">
      <formula>10</formula>
      <formula>100</formula>
    </cfRule>
    <cfRule type="cellIs" dxfId="3285" priority="641" operator="between">
      <formula>0.1</formula>
      <formula>10</formula>
    </cfRule>
    <cfRule type="cellIs" dxfId="3284" priority="639" operator="lessThan">
      <formula>0.01</formula>
    </cfRule>
    <cfRule type="cellIs" dxfId="3283" priority="638" operator="equal">
      <formula>0</formula>
    </cfRule>
    <cfRule type="cellIs" dxfId="3282" priority="637" operator="greaterThan">
      <formula>100</formula>
    </cfRule>
    <cfRule type="cellIs" dxfId="3281" priority="640" operator="between">
      <formula>0.01</formula>
      <formula>0.1</formula>
    </cfRule>
  </conditionalFormatting>
  <conditionalFormatting sqref="CX32:CX46">
    <cfRule type="cellIs" dxfId="3280" priority="632" operator="equal">
      <formula>0</formula>
    </cfRule>
    <cfRule type="cellIs" dxfId="3279" priority="631" operator="greaterThan">
      <formula>100</formula>
    </cfRule>
    <cfRule type="cellIs" dxfId="3278" priority="636" operator="between">
      <formula>10</formula>
      <formula>100</formula>
    </cfRule>
    <cfRule type="cellIs" dxfId="3277" priority="635" operator="between">
      <formula>0.1</formula>
      <formula>10</formula>
    </cfRule>
    <cfRule type="cellIs" dxfId="3276" priority="634" operator="between">
      <formula>0.01</formula>
      <formula>0.1</formula>
    </cfRule>
    <cfRule type="cellIs" dxfId="3275" priority="633" operator="lessThan">
      <formula>0.01</formula>
    </cfRule>
  </conditionalFormatting>
  <conditionalFormatting sqref="CX48:CX49">
    <cfRule type="cellIs" dxfId="3274" priority="628" operator="between">
      <formula>0.01</formula>
      <formula>0.1</formula>
    </cfRule>
    <cfRule type="cellIs" dxfId="3273" priority="629" operator="between">
      <formula>0.1</formula>
      <formula>10</formula>
    </cfRule>
    <cfRule type="cellIs" dxfId="3272" priority="625" operator="greaterThan">
      <formula>100</formula>
    </cfRule>
    <cfRule type="cellIs" dxfId="3271" priority="626" operator="equal">
      <formula>0</formula>
    </cfRule>
    <cfRule type="cellIs" dxfId="3270" priority="627" operator="lessThan">
      <formula>0.01</formula>
    </cfRule>
    <cfRule type="cellIs" dxfId="3269" priority="630" operator="between">
      <formula>10</formula>
      <formula>100</formula>
    </cfRule>
  </conditionalFormatting>
  <conditionalFormatting sqref="CX51:CX65">
    <cfRule type="cellIs" dxfId="3268" priority="624" operator="between">
      <formula>10</formula>
      <formula>100</formula>
    </cfRule>
    <cfRule type="cellIs" dxfId="3267" priority="623" operator="between">
      <formula>0.1</formula>
      <formula>10</formula>
    </cfRule>
    <cfRule type="cellIs" dxfId="3266" priority="622" operator="between">
      <formula>0.01</formula>
      <formula>0.1</formula>
    </cfRule>
    <cfRule type="cellIs" dxfId="3265" priority="621" operator="lessThan">
      <formula>0.01</formula>
    </cfRule>
    <cfRule type="cellIs" dxfId="3264" priority="620" operator="equal">
      <formula>0</formula>
    </cfRule>
    <cfRule type="cellIs" dxfId="3263" priority="619" operator="greaterThan">
      <formula>100</formula>
    </cfRule>
  </conditionalFormatting>
  <conditionalFormatting sqref="CX67">
    <cfRule type="cellIs" dxfId="3262" priority="618" operator="between">
      <formula>10</formula>
      <formula>100</formula>
    </cfRule>
    <cfRule type="cellIs" dxfId="3261" priority="617" operator="between">
      <formula>0.1</formula>
      <formula>10</formula>
    </cfRule>
    <cfRule type="cellIs" dxfId="3260" priority="615" operator="lessThan">
      <formula>0.01</formula>
    </cfRule>
    <cfRule type="cellIs" dxfId="3259" priority="614" operator="equal">
      <formula>0</formula>
    </cfRule>
    <cfRule type="cellIs" dxfId="3258" priority="613" operator="greaterThan">
      <formula>100</formula>
    </cfRule>
    <cfRule type="cellIs" dxfId="3257" priority="616" operator="between">
      <formula>0.01</formula>
      <formula>0.1</formula>
    </cfRule>
  </conditionalFormatting>
  <conditionalFormatting sqref="CY14:CY46">
    <cfRule type="cellIs" dxfId="3256" priority="2968" operator="between">
      <formula>10</formula>
      <formula>100</formula>
    </cfRule>
  </conditionalFormatting>
  <conditionalFormatting sqref="CY14:CY67">
    <cfRule type="cellIs" dxfId="3255" priority="2963" operator="equal">
      <formula>0</formula>
    </cfRule>
    <cfRule type="cellIs" dxfId="3254" priority="2964" operator="lessThan">
      <formula>0.01</formula>
    </cfRule>
    <cfRule type="cellIs" dxfId="3253" priority="2965" operator="between">
      <formula>0.01</formula>
      <formula>0.1</formula>
    </cfRule>
    <cfRule type="cellIs" dxfId="3252" priority="2966" operator="greaterThan">
      <formula>100</formula>
    </cfRule>
    <cfRule type="cellIs" dxfId="3251" priority="2967" operator="between">
      <formula>0.1</formula>
      <formula>10</formula>
    </cfRule>
  </conditionalFormatting>
  <conditionalFormatting sqref="CY47 DA47">
    <cfRule type="cellIs" dxfId="3250" priority="5728" operator="between">
      <formula>10</formula>
      <formula>100</formula>
    </cfRule>
    <cfRule type="cellIs" dxfId="3249" priority="5727" operator="between">
      <formula>0.1</formula>
      <formula>10</formula>
    </cfRule>
    <cfRule type="cellIs" dxfId="3248" priority="5726" operator="between">
      <formula>0.01</formula>
      <formula>0.1</formula>
    </cfRule>
  </conditionalFormatting>
  <conditionalFormatting sqref="CY48:CY49 DA48:DA49">
    <cfRule type="cellIs" dxfId="3247" priority="5675" operator="between">
      <formula>10</formula>
      <formula>100</formula>
    </cfRule>
  </conditionalFormatting>
  <conditionalFormatting sqref="CY50 DA50">
    <cfRule type="cellIs" dxfId="3246" priority="5725" operator="between">
      <formula>10</formula>
      <formula>100</formula>
    </cfRule>
    <cfRule type="cellIs" dxfId="3245" priority="5724" operator="between">
      <formula>0.1</formula>
      <formula>10</formula>
    </cfRule>
    <cfRule type="cellIs" dxfId="3244" priority="5723" operator="between">
      <formula>0.01</formula>
      <formula>0.1</formula>
    </cfRule>
  </conditionalFormatting>
  <conditionalFormatting sqref="CY51:CY67 DA51:DA67">
    <cfRule type="cellIs" dxfId="3243" priority="5635" operator="between">
      <formula>10</formula>
      <formula>100</formula>
    </cfRule>
  </conditionalFormatting>
  <conditionalFormatting sqref="CZ14:CZ30">
    <cfRule type="cellIs" dxfId="3242" priority="1871" operator="between">
      <formula>0.1</formula>
      <formula>10</formula>
    </cfRule>
    <cfRule type="cellIs" dxfId="3241" priority="1868" operator="equal">
      <formula>0</formula>
    </cfRule>
    <cfRule type="cellIs" dxfId="3240" priority="1867" operator="greaterThan">
      <formula>100</formula>
    </cfRule>
    <cfRule type="cellIs" dxfId="3239" priority="1872" operator="between">
      <formula>10</formula>
      <formula>100</formula>
    </cfRule>
    <cfRule type="cellIs" dxfId="3238" priority="1869" operator="lessThan">
      <formula>0.01</formula>
    </cfRule>
    <cfRule type="cellIs" dxfId="3237" priority="1870" operator="between">
      <formula>0.01</formula>
      <formula>0.1</formula>
    </cfRule>
  </conditionalFormatting>
  <conditionalFormatting sqref="CZ32:CZ46">
    <cfRule type="cellIs" dxfId="3236" priority="1866" operator="between">
      <formula>10</formula>
      <formula>100</formula>
    </cfRule>
    <cfRule type="cellIs" dxfId="3235" priority="1865" operator="between">
      <formula>0.1</formula>
      <formula>10</formula>
    </cfRule>
    <cfRule type="cellIs" dxfId="3234" priority="1864" operator="between">
      <formula>0.01</formula>
      <formula>0.1</formula>
    </cfRule>
    <cfRule type="cellIs" dxfId="3233" priority="1863" operator="lessThan">
      <formula>0.01</formula>
    </cfRule>
    <cfRule type="cellIs" dxfId="3232" priority="1862" operator="equal">
      <formula>0</formula>
    </cfRule>
    <cfRule type="cellIs" dxfId="3231" priority="1861" operator="greaterThan">
      <formula>100</formula>
    </cfRule>
  </conditionalFormatting>
  <conditionalFormatting sqref="CZ48:CZ49">
    <cfRule type="cellIs" dxfId="3230" priority="1856" operator="equal">
      <formula>0</formula>
    </cfRule>
    <cfRule type="cellIs" dxfId="3229" priority="1860" operator="between">
      <formula>10</formula>
      <formula>100</formula>
    </cfRule>
    <cfRule type="cellIs" dxfId="3228" priority="1859" operator="between">
      <formula>0.1</formula>
      <formula>10</formula>
    </cfRule>
    <cfRule type="cellIs" dxfId="3227" priority="1858" operator="between">
      <formula>0.01</formula>
      <formula>0.1</formula>
    </cfRule>
    <cfRule type="cellIs" dxfId="3226" priority="1857" operator="lessThan">
      <formula>0.01</formula>
    </cfRule>
    <cfRule type="cellIs" dxfId="3225" priority="1855" operator="greaterThan">
      <formula>100</formula>
    </cfRule>
  </conditionalFormatting>
  <conditionalFormatting sqref="CZ51:CZ65">
    <cfRule type="cellIs" dxfId="3224" priority="1851" operator="lessThan">
      <formula>0.01</formula>
    </cfRule>
    <cfRule type="cellIs" dxfId="3223" priority="1854" operator="between">
      <formula>10</formula>
      <formula>100</formula>
    </cfRule>
    <cfRule type="cellIs" dxfId="3222" priority="1849" operator="greaterThan">
      <formula>100</formula>
    </cfRule>
    <cfRule type="cellIs" dxfId="3221" priority="1850" operator="equal">
      <formula>0</formula>
    </cfRule>
    <cfRule type="cellIs" dxfId="3220" priority="1853" operator="between">
      <formula>0.1</formula>
      <formula>10</formula>
    </cfRule>
    <cfRule type="cellIs" dxfId="3219" priority="1852" operator="between">
      <formula>0.01</formula>
      <formula>0.1</formula>
    </cfRule>
  </conditionalFormatting>
  <conditionalFormatting sqref="CZ67">
    <cfRule type="cellIs" dxfId="3218" priority="1845" operator="lessThan">
      <formula>0.01</formula>
    </cfRule>
    <cfRule type="cellIs" dxfId="3217" priority="1843" operator="greaterThan">
      <formula>100</formula>
    </cfRule>
    <cfRule type="cellIs" dxfId="3216" priority="1844" operator="equal">
      <formula>0</formula>
    </cfRule>
    <cfRule type="cellIs" dxfId="3215" priority="1846" operator="between">
      <formula>0.01</formula>
      <formula>0.1</formula>
    </cfRule>
    <cfRule type="cellIs" dxfId="3214" priority="1847" operator="between">
      <formula>0.1</formula>
      <formula>10</formula>
    </cfRule>
    <cfRule type="cellIs" dxfId="3213" priority="1848" operator="between">
      <formula>10</formula>
      <formula>100</formula>
    </cfRule>
  </conditionalFormatting>
  <conditionalFormatting sqref="DA14:DA46">
    <cfRule type="cellIs" dxfId="3212" priority="2962" operator="between">
      <formula>10</formula>
      <formula>100</formula>
    </cfRule>
  </conditionalFormatting>
  <conditionalFormatting sqref="DA14:DA67">
    <cfRule type="cellIs" dxfId="3211" priority="2957" operator="equal">
      <formula>0</formula>
    </cfRule>
    <cfRule type="cellIs" dxfId="3210" priority="2958" operator="lessThan">
      <formula>0.01</formula>
    </cfRule>
    <cfRule type="cellIs" dxfId="3209" priority="2959" operator="between">
      <formula>0.01</formula>
      <formula>0.1</formula>
    </cfRule>
    <cfRule type="cellIs" dxfId="3208" priority="2960" operator="greaterThan">
      <formula>100</formula>
    </cfRule>
    <cfRule type="cellIs" dxfId="3207" priority="2961" operator="between">
      <formula>0.1</formula>
      <formula>10</formula>
    </cfRule>
  </conditionalFormatting>
  <conditionalFormatting sqref="DB14:DB30">
    <cfRule type="cellIs" dxfId="3206" priority="607" operator="greaterThan">
      <formula>100</formula>
    </cfRule>
    <cfRule type="cellIs" dxfId="3205" priority="608" operator="equal">
      <formula>0</formula>
    </cfRule>
    <cfRule type="cellIs" dxfId="3204" priority="609" operator="lessThan">
      <formula>0.01</formula>
    </cfRule>
    <cfRule type="cellIs" dxfId="3203" priority="611" operator="between">
      <formula>0.1</formula>
      <formula>10</formula>
    </cfRule>
    <cfRule type="cellIs" dxfId="3202" priority="612" operator="between">
      <formula>10</formula>
      <formula>100</formula>
    </cfRule>
    <cfRule type="cellIs" dxfId="3201" priority="610" operator="between">
      <formula>0.01</formula>
      <formula>0.1</formula>
    </cfRule>
  </conditionalFormatting>
  <conditionalFormatting sqref="DB32:DB46">
    <cfRule type="cellIs" dxfId="3200" priority="603" operator="lessThan">
      <formula>0.01</formula>
    </cfRule>
    <cfRule type="cellIs" dxfId="3199" priority="606" operator="between">
      <formula>10</formula>
      <formula>100</formula>
    </cfRule>
    <cfRule type="cellIs" dxfId="3198" priority="605" operator="between">
      <formula>0.1</formula>
      <formula>10</formula>
    </cfRule>
    <cfRule type="cellIs" dxfId="3197" priority="604" operator="between">
      <formula>0.01</formula>
      <formula>0.1</formula>
    </cfRule>
    <cfRule type="cellIs" dxfId="3196" priority="602" operator="equal">
      <formula>0</formula>
    </cfRule>
    <cfRule type="cellIs" dxfId="3195" priority="601" operator="greaterThan">
      <formula>100</formula>
    </cfRule>
  </conditionalFormatting>
  <conditionalFormatting sqref="DB48:DB49">
    <cfRule type="cellIs" dxfId="3194" priority="595" operator="greaterThan">
      <formula>100</formula>
    </cfRule>
    <cfRule type="cellIs" dxfId="3193" priority="596" operator="equal">
      <formula>0</formula>
    </cfRule>
    <cfRule type="cellIs" dxfId="3192" priority="600" operator="between">
      <formula>10</formula>
      <formula>100</formula>
    </cfRule>
    <cfRule type="cellIs" dxfId="3191" priority="599" operator="between">
      <formula>0.1</formula>
      <formula>10</formula>
    </cfRule>
    <cfRule type="cellIs" dxfId="3190" priority="598" operator="between">
      <formula>0.01</formula>
      <formula>0.1</formula>
    </cfRule>
    <cfRule type="cellIs" dxfId="3189" priority="597" operator="lessThan">
      <formula>0.01</formula>
    </cfRule>
  </conditionalFormatting>
  <conditionalFormatting sqref="DB51:DB65">
    <cfRule type="cellIs" dxfId="3188" priority="590" operator="equal">
      <formula>0</formula>
    </cfRule>
    <cfRule type="cellIs" dxfId="3187" priority="591" operator="lessThan">
      <formula>0.01</formula>
    </cfRule>
    <cfRule type="cellIs" dxfId="3186" priority="593" operator="between">
      <formula>0.1</formula>
      <formula>10</formula>
    </cfRule>
    <cfRule type="cellIs" dxfId="3185" priority="594" operator="between">
      <formula>10</formula>
      <formula>100</formula>
    </cfRule>
    <cfRule type="cellIs" dxfId="3184" priority="592" operator="between">
      <formula>0.01</formula>
      <formula>0.1</formula>
    </cfRule>
    <cfRule type="cellIs" dxfId="3183" priority="589" operator="greaterThan">
      <formula>100</formula>
    </cfRule>
  </conditionalFormatting>
  <conditionalFormatting sqref="DB67">
    <cfRule type="cellIs" dxfId="3182" priority="586" operator="between">
      <formula>0.01</formula>
      <formula>0.1</formula>
    </cfRule>
    <cfRule type="cellIs" dxfId="3181" priority="585" operator="lessThan">
      <formula>0.01</formula>
    </cfRule>
    <cfRule type="cellIs" dxfId="3180" priority="583" operator="greaterThan">
      <formula>100</formula>
    </cfRule>
    <cfRule type="cellIs" dxfId="3179" priority="584" operator="equal">
      <formula>0</formula>
    </cfRule>
    <cfRule type="cellIs" dxfId="3178" priority="587" operator="between">
      <formula>0.1</formula>
      <formula>10</formula>
    </cfRule>
    <cfRule type="cellIs" dxfId="3177" priority="588" operator="between">
      <formula>10</formula>
      <formula>100</formula>
    </cfRule>
  </conditionalFormatting>
  <conditionalFormatting sqref="DC14:DC46">
    <cfRule type="cellIs" dxfId="3176" priority="2944" operator="between">
      <formula>10</formula>
      <formula>100</formula>
    </cfRule>
  </conditionalFormatting>
  <conditionalFormatting sqref="DC14:DC67">
    <cfRule type="cellIs" dxfId="3175" priority="2940" operator="lessThan">
      <formula>0.01</formula>
    </cfRule>
    <cfRule type="cellIs" dxfId="3174" priority="2941" operator="between">
      <formula>0.01</formula>
      <formula>0.1</formula>
    </cfRule>
    <cfRule type="cellIs" dxfId="3173" priority="2942" operator="greaterThan">
      <formula>100</formula>
    </cfRule>
    <cfRule type="cellIs" dxfId="3172" priority="2943" operator="between">
      <formula>0.1</formula>
      <formula>10</formula>
    </cfRule>
    <cfRule type="cellIs" dxfId="3171" priority="2939" operator="equal">
      <formula>0</formula>
    </cfRule>
  </conditionalFormatting>
  <conditionalFormatting sqref="DC47 DE47">
    <cfRule type="cellIs" dxfId="3170" priority="5613" operator="between">
      <formula>0.01</formula>
      <formula>0.1</formula>
    </cfRule>
    <cfRule type="cellIs" dxfId="3169" priority="5614" operator="between">
      <formula>0.1</formula>
      <formula>10</formula>
    </cfRule>
    <cfRule type="cellIs" dxfId="3168" priority="5615" operator="between">
      <formula>10</formula>
      <formula>100</formula>
    </cfRule>
  </conditionalFormatting>
  <conditionalFormatting sqref="DC48:DC49 DE48:DE49">
    <cfRule type="cellIs" dxfId="3167" priority="5562" operator="between">
      <formula>10</formula>
      <formula>100</formula>
    </cfRule>
  </conditionalFormatting>
  <conditionalFormatting sqref="DC50 DE50">
    <cfRule type="cellIs" dxfId="3166" priority="5612" operator="between">
      <formula>10</formula>
      <formula>100</formula>
    </cfRule>
    <cfRule type="cellIs" dxfId="3165" priority="5610" operator="between">
      <formula>0.01</formula>
      <formula>0.1</formula>
    </cfRule>
    <cfRule type="cellIs" dxfId="3164" priority="5611" operator="between">
      <formula>0.1</formula>
      <formula>10</formula>
    </cfRule>
  </conditionalFormatting>
  <conditionalFormatting sqref="DC51:DC67 DE51:DE67">
    <cfRule type="cellIs" dxfId="3163" priority="5522" operator="between">
      <formula>10</formula>
      <formula>100</formula>
    </cfRule>
  </conditionalFormatting>
  <conditionalFormatting sqref="DD14:DD30">
    <cfRule type="cellIs" dxfId="3162" priority="1842" operator="between">
      <formula>10</formula>
      <formula>100</formula>
    </cfRule>
    <cfRule type="cellIs" dxfId="3161" priority="1841" operator="between">
      <formula>0.1</formula>
      <formula>10</formula>
    </cfRule>
    <cfRule type="cellIs" dxfId="3160" priority="1840" operator="between">
      <formula>0.01</formula>
      <formula>0.1</formula>
    </cfRule>
    <cfRule type="cellIs" dxfId="3159" priority="1839" operator="lessThan">
      <formula>0.01</formula>
    </cfRule>
    <cfRule type="cellIs" dxfId="3158" priority="1838" operator="equal">
      <formula>0</formula>
    </cfRule>
    <cfRule type="cellIs" dxfId="3157" priority="1837" operator="greaterThan">
      <formula>100</formula>
    </cfRule>
  </conditionalFormatting>
  <conditionalFormatting sqref="DD32:DD46">
    <cfRule type="cellIs" dxfId="3156" priority="1836" operator="between">
      <formula>10</formula>
      <formula>100</formula>
    </cfRule>
    <cfRule type="cellIs" dxfId="3155" priority="1835" operator="between">
      <formula>0.1</formula>
      <formula>10</formula>
    </cfRule>
    <cfRule type="cellIs" dxfId="3154" priority="1834" operator="between">
      <formula>0.01</formula>
      <formula>0.1</formula>
    </cfRule>
    <cfRule type="cellIs" dxfId="3153" priority="1833" operator="lessThan">
      <formula>0.01</formula>
    </cfRule>
    <cfRule type="cellIs" dxfId="3152" priority="1832" operator="equal">
      <formula>0</formula>
    </cfRule>
    <cfRule type="cellIs" dxfId="3151" priority="1831" operator="greaterThan">
      <formula>100</formula>
    </cfRule>
  </conditionalFormatting>
  <conditionalFormatting sqref="DD48:DD49">
    <cfRule type="cellIs" dxfId="3150" priority="1830" operator="between">
      <formula>10</formula>
      <formula>100</formula>
    </cfRule>
    <cfRule type="cellIs" dxfId="3149" priority="1829" operator="between">
      <formula>0.1</formula>
      <formula>10</formula>
    </cfRule>
    <cfRule type="cellIs" dxfId="3148" priority="1828" operator="between">
      <formula>0.01</formula>
      <formula>0.1</formula>
    </cfRule>
    <cfRule type="cellIs" dxfId="3147" priority="1827" operator="lessThan">
      <formula>0.01</formula>
    </cfRule>
    <cfRule type="cellIs" dxfId="3146" priority="1825" operator="greaterThan">
      <formula>100</formula>
    </cfRule>
    <cfRule type="cellIs" dxfId="3145" priority="1826" operator="equal">
      <formula>0</formula>
    </cfRule>
  </conditionalFormatting>
  <conditionalFormatting sqref="DD51:DD65">
    <cfRule type="cellIs" dxfId="3144" priority="1824" operator="between">
      <formula>10</formula>
      <formula>100</formula>
    </cfRule>
    <cfRule type="cellIs" dxfId="3143" priority="1823" operator="between">
      <formula>0.1</formula>
      <formula>10</formula>
    </cfRule>
    <cfRule type="cellIs" dxfId="3142" priority="1822" operator="between">
      <formula>0.01</formula>
      <formula>0.1</formula>
    </cfRule>
    <cfRule type="cellIs" dxfId="3141" priority="1821" operator="lessThan">
      <formula>0.01</formula>
    </cfRule>
    <cfRule type="cellIs" dxfId="3140" priority="1820" operator="equal">
      <formula>0</formula>
    </cfRule>
    <cfRule type="cellIs" dxfId="3139" priority="1819" operator="greaterThan">
      <formula>100</formula>
    </cfRule>
  </conditionalFormatting>
  <conditionalFormatting sqref="DD67">
    <cfRule type="cellIs" dxfId="3138" priority="1814" operator="equal">
      <formula>0</formula>
    </cfRule>
    <cfRule type="cellIs" dxfId="3137" priority="1816" operator="between">
      <formula>0.01</formula>
      <formula>0.1</formula>
    </cfRule>
    <cfRule type="cellIs" dxfId="3136" priority="1817" operator="between">
      <formula>0.1</formula>
      <formula>10</formula>
    </cfRule>
    <cfRule type="cellIs" dxfId="3135" priority="1818" operator="between">
      <formula>10</formula>
      <formula>100</formula>
    </cfRule>
    <cfRule type="cellIs" dxfId="3134" priority="1815" operator="lessThan">
      <formula>0.01</formula>
    </cfRule>
    <cfRule type="cellIs" dxfId="3133" priority="1813" operator="greaterThan">
      <formula>100</formula>
    </cfRule>
  </conditionalFormatting>
  <conditionalFormatting sqref="DE14:DE46">
    <cfRule type="cellIs" dxfId="3132" priority="2938" operator="between">
      <formula>10</formula>
      <formula>100</formula>
    </cfRule>
  </conditionalFormatting>
  <conditionalFormatting sqref="DE14:DE67">
    <cfRule type="cellIs" dxfId="3131" priority="2937" operator="between">
      <formula>0.1</formula>
      <formula>10</formula>
    </cfRule>
    <cfRule type="cellIs" dxfId="3130" priority="2936" operator="greaterThan">
      <formula>100</formula>
    </cfRule>
    <cfRule type="cellIs" dxfId="3129" priority="2935" operator="between">
      <formula>0.01</formula>
      <formula>0.1</formula>
    </cfRule>
    <cfRule type="cellIs" dxfId="3128" priority="2934" operator="lessThan">
      <formula>0.01</formula>
    </cfRule>
    <cfRule type="cellIs" dxfId="3127" priority="2933" operator="equal">
      <formula>0</formula>
    </cfRule>
  </conditionalFormatting>
  <conditionalFormatting sqref="DF14:DF30">
    <cfRule type="cellIs" dxfId="3126" priority="579" operator="lessThan">
      <formula>0.01</formula>
    </cfRule>
    <cfRule type="cellIs" dxfId="3125" priority="577" operator="greaterThan">
      <formula>100</formula>
    </cfRule>
    <cfRule type="cellIs" dxfId="3124" priority="580" operator="between">
      <formula>0.01</formula>
      <formula>0.1</formula>
    </cfRule>
    <cfRule type="cellIs" dxfId="3123" priority="581" operator="between">
      <formula>0.1</formula>
      <formula>10</formula>
    </cfRule>
    <cfRule type="cellIs" dxfId="3122" priority="582" operator="between">
      <formula>10</formula>
      <formula>100</formula>
    </cfRule>
    <cfRule type="cellIs" dxfId="3121" priority="578" operator="equal">
      <formula>0</formula>
    </cfRule>
  </conditionalFormatting>
  <conditionalFormatting sqref="DF32:DF46">
    <cfRule type="cellIs" dxfId="3120" priority="571" operator="greaterThan">
      <formula>100</formula>
    </cfRule>
    <cfRule type="cellIs" dxfId="3119" priority="576" operator="between">
      <formula>10</formula>
      <formula>100</formula>
    </cfRule>
    <cfRule type="cellIs" dxfId="3118" priority="575" operator="between">
      <formula>0.1</formula>
      <formula>10</formula>
    </cfRule>
    <cfRule type="cellIs" dxfId="3117" priority="574" operator="between">
      <formula>0.01</formula>
      <formula>0.1</formula>
    </cfRule>
    <cfRule type="cellIs" dxfId="3116" priority="573" operator="lessThan">
      <formula>0.01</formula>
    </cfRule>
    <cfRule type="cellIs" dxfId="3115" priority="572" operator="equal">
      <formula>0</formula>
    </cfRule>
  </conditionalFormatting>
  <conditionalFormatting sqref="DF48:DF49">
    <cfRule type="cellIs" dxfId="3114" priority="569" operator="between">
      <formula>0.1</formula>
      <formula>10</formula>
    </cfRule>
    <cfRule type="cellIs" dxfId="3113" priority="570" operator="between">
      <formula>10</formula>
      <formula>100</formula>
    </cfRule>
    <cfRule type="cellIs" dxfId="3112" priority="568" operator="between">
      <formula>0.01</formula>
      <formula>0.1</formula>
    </cfRule>
    <cfRule type="cellIs" dxfId="3111" priority="567" operator="lessThan">
      <formula>0.01</formula>
    </cfRule>
    <cfRule type="cellIs" dxfId="3110" priority="566" operator="equal">
      <formula>0</formula>
    </cfRule>
    <cfRule type="cellIs" dxfId="3109" priority="565" operator="greaterThan">
      <formula>100</formula>
    </cfRule>
  </conditionalFormatting>
  <conditionalFormatting sqref="DF51:DF65">
    <cfRule type="cellIs" dxfId="3108" priority="562" operator="between">
      <formula>0.01</formula>
      <formula>0.1</formula>
    </cfRule>
    <cfRule type="cellIs" dxfId="3107" priority="564" operator="between">
      <formula>10</formula>
      <formula>100</formula>
    </cfRule>
    <cfRule type="cellIs" dxfId="3106" priority="563" operator="between">
      <formula>0.1</formula>
      <formula>10</formula>
    </cfRule>
    <cfRule type="cellIs" dxfId="3105" priority="560" operator="equal">
      <formula>0</formula>
    </cfRule>
    <cfRule type="cellIs" dxfId="3104" priority="559" operator="greaterThan">
      <formula>100</formula>
    </cfRule>
    <cfRule type="cellIs" dxfId="3103" priority="561" operator="lessThan">
      <formula>0.01</formula>
    </cfRule>
  </conditionalFormatting>
  <conditionalFormatting sqref="DF67">
    <cfRule type="cellIs" dxfId="3102" priority="555" operator="lessThan">
      <formula>0.01</formula>
    </cfRule>
    <cfRule type="cellIs" dxfId="3101" priority="554" operator="equal">
      <formula>0</formula>
    </cfRule>
    <cfRule type="cellIs" dxfId="3100" priority="553" operator="greaterThan">
      <formula>100</formula>
    </cfRule>
    <cfRule type="cellIs" dxfId="3099" priority="557" operator="between">
      <formula>0.1</formula>
      <formula>10</formula>
    </cfRule>
    <cfRule type="cellIs" dxfId="3098" priority="558" operator="between">
      <formula>10</formula>
      <formula>100</formula>
    </cfRule>
    <cfRule type="cellIs" dxfId="3097" priority="556" operator="between">
      <formula>0.01</formula>
      <formula>0.1</formula>
    </cfRule>
  </conditionalFormatting>
  <conditionalFormatting sqref="DG14:DG46">
    <cfRule type="cellIs" dxfId="3096" priority="2920" operator="between">
      <formula>10</formula>
      <formula>100</formula>
    </cfRule>
  </conditionalFormatting>
  <conditionalFormatting sqref="DG14:DG67">
    <cfRule type="cellIs" dxfId="3095" priority="2919" operator="between">
      <formula>0.1</formula>
      <formula>10</formula>
    </cfRule>
    <cfRule type="cellIs" dxfId="3094" priority="2916" operator="lessThan">
      <formula>0.01</formula>
    </cfRule>
    <cfRule type="cellIs" dxfId="3093" priority="2915" operator="equal">
      <formula>0</formula>
    </cfRule>
    <cfRule type="cellIs" dxfId="3092" priority="2917" operator="between">
      <formula>0.01</formula>
      <formula>0.1</formula>
    </cfRule>
    <cfRule type="cellIs" dxfId="3091" priority="2918" operator="greaterThan">
      <formula>100</formula>
    </cfRule>
  </conditionalFormatting>
  <conditionalFormatting sqref="DG47 DI47">
    <cfRule type="cellIs" dxfId="3090" priority="5501" operator="between">
      <formula>0.1</formula>
      <formula>10</formula>
    </cfRule>
    <cfRule type="cellIs" dxfId="3089" priority="5500" operator="between">
      <formula>0.01</formula>
      <formula>0.1</formula>
    </cfRule>
    <cfRule type="cellIs" dxfId="3088" priority="5502" operator="between">
      <formula>10</formula>
      <formula>100</formula>
    </cfRule>
  </conditionalFormatting>
  <conditionalFormatting sqref="DG48:DG49 DI48:DI49">
    <cfRule type="cellIs" dxfId="3087" priority="5449" operator="between">
      <formula>10</formula>
      <formula>100</formula>
    </cfRule>
  </conditionalFormatting>
  <conditionalFormatting sqref="DG50 DI50">
    <cfRule type="cellIs" dxfId="3086" priority="5498" operator="between">
      <formula>0.1</formula>
      <formula>10</formula>
    </cfRule>
    <cfRule type="cellIs" dxfId="3085" priority="5499" operator="between">
      <formula>10</formula>
      <formula>100</formula>
    </cfRule>
    <cfRule type="cellIs" dxfId="3084" priority="5497" operator="between">
      <formula>0.01</formula>
      <formula>0.1</formula>
    </cfRule>
  </conditionalFormatting>
  <conditionalFormatting sqref="DG51:DG67 DI51:DI67">
    <cfRule type="cellIs" dxfId="3083" priority="5409" operator="between">
      <formula>10</formula>
      <formula>100</formula>
    </cfRule>
  </conditionalFormatting>
  <conditionalFormatting sqref="DH14:DH30">
    <cfRule type="cellIs" dxfId="3082" priority="1812" operator="between">
      <formula>10</formula>
      <formula>100</formula>
    </cfRule>
    <cfRule type="cellIs" dxfId="3081" priority="1811" operator="between">
      <formula>0.1</formula>
      <formula>10</formula>
    </cfRule>
    <cfRule type="cellIs" dxfId="3080" priority="1807" operator="greaterThan">
      <formula>100</formula>
    </cfRule>
    <cfRule type="cellIs" dxfId="3079" priority="1810" operator="between">
      <formula>0.01</formula>
      <formula>0.1</formula>
    </cfRule>
    <cfRule type="cellIs" dxfId="3078" priority="1808" operator="equal">
      <formula>0</formula>
    </cfRule>
    <cfRule type="cellIs" dxfId="3077" priority="1809" operator="lessThan">
      <formula>0.01</formula>
    </cfRule>
  </conditionalFormatting>
  <conditionalFormatting sqref="DH32:DH46">
    <cfRule type="cellIs" dxfId="3076" priority="1802" operator="equal">
      <formula>0</formula>
    </cfRule>
    <cfRule type="cellIs" dxfId="3075" priority="1805" operator="between">
      <formula>0.1</formula>
      <formula>10</formula>
    </cfRule>
    <cfRule type="cellIs" dxfId="3074" priority="1804" operator="between">
      <formula>0.01</formula>
      <formula>0.1</formula>
    </cfRule>
    <cfRule type="cellIs" dxfId="3073" priority="1803" operator="lessThan">
      <formula>0.01</formula>
    </cfRule>
    <cfRule type="cellIs" dxfId="3072" priority="1801" operator="greaterThan">
      <formula>100</formula>
    </cfRule>
    <cfRule type="cellIs" dxfId="3071" priority="1806" operator="between">
      <formula>10</formula>
      <formula>100</formula>
    </cfRule>
  </conditionalFormatting>
  <conditionalFormatting sqref="DH48:DH49">
    <cfRule type="cellIs" dxfId="3070" priority="1795" operator="greaterThan">
      <formula>100</formula>
    </cfRule>
    <cfRule type="cellIs" dxfId="3069" priority="1796" operator="equal">
      <formula>0</formula>
    </cfRule>
    <cfRule type="cellIs" dxfId="3068" priority="1798" operator="between">
      <formula>0.01</formula>
      <formula>0.1</formula>
    </cfRule>
    <cfRule type="cellIs" dxfId="3067" priority="1799" operator="between">
      <formula>0.1</formula>
      <formula>10</formula>
    </cfRule>
    <cfRule type="cellIs" dxfId="3066" priority="1800" operator="between">
      <formula>10</formula>
      <formula>100</formula>
    </cfRule>
    <cfRule type="cellIs" dxfId="3065" priority="1797" operator="lessThan">
      <formula>0.01</formula>
    </cfRule>
  </conditionalFormatting>
  <conditionalFormatting sqref="DH51:DH65">
    <cfRule type="cellIs" dxfId="3064" priority="1791" operator="lessThan">
      <formula>0.01</formula>
    </cfRule>
    <cfRule type="cellIs" dxfId="3063" priority="1792" operator="between">
      <formula>0.01</formula>
      <formula>0.1</formula>
    </cfRule>
    <cfRule type="cellIs" dxfId="3062" priority="1793" operator="between">
      <formula>0.1</formula>
      <formula>10</formula>
    </cfRule>
    <cfRule type="cellIs" dxfId="3061" priority="1794" operator="between">
      <formula>10</formula>
      <formula>100</formula>
    </cfRule>
    <cfRule type="cellIs" dxfId="3060" priority="1789" operator="greaterThan">
      <formula>100</formula>
    </cfRule>
    <cfRule type="cellIs" dxfId="3059" priority="1790" operator="equal">
      <formula>0</formula>
    </cfRule>
  </conditionalFormatting>
  <conditionalFormatting sqref="DH67">
    <cfRule type="cellIs" dxfId="3058" priority="1788" operator="between">
      <formula>10</formula>
      <formula>100</formula>
    </cfRule>
    <cfRule type="cellIs" dxfId="3057" priority="1787" operator="between">
      <formula>0.1</formula>
      <formula>10</formula>
    </cfRule>
    <cfRule type="cellIs" dxfId="3056" priority="1783" operator="greaterThan">
      <formula>100</formula>
    </cfRule>
    <cfRule type="cellIs" dxfId="3055" priority="1784" operator="equal">
      <formula>0</formula>
    </cfRule>
    <cfRule type="cellIs" dxfId="3054" priority="1786" operator="between">
      <formula>0.01</formula>
      <formula>0.1</formula>
    </cfRule>
    <cfRule type="cellIs" dxfId="3053" priority="1785" operator="lessThan">
      <formula>0.01</formula>
    </cfRule>
  </conditionalFormatting>
  <conditionalFormatting sqref="DI14:DI46">
    <cfRule type="cellIs" dxfId="3052" priority="2914" operator="between">
      <formula>10</formula>
      <formula>100</formula>
    </cfRule>
  </conditionalFormatting>
  <conditionalFormatting sqref="DI14:DI67">
    <cfRule type="cellIs" dxfId="3051" priority="2913" operator="between">
      <formula>0.1</formula>
      <formula>10</formula>
    </cfRule>
    <cfRule type="cellIs" dxfId="3050" priority="2912" operator="greaterThan">
      <formula>100</formula>
    </cfRule>
    <cfRule type="cellIs" dxfId="3049" priority="2909" operator="equal">
      <formula>0</formula>
    </cfRule>
    <cfRule type="cellIs" dxfId="3048" priority="2910" operator="lessThan">
      <formula>0.01</formula>
    </cfRule>
    <cfRule type="cellIs" dxfId="3047" priority="2911" operator="between">
      <formula>0.01</formula>
      <formula>0.1</formula>
    </cfRule>
  </conditionalFormatting>
  <conditionalFormatting sqref="DJ14:DJ30">
    <cfRule type="cellIs" dxfId="3046" priority="550" operator="between">
      <formula>0.01</formula>
      <formula>0.1</formula>
    </cfRule>
    <cfRule type="cellIs" dxfId="3045" priority="548" operator="equal">
      <formula>0</formula>
    </cfRule>
    <cfRule type="cellIs" dxfId="3044" priority="547" operator="greaterThan">
      <formula>100</formula>
    </cfRule>
    <cfRule type="cellIs" dxfId="3043" priority="549" operator="lessThan">
      <formula>0.01</formula>
    </cfRule>
    <cfRule type="cellIs" dxfId="3042" priority="552" operator="between">
      <formula>10</formula>
      <formula>100</formula>
    </cfRule>
    <cfRule type="cellIs" dxfId="3041" priority="551" operator="between">
      <formula>0.1</formula>
      <formula>10</formula>
    </cfRule>
  </conditionalFormatting>
  <conditionalFormatting sqref="DJ32:DJ46">
    <cfRule type="cellIs" dxfId="3040" priority="544" operator="between">
      <formula>0.01</formula>
      <formula>0.1</formula>
    </cfRule>
    <cfRule type="cellIs" dxfId="3039" priority="542" operator="equal">
      <formula>0</formula>
    </cfRule>
    <cfRule type="cellIs" dxfId="3038" priority="546" operator="between">
      <formula>10</formula>
      <formula>100</formula>
    </cfRule>
    <cfRule type="cellIs" dxfId="3037" priority="543" operator="lessThan">
      <formula>0.01</formula>
    </cfRule>
    <cfRule type="cellIs" dxfId="3036" priority="545" operator="between">
      <formula>0.1</formula>
      <formula>10</formula>
    </cfRule>
    <cfRule type="cellIs" dxfId="3035" priority="541" operator="greaterThan">
      <formula>100</formula>
    </cfRule>
  </conditionalFormatting>
  <conditionalFormatting sqref="DJ48:DJ49">
    <cfRule type="cellIs" dxfId="3034" priority="538" operator="between">
      <formula>0.01</formula>
      <formula>0.1</formula>
    </cfRule>
    <cfRule type="cellIs" dxfId="3033" priority="540" operator="between">
      <formula>10</formula>
      <formula>100</formula>
    </cfRule>
    <cfRule type="cellIs" dxfId="3032" priority="537" operator="lessThan">
      <formula>0.01</formula>
    </cfRule>
    <cfRule type="cellIs" dxfId="3031" priority="535" operator="greaterThan">
      <formula>100</formula>
    </cfRule>
    <cfRule type="cellIs" dxfId="3030" priority="536" operator="equal">
      <formula>0</formula>
    </cfRule>
    <cfRule type="cellIs" dxfId="3029" priority="539" operator="between">
      <formula>0.1</formula>
      <formula>10</formula>
    </cfRule>
  </conditionalFormatting>
  <conditionalFormatting sqref="DJ51:DJ65">
    <cfRule type="cellIs" dxfId="3028" priority="530" operator="equal">
      <formula>0</formula>
    </cfRule>
    <cfRule type="cellIs" dxfId="3027" priority="531" operator="lessThan">
      <formula>0.01</formula>
    </cfRule>
    <cfRule type="cellIs" dxfId="3026" priority="532" operator="between">
      <formula>0.01</formula>
      <formula>0.1</formula>
    </cfRule>
    <cfRule type="cellIs" dxfId="3025" priority="533" operator="between">
      <formula>0.1</formula>
      <formula>10</formula>
    </cfRule>
    <cfRule type="cellIs" dxfId="3024" priority="534" operator="between">
      <formula>10</formula>
      <formula>100</formula>
    </cfRule>
    <cfRule type="cellIs" dxfId="3023" priority="529" operator="greaterThan">
      <formula>100</formula>
    </cfRule>
  </conditionalFormatting>
  <conditionalFormatting sqref="DJ67">
    <cfRule type="cellIs" dxfId="3022" priority="523" operator="greaterThan">
      <formula>100</formula>
    </cfRule>
    <cfRule type="cellIs" dxfId="3021" priority="526" operator="between">
      <formula>0.01</formula>
      <formula>0.1</formula>
    </cfRule>
    <cfRule type="cellIs" dxfId="3020" priority="527" operator="between">
      <formula>0.1</formula>
      <formula>10</formula>
    </cfRule>
    <cfRule type="cellIs" dxfId="3019" priority="528" operator="between">
      <formula>10</formula>
      <formula>100</formula>
    </cfRule>
    <cfRule type="cellIs" dxfId="3018" priority="524" operator="equal">
      <formula>0</formula>
    </cfRule>
    <cfRule type="cellIs" dxfId="3017" priority="525" operator="lessThan">
      <formula>0.01</formula>
    </cfRule>
  </conditionalFormatting>
  <conditionalFormatting sqref="DK14:DK46">
    <cfRule type="cellIs" dxfId="3016" priority="2896" operator="between">
      <formula>10</formula>
      <formula>100</formula>
    </cfRule>
  </conditionalFormatting>
  <conditionalFormatting sqref="DK14:DK67">
    <cfRule type="cellIs" dxfId="3015" priority="2893" operator="between">
      <formula>0.01</formula>
      <formula>0.1</formula>
    </cfRule>
    <cfRule type="cellIs" dxfId="3014" priority="2891" operator="equal">
      <formula>0</formula>
    </cfRule>
    <cfRule type="cellIs" dxfId="3013" priority="2895" operator="between">
      <formula>0.1</formula>
      <formula>10</formula>
    </cfRule>
    <cfRule type="cellIs" dxfId="3012" priority="2894" operator="greaterThan">
      <formula>100</formula>
    </cfRule>
    <cfRule type="cellIs" dxfId="3011" priority="2892" operator="lessThan">
      <formula>0.01</formula>
    </cfRule>
  </conditionalFormatting>
  <conditionalFormatting sqref="DK47 DM47">
    <cfRule type="cellIs" dxfId="3010" priority="5389" operator="between">
      <formula>10</formula>
      <formula>100</formula>
    </cfRule>
    <cfRule type="cellIs" dxfId="3009" priority="5388" operator="between">
      <formula>0.1</formula>
      <formula>10</formula>
    </cfRule>
    <cfRule type="cellIs" dxfId="3008" priority="5387" operator="between">
      <formula>0.01</formula>
      <formula>0.1</formula>
    </cfRule>
  </conditionalFormatting>
  <conditionalFormatting sqref="DK48:DK49 DM48:DM49">
    <cfRule type="cellIs" dxfId="3007" priority="5336" operator="between">
      <formula>10</formula>
      <formula>100</formula>
    </cfRule>
  </conditionalFormatting>
  <conditionalFormatting sqref="DK50 DM50">
    <cfRule type="cellIs" dxfId="3006" priority="5386" operator="between">
      <formula>10</formula>
      <formula>100</formula>
    </cfRule>
    <cfRule type="cellIs" dxfId="3005" priority="5385" operator="between">
      <formula>0.1</formula>
      <formula>10</formula>
    </cfRule>
    <cfRule type="cellIs" dxfId="3004" priority="5384" operator="between">
      <formula>0.01</formula>
      <formula>0.1</formula>
    </cfRule>
  </conditionalFormatting>
  <conditionalFormatting sqref="DK51:DK67 DM51:DM67">
    <cfRule type="cellIs" dxfId="3003" priority="5296" operator="between">
      <formula>10</formula>
      <formula>100</formula>
    </cfRule>
  </conditionalFormatting>
  <conditionalFormatting sqref="DL14:DL30">
    <cfRule type="cellIs" dxfId="3002" priority="1781" operator="between">
      <formula>0.1</formula>
      <formula>10</formula>
    </cfRule>
    <cfRule type="cellIs" dxfId="3001" priority="1782" operator="between">
      <formula>10</formula>
      <formula>100</formula>
    </cfRule>
    <cfRule type="cellIs" dxfId="3000" priority="1777" operator="greaterThan">
      <formula>100</formula>
    </cfRule>
    <cfRule type="cellIs" dxfId="2999" priority="1778" operator="equal">
      <formula>0</formula>
    </cfRule>
    <cfRule type="cellIs" dxfId="2998" priority="1779" operator="lessThan">
      <formula>0.01</formula>
    </cfRule>
    <cfRule type="cellIs" dxfId="2997" priority="1780" operator="between">
      <formula>0.01</formula>
      <formula>0.1</formula>
    </cfRule>
  </conditionalFormatting>
  <conditionalFormatting sqref="DL32:DL46">
    <cfRule type="cellIs" dxfId="2996" priority="1774" operator="between">
      <formula>0.01</formula>
      <formula>0.1</formula>
    </cfRule>
    <cfRule type="cellIs" dxfId="2995" priority="1775" operator="between">
      <formula>0.1</formula>
      <formula>10</formula>
    </cfRule>
    <cfRule type="cellIs" dxfId="2994" priority="1776" operator="between">
      <formula>10</formula>
      <formula>100</formula>
    </cfRule>
    <cfRule type="cellIs" dxfId="2993" priority="1772" operator="equal">
      <formula>0</formula>
    </cfRule>
    <cfRule type="cellIs" dxfId="2992" priority="1773" operator="lessThan">
      <formula>0.01</formula>
    </cfRule>
    <cfRule type="cellIs" dxfId="2991" priority="1771" operator="greaterThan">
      <formula>100</formula>
    </cfRule>
  </conditionalFormatting>
  <conditionalFormatting sqref="DL48:DL49">
    <cfRule type="cellIs" dxfId="2990" priority="1770" operator="between">
      <formula>10</formula>
      <formula>100</formula>
    </cfRule>
    <cfRule type="cellIs" dxfId="2989" priority="1769" operator="between">
      <formula>0.1</formula>
      <formula>10</formula>
    </cfRule>
    <cfRule type="cellIs" dxfId="2988" priority="1768" operator="between">
      <formula>0.01</formula>
      <formula>0.1</formula>
    </cfRule>
    <cfRule type="cellIs" dxfId="2987" priority="1766" operator="equal">
      <formula>0</formula>
    </cfRule>
    <cfRule type="cellIs" dxfId="2986" priority="1767" operator="lessThan">
      <formula>0.01</formula>
    </cfRule>
    <cfRule type="cellIs" dxfId="2985" priority="1765" operator="greaterThan">
      <formula>100</formula>
    </cfRule>
  </conditionalFormatting>
  <conditionalFormatting sqref="DL51:DL65">
    <cfRule type="cellIs" dxfId="2984" priority="1759" operator="greaterThan">
      <formula>100</formula>
    </cfRule>
    <cfRule type="cellIs" dxfId="2983" priority="1764" operator="between">
      <formula>10</formula>
      <formula>100</formula>
    </cfRule>
    <cfRule type="cellIs" dxfId="2982" priority="1760" operator="equal">
      <formula>0</formula>
    </cfRule>
    <cfRule type="cellIs" dxfId="2981" priority="1761" operator="lessThan">
      <formula>0.01</formula>
    </cfRule>
    <cfRule type="cellIs" dxfId="2980" priority="1762" operator="between">
      <formula>0.01</formula>
      <formula>0.1</formula>
    </cfRule>
    <cfRule type="cellIs" dxfId="2979" priority="1763" operator="between">
      <formula>0.1</formula>
      <formula>10</formula>
    </cfRule>
  </conditionalFormatting>
  <conditionalFormatting sqref="DL67">
    <cfRule type="cellIs" dxfId="2978" priority="1756" operator="between">
      <formula>0.01</formula>
      <formula>0.1</formula>
    </cfRule>
    <cfRule type="cellIs" dxfId="2977" priority="1757" operator="between">
      <formula>0.1</formula>
      <formula>10</formula>
    </cfRule>
    <cfRule type="cellIs" dxfId="2976" priority="1758" operator="between">
      <formula>10</formula>
      <formula>100</formula>
    </cfRule>
    <cfRule type="cellIs" dxfId="2975" priority="1753" operator="greaterThan">
      <formula>100</formula>
    </cfRule>
    <cfRule type="cellIs" dxfId="2974" priority="1754" operator="equal">
      <formula>0</formula>
    </cfRule>
    <cfRule type="cellIs" dxfId="2973" priority="1755" operator="lessThan">
      <formula>0.01</formula>
    </cfRule>
  </conditionalFormatting>
  <conditionalFormatting sqref="DM14:DM46">
    <cfRule type="cellIs" dxfId="2972" priority="2890" operator="between">
      <formula>10</formula>
      <formula>100</formula>
    </cfRule>
  </conditionalFormatting>
  <conditionalFormatting sqref="DM14:DM67">
    <cfRule type="cellIs" dxfId="2971" priority="2888" operator="greaterThan">
      <formula>100</formula>
    </cfRule>
    <cfRule type="cellIs" dxfId="2970" priority="2889" operator="between">
      <formula>0.1</formula>
      <formula>10</formula>
    </cfRule>
    <cfRule type="cellIs" dxfId="2969" priority="2885" operator="equal">
      <formula>0</formula>
    </cfRule>
    <cfRule type="cellIs" dxfId="2968" priority="2886" operator="lessThan">
      <formula>0.01</formula>
    </cfRule>
    <cfRule type="cellIs" dxfId="2967" priority="2887" operator="between">
      <formula>0.01</formula>
      <formula>0.1</formula>
    </cfRule>
  </conditionalFormatting>
  <conditionalFormatting sqref="DN14:DN30">
    <cfRule type="cellIs" dxfId="2966" priority="520" operator="between">
      <formula>0.01</formula>
      <formula>0.1</formula>
    </cfRule>
    <cfRule type="cellIs" dxfId="2965" priority="517" operator="greaterThan">
      <formula>100</formula>
    </cfRule>
    <cfRule type="cellIs" dxfId="2964" priority="518" operator="equal">
      <formula>0</formula>
    </cfRule>
    <cfRule type="cellIs" dxfId="2963" priority="519" operator="lessThan">
      <formula>0.01</formula>
    </cfRule>
    <cfRule type="cellIs" dxfId="2962" priority="521" operator="between">
      <formula>0.1</formula>
      <formula>10</formula>
    </cfRule>
    <cfRule type="cellIs" dxfId="2961" priority="522" operator="between">
      <formula>10</formula>
      <formula>100</formula>
    </cfRule>
  </conditionalFormatting>
  <conditionalFormatting sqref="DN32:DN46">
    <cfRule type="cellIs" dxfId="2960" priority="514" operator="between">
      <formula>0.01</formula>
      <formula>0.1</formula>
    </cfRule>
    <cfRule type="cellIs" dxfId="2959" priority="513" operator="lessThan">
      <formula>0.01</formula>
    </cfRule>
    <cfRule type="cellIs" dxfId="2958" priority="511" operator="greaterThan">
      <formula>100</formula>
    </cfRule>
    <cfRule type="cellIs" dxfId="2957" priority="512" operator="equal">
      <formula>0</formula>
    </cfRule>
    <cfRule type="cellIs" dxfId="2956" priority="516" operator="between">
      <formula>10</formula>
      <formula>100</formula>
    </cfRule>
    <cfRule type="cellIs" dxfId="2955" priority="515" operator="between">
      <formula>0.1</formula>
      <formula>10</formula>
    </cfRule>
  </conditionalFormatting>
  <conditionalFormatting sqref="DN48:DN49">
    <cfRule type="cellIs" dxfId="2954" priority="510" operator="between">
      <formula>10</formula>
      <formula>100</formula>
    </cfRule>
    <cfRule type="cellIs" dxfId="2953" priority="508" operator="between">
      <formula>0.01</formula>
      <formula>0.1</formula>
    </cfRule>
    <cfRule type="cellIs" dxfId="2952" priority="509" operator="between">
      <formula>0.1</formula>
      <formula>10</formula>
    </cfRule>
    <cfRule type="cellIs" dxfId="2951" priority="507" operator="lessThan">
      <formula>0.01</formula>
    </cfRule>
    <cfRule type="cellIs" dxfId="2950" priority="506" operator="equal">
      <formula>0</formula>
    </cfRule>
    <cfRule type="cellIs" dxfId="2949" priority="505" operator="greaterThan">
      <formula>100</formula>
    </cfRule>
  </conditionalFormatting>
  <conditionalFormatting sqref="DN51:DN65">
    <cfRule type="cellIs" dxfId="2948" priority="504" operator="between">
      <formula>10</formula>
      <formula>100</formula>
    </cfRule>
    <cfRule type="cellIs" dxfId="2947" priority="503" operator="between">
      <formula>0.1</formula>
      <formula>10</formula>
    </cfRule>
    <cfRule type="cellIs" dxfId="2946" priority="502" operator="between">
      <formula>0.01</formula>
      <formula>0.1</formula>
    </cfRule>
    <cfRule type="cellIs" dxfId="2945" priority="501" operator="lessThan">
      <formula>0.01</formula>
    </cfRule>
    <cfRule type="cellIs" dxfId="2944" priority="500" operator="equal">
      <formula>0</formula>
    </cfRule>
    <cfRule type="cellIs" dxfId="2943" priority="499" operator="greaterThan">
      <formula>100</formula>
    </cfRule>
  </conditionalFormatting>
  <conditionalFormatting sqref="DN67">
    <cfRule type="cellIs" dxfId="2942" priority="498" operator="between">
      <formula>10</formula>
      <formula>100</formula>
    </cfRule>
    <cfRule type="cellIs" dxfId="2941" priority="497" operator="between">
      <formula>0.1</formula>
      <formula>10</formula>
    </cfRule>
    <cfRule type="cellIs" dxfId="2940" priority="496" operator="between">
      <formula>0.01</formula>
      <formula>0.1</formula>
    </cfRule>
    <cfRule type="cellIs" dxfId="2939" priority="495" operator="lessThan">
      <formula>0.01</formula>
    </cfRule>
    <cfRule type="cellIs" dxfId="2938" priority="494" operator="equal">
      <formula>0</formula>
    </cfRule>
    <cfRule type="cellIs" dxfId="2937" priority="493" operator="greaterThan">
      <formula>100</formula>
    </cfRule>
  </conditionalFormatting>
  <conditionalFormatting sqref="DO14:DO46">
    <cfRule type="cellIs" dxfId="2936" priority="2872" operator="between">
      <formula>10</formula>
      <formula>100</formula>
    </cfRule>
  </conditionalFormatting>
  <conditionalFormatting sqref="DO14:DO67">
    <cfRule type="cellIs" dxfId="2935" priority="2870" operator="greaterThan">
      <formula>100</formula>
    </cfRule>
    <cfRule type="cellIs" dxfId="2934" priority="2867" operator="equal">
      <formula>0</formula>
    </cfRule>
    <cfRule type="cellIs" dxfId="2933" priority="2868" operator="lessThan">
      <formula>0.01</formula>
    </cfRule>
    <cfRule type="cellIs" dxfId="2932" priority="2871" operator="between">
      <formula>0.1</formula>
      <formula>10</formula>
    </cfRule>
    <cfRule type="cellIs" dxfId="2931" priority="2869" operator="between">
      <formula>0.01</formula>
      <formula>0.1</formula>
    </cfRule>
  </conditionalFormatting>
  <conditionalFormatting sqref="DO47 DQ47">
    <cfRule type="cellIs" dxfId="2930" priority="5275" operator="between">
      <formula>0.1</formula>
      <formula>10</formula>
    </cfRule>
    <cfRule type="cellIs" dxfId="2929" priority="5274" operator="between">
      <formula>0.01</formula>
      <formula>0.1</formula>
    </cfRule>
    <cfRule type="cellIs" dxfId="2928" priority="5276" operator="between">
      <formula>10</formula>
      <formula>100</formula>
    </cfRule>
  </conditionalFormatting>
  <conditionalFormatting sqref="DO48:DO49 DQ48:DQ49">
    <cfRule type="cellIs" dxfId="2927" priority="5223" operator="between">
      <formula>10</formula>
      <formula>100</formula>
    </cfRule>
  </conditionalFormatting>
  <conditionalFormatting sqref="DO50 DQ50">
    <cfRule type="cellIs" dxfId="2926" priority="5271" operator="between">
      <formula>0.01</formula>
      <formula>0.1</formula>
    </cfRule>
    <cfRule type="cellIs" dxfId="2925" priority="5272" operator="between">
      <formula>0.1</formula>
      <formula>10</formula>
    </cfRule>
    <cfRule type="cellIs" dxfId="2924" priority="5273" operator="between">
      <formula>10</formula>
      <formula>100</formula>
    </cfRule>
  </conditionalFormatting>
  <conditionalFormatting sqref="DO51:DO67 DQ51:DQ67">
    <cfRule type="cellIs" dxfId="2923" priority="5183" operator="between">
      <formula>10</formula>
      <formula>100</formula>
    </cfRule>
  </conditionalFormatting>
  <conditionalFormatting sqref="DP14:DP30">
    <cfRule type="cellIs" dxfId="2922" priority="1752" operator="between">
      <formula>10</formula>
      <formula>100</formula>
    </cfRule>
    <cfRule type="cellIs" dxfId="2921" priority="1747" operator="greaterThan">
      <formula>100</formula>
    </cfRule>
    <cfRule type="cellIs" dxfId="2920" priority="1748" operator="equal">
      <formula>0</formula>
    </cfRule>
    <cfRule type="cellIs" dxfId="2919" priority="1749" operator="lessThan">
      <formula>0.01</formula>
    </cfRule>
    <cfRule type="cellIs" dxfId="2918" priority="1750" operator="between">
      <formula>0.01</formula>
      <formula>0.1</formula>
    </cfRule>
    <cfRule type="cellIs" dxfId="2917" priority="1751" operator="between">
      <formula>0.1</formula>
      <formula>10</formula>
    </cfRule>
  </conditionalFormatting>
  <conditionalFormatting sqref="DP32:DP46">
    <cfRule type="cellIs" dxfId="2916" priority="1744" operator="between">
      <formula>0.01</formula>
      <formula>0.1</formula>
    </cfRule>
    <cfRule type="cellIs" dxfId="2915" priority="1746" operator="between">
      <formula>10</formula>
      <formula>100</formula>
    </cfRule>
    <cfRule type="cellIs" dxfId="2914" priority="1741" operator="greaterThan">
      <formula>100</formula>
    </cfRule>
    <cfRule type="cellIs" dxfId="2913" priority="1742" operator="equal">
      <formula>0</formula>
    </cfRule>
    <cfRule type="cellIs" dxfId="2912" priority="1743" operator="lessThan">
      <formula>0.01</formula>
    </cfRule>
    <cfRule type="cellIs" dxfId="2911" priority="1745" operator="between">
      <formula>0.1</formula>
      <formula>10</formula>
    </cfRule>
  </conditionalFormatting>
  <conditionalFormatting sqref="DP48:DP49">
    <cfRule type="cellIs" dxfId="2910" priority="1737" operator="lessThan">
      <formula>0.01</formula>
    </cfRule>
    <cfRule type="cellIs" dxfId="2909" priority="1740" operator="between">
      <formula>10</formula>
      <formula>100</formula>
    </cfRule>
    <cfRule type="cellIs" dxfId="2908" priority="1736" operator="equal">
      <formula>0</formula>
    </cfRule>
    <cfRule type="cellIs" dxfId="2907" priority="1739" operator="between">
      <formula>0.1</formula>
      <formula>10</formula>
    </cfRule>
    <cfRule type="cellIs" dxfId="2906" priority="1738" operator="between">
      <formula>0.01</formula>
      <formula>0.1</formula>
    </cfRule>
    <cfRule type="cellIs" dxfId="2905" priority="1735" operator="greaterThan">
      <formula>100</formula>
    </cfRule>
  </conditionalFormatting>
  <conditionalFormatting sqref="DP51:DP65">
    <cfRule type="cellIs" dxfId="2904" priority="1730" operator="equal">
      <formula>0</formula>
    </cfRule>
    <cfRule type="cellIs" dxfId="2903" priority="1731" operator="lessThan">
      <formula>0.01</formula>
    </cfRule>
    <cfRule type="cellIs" dxfId="2902" priority="1732" operator="between">
      <formula>0.01</formula>
      <formula>0.1</formula>
    </cfRule>
    <cfRule type="cellIs" dxfId="2901" priority="1733" operator="between">
      <formula>0.1</formula>
      <formula>10</formula>
    </cfRule>
    <cfRule type="cellIs" dxfId="2900" priority="1734" operator="between">
      <formula>10</formula>
      <formula>100</formula>
    </cfRule>
    <cfRule type="cellIs" dxfId="2899" priority="1729" operator="greaterThan">
      <formula>100</formula>
    </cfRule>
  </conditionalFormatting>
  <conditionalFormatting sqref="DP67">
    <cfRule type="cellIs" dxfId="2898" priority="1725" operator="lessThan">
      <formula>0.01</formula>
    </cfRule>
    <cfRule type="cellIs" dxfId="2897" priority="1723" operator="greaterThan">
      <formula>100</formula>
    </cfRule>
    <cfRule type="cellIs" dxfId="2896" priority="1724" operator="equal">
      <formula>0</formula>
    </cfRule>
    <cfRule type="cellIs" dxfId="2895" priority="1726" operator="between">
      <formula>0.01</formula>
      <formula>0.1</formula>
    </cfRule>
    <cfRule type="cellIs" dxfId="2894" priority="1727" operator="between">
      <formula>0.1</formula>
      <formula>10</formula>
    </cfRule>
    <cfRule type="cellIs" dxfId="2893" priority="1728" operator="between">
      <formula>10</formula>
      <formula>100</formula>
    </cfRule>
  </conditionalFormatting>
  <conditionalFormatting sqref="DQ14:DQ46">
    <cfRule type="cellIs" dxfId="2892" priority="2866" operator="between">
      <formula>10</formula>
      <formula>100</formula>
    </cfRule>
  </conditionalFormatting>
  <conditionalFormatting sqref="DQ14:DQ67">
    <cfRule type="cellIs" dxfId="2891" priority="2864" operator="greaterThan">
      <formula>100</formula>
    </cfRule>
    <cfRule type="cellIs" dxfId="2890" priority="2861" operator="equal">
      <formula>0</formula>
    </cfRule>
    <cfRule type="cellIs" dxfId="2889" priority="2862" operator="lessThan">
      <formula>0.01</formula>
    </cfRule>
    <cfRule type="cellIs" dxfId="2888" priority="2863" operator="between">
      <formula>0.01</formula>
      <formula>0.1</formula>
    </cfRule>
    <cfRule type="cellIs" dxfId="2887" priority="2865" operator="between">
      <formula>0.1</formula>
      <formula>10</formula>
    </cfRule>
  </conditionalFormatting>
  <conditionalFormatting sqref="DR14:DR30">
    <cfRule type="cellIs" dxfId="2886" priority="487" operator="greaterThan">
      <formula>100</formula>
    </cfRule>
    <cfRule type="cellIs" dxfId="2885" priority="491" operator="between">
      <formula>0.1</formula>
      <formula>10</formula>
    </cfRule>
    <cfRule type="cellIs" dxfId="2884" priority="489" operator="lessThan">
      <formula>0.01</formula>
    </cfRule>
    <cfRule type="cellIs" dxfId="2883" priority="488" operator="equal">
      <formula>0</formula>
    </cfRule>
    <cfRule type="cellIs" dxfId="2882" priority="492" operator="between">
      <formula>10</formula>
      <formula>100</formula>
    </cfRule>
    <cfRule type="cellIs" dxfId="2881" priority="490" operator="between">
      <formula>0.01</formula>
      <formula>0.1</formula>
    </cfRule>
  </conditionalFormatting>
  <conditionalFormatting sqref="DR32:DR46">
    <cfRule type="cellIs" dxfId="2880" priority="482" operator="equal">
      <formula>0</formula>
    </cfRule>
    <cfRule type="cellIs" dxfId="2879" priority="483" operator="lessThan">
      <formula>0.01</formula>
    </cfRule>
    <cfRule type="cellIs" dxfId="2878" priority="481" operator="greaterThan">
      <formula>100</formula>
    </cfRule>
    <cfRule type="cellIs" dxfId="2877" priority="486" operator="between">
      <formula>10</formula>
      <formula>100</formula>
    </cfRule>
    <cfRule type="cellIs" dxfId="2876" priority="485" operator="between">
      <formula>0.1</formula>
      <formula>10</formula>
    </cfRule>
    <cfRule type="cellIs" dxfId="2875" priority="484" operator="between">
      <formula>0.01</formula>
      <formula>0.1</formula>
    </cfRule>
  </conditionalFormatting>
  <conditionalFormatting sqref="DR48:DR49">
    <cfRule type="cellIs" dxfId="2874" priority="476" operator="equal">
      <formula>0</formula>
    </cfRule>
    <cfRule type="cellIs" dxfId="2873" priority="475" operator="greaterThan">
      <formula>100</formula>
    </cfRule>
    <cfRule type="cellIs" dxfId="2872" priority="480" operator="between">
      <formula>10</formula>
      <formula>100</formula>
    </cfRule>
    <cfRule type="cellIs" dxfId="2871" priority="479" operator="between">
      <formula>0.1</formula>
      <formula>10</formula>
    </cfRule>
    <cfRule type="cellIs" dxfId="2870" priority="478" operator="between">
      <formula>0.01</formula>
      <formula>0.1</formula>
    </cfRule>
    <cfRule type="cellIs" dxfId="2869" priority="477" operator="lessThan">
      <formula>0.01</formula>
    </cfRule>
  </conditionalFormatting>
  <conditionalFormatting sqref="DR51:DR65">
    <cfRule type="cellIs" dxfId="2868" priority="474" operator="between">
      <formula>10</formula>
      <formula>100</formula>
    </cfRule>
    <cfRule type="cellIs" dxfId="2867" priority="469" operator="greaterThan">
      <formula>100</formula>
    </cfRule>
    <cfRule type="cellIs" dxfId="2866" priority="471" operator="lessThan">
      <formula>0.01</formula>
    </cfRule>
    <cfRule type="cellIs" dxfId="2865" priority="472" operator="between">
      <formula>0.01</formula>
      <formula>0.1</formula>
    </cfRule>
    <cfRule type="cellIs" dxfId="2864" priority="473" operator="between">
      <formula>0.1</formula>
      <formula>10</formula>
    </cfRule>
    <cfRule type="cellIs" dxfId="2863" priority="470" operator="equal">
      <formula>0</formula>
    </cfRule>
  </conditionalFormatting>
  <conditionalFormatting sqref="DR67">
    <cfRule type="cellIs" dxfId="2862" priority="464" operator="equal">
      <formula>0</formula>
    </cfRule>
    <cfRule type="cellIs" dxfId="2861" priority="465" operator="lessThan">
      <formula>0.01</formula>
    </cfRule>
    <cfRule type="cellIs" dxfId="2860" priority="467" operator="between">
      <formula>0.1</formula>
      <formula>10</formula>
    </cfRule>
    <cfRule type="cellIs" dxfId="2859" priority="468" operator="between">
      <formula>10</formula>
      <formula>100</formula>
    </cfRule>
    <cfRule type="cellIs" dxfId="2858" priority="466" operator="between">
      <formula>0.01</formula>
      <formula>0.1</formula>
    </cfRule>
    <cfRule type="cellIs" dxfId="2857" priority="463" operator="greaterThan">
      <formula>100</formula>
    </cfRule>
  </conditionalFormatting>
  <conditionalFormatting sqref="DS14:DS46">
    <cfRule type="cellIs" dxfId="2856" priority="2848" operator="between">
      <formula>10</formula>
      <formula>100</formula>
    </cfRule>
  </conditionalFormatting>
  <conditionalFormatting sqref="DS14:DS67">
    <cfRule type="cellIs" dxfId="2855" priority="2844" operator="lessThan">
      <formula>0.01</formula>
    </cfRule>
    <cfRule type="cellIs" dxfId="2854" priority="2845" operator="between">
      <formula>0.01</formula>
      <formula>0.1</formula>
    </cfRule>
    <cfRule type="cellIs" dxfId="2853" priority="2846" operator="greaterThan">
      <formula>100</formula>
    </cfRule>
    <cfRule type="cellIs" dxfId="2852" priority="2847" operator="between">
      <formula>0.1</formula>
      <formula>10</formula>
    </cfRule>
    <cfRule type="cellIs" dxfId="2851" priority="2843" operator="equal">
      <formula>0</formula>
    </cfRule>
  </conditionalFormatting>
  <conditionalFormatting sqref="DS47 DU47">
    <cfRule type="cellIs" dxfId="2850" priority="5161" operator="between">
      <formula>0.01</formula>
      <formula>0.1</formula>
    </cfRule>
    <cfRule type="cellIs" dxfId="2849" priority="5162" operator="between">
      <formula>0.1</formula>
      <formula>10</formula>
    </cfRule>
    <cfRule type="cellIs" dxfId="2848" priority="5163" operator="between">
      <formula>10</formula>
      <formula>100</formula>
    </cfRule>
  </conditionalFormatting>
  <conditionalFormatting sqref="DS48:DS49 DU48:DU49">
    <cfRule type="cellIs" dxfId="2847" priority="5110" operator="between">
      <formula>10</formula>
      <formula>100</formula>
    </cfRule>
  </conditionalFormatting>
  <conditionalFormatting sqref="DS50 DU50">
    <cfRule type="cellIs" dxfId="2846" priority="5160" operator="between">
      <formula>10</formula>
      <formula>100</formula>
    </cfRule>
    <cfRule type="cellIs" dxfId="2845" priority="5158" operator="between">
      <formula>0.01</formula>
      <formula>0.1</formula>
    </cfRule>
    <cfRule type="cellIs" dxfId="2844" priority="5159" operator="between">
      <formula>0.1</formula>
      <formula>10</formula>
    </cfRule>
  </conditionalFormatting>
  <conditionalFormatting sqref="DS51:DS67 DU51:DU67">
    <cfRule type="cellIs" dxfId="2843" priority="5070" operator="between">
      <formula>10</formula>
      <formula>100</formula>
    </cfRule>
  </conditionalFormatting>
  <conditionalFormatting sqref="DT14:DT30">
    <cfRule type="cellIs" dxfId="2842" priority="1722" operator="between">
      <formula>10</formula>
      <formula>100</formula>
    </cfRule>
    <cfRule type="cellIs" dxfId="2841" priority="1717" operator="greaterThan">
      <formula>100</formula>
    </cfRule>
    <cfRule type="cellIs" dxfId="2840" priority="1718" operator="equal">
      <formula>0</formula>
    </cfRule>
    <cfRule type="cellIs" dxfId="2839" priority="1719" operator="lessThan">
      <formula>0.01</formula>
    </cfRule>
    <cfRule type="cellIs" dxfId="2838" priority="1720" operator="between">
      <formula>0.01</formula>
      <formula>0.1</formula>
    </cfRule>
    <cfRule type="cellIs" dxfId="2837" priority="1721" operator="between">
      <formula>0.1</formula>
      <formula>10</formula>
    </cfRule>
  </conditionalFormatting>
  <conditionalFormatting sqref="DT32:DT46">
    <cfRule type="cellIs" dxfId="2836" priority="1714" operator="between">
      <formula>0.01</formula>
      <formula>0.1</formula>
    </cfRule>
    <cfRule type="cellIs" dxfId="2835" priority="1715" operator="between">
      <formula>0.1</formula>
      <formula>10</formula>
    </cfRule>
    <cfRule type="cellIs" dxfId="2834" priority="1711" operator="greaterThan">
      <formula>100</formula>
    </cfRule>
    <cfRule type="cellIs" dxfId="2833" priority="1716" operator="between">
      <formula>10</formula>
      <formula>100</formula>
    </cfRule>
    <cfRule type="cellIs" dxfId="2832" priority="1712" operator="equal">
      <formula>0</formula>
    </cfRule>
    <cfRule type="cellIs" dxfId="2831" priority="1713" operator="lessThan">
      <formula>0.01</formula>
    </cfRule>
  </conditionalFormatting>
  <conditionalFormatting sqref="DT48:DT49">
    <cfRule type="cellIs" dxfId="2830" priority="1707" operator="lessThan">
      <formula>0.01</formula>
    </cfRule>
    <cfRule type="cellIs" dxfId="2829" priority="1705" operator="greaterThan">
      <formula>100</formula>
    </cfRule>
    <cfRule type="cellIs" dxfId="2828" priority="1706" operator="equal">
      <formula>0</formula>
    </cfRule>
    <cfRule type="cellIs" dxfId="2827" priority="1708" operator="between">
      <formula>0.01</formula>
      <formula>0.1</formula>
    </cfRule>
    <cfRule type="cellIs" dxfId="2826" priority="1709" operator="between">
      <formula>0.1</formula>
      <formula>10</formula>
    </cfRule>
    <cfRule type="cellIs" dxfId="2825" priority="1710" operator="between">
      <formula>10</formula>
      <formula>100</formula>
    </cfRule>
  </conditionalFormatting>
  <conditionalFormatting sqref="DT51:DT65">
    <cfRule type="cellIs" dxfId="2824" priority="1700" operator="equal">
      <formula>0</formula>
    </cfRule>
    <cfRule type="cellIs" dxfId="2823" priority="1701" operator="lessThan">
      <formula>0.01</formula>
    </cfRule>
    <cfRule type="cellIs" dxfId="2822" priority="1702" operator="between">
      <formula>0.01</formula>
      <formula>0.1</formula>
    </cfRule>
    <cfRule type="cellIs" dxfId="2821" priority="1703" operator="between">
      <formula>0.1</formula>
      <formula>10</formula>
    </cfRule>
    <cfRule type="cellIs" dxfId="2820" priority="1704" operator="between">
      <formula>10</formula>
      <formula>100</formula>
    </cfRule>
    <cfRule type="cellIs" dxfId="2819" priority="1699" operator="greaterThan">
      <formula>100</formula>
    </cfRule>
  </conditionalFormatting>
  <conditionalFormatting sqref="DT67">
    <cfRule type="cellIs" dxfId="2818" priority="1694" operator="equal">
      <formula>0</formula>
    </cfRule>
    <cfRule type="cellIs" dxfId="2817" priority="1693" operator="greaterThan">
      <formula>100</formula>
    </cfRule>
    <cfRule type="cellIs" dxfId="2816" priority="1695" operator="lessThan">
      <formula>0.01</formula>
    </cfRule>
    <cfRule type="cellIs" dxfId="2815" priority="1698" operator="between">
      <formula>10</formula>
      <formula>100</formula>
    </cfRule>
    <cfRule type="cellIs" dxfId="2814" priority="1697" operator="between">
      <formula>0.1</formula>
      <formula>10</formula>
    </cfRule>
    <cfRule type="cellIs" dxfId="2813" priority="1696" operator="between">
      <formula>0.01</formula>
      <formula>0.1</formula>
    </cfRule>
  </conditionalFormatting>
  <conditionalFormatting sqref="DU14:DU46">
    <cfRule type="cellIs" dxfId="2812" priority="2842" operator="between">
      <formula>10</formula>
      <formula>100</formula>
    </cfRule>
  </conditionalFormatting>
  <conditionalFormatting sqref="DU14:DU67">
    <cfRule type="cellIs" dxfId="2811" priority="2838" operator="lessThan">
      <formula>0.01</formula>
    </cfRule>
    <cfRule type="cellIs" dxfId="2810" priority="2839" operator="between">
      <formula>0.01</formula>
      <formula>0.1</formula>
    </cfRule>
    <cfRule type="cellIs" dxfId="2809" priority="2840" operator="greaterThan">
      <formula>100</formula>
    </cfRule>
    <cfRule type="cellIs" dxfId="2808" priority="2837" operator="equal">
      <formula>0</formula>
    </cfRule>
    <cfRule type="cellIs" dxfId="2807" priority="2841" operator="between">
      <formula>0.1</formula>
      <formula>10</formula>
    </cfRule>
  </conditionalFormatting>
  <conditionalFormatting sqref="DV14:DV30">
    <cfRule type="cellIs" dxfId="2806" priority="462" operator="between">
      <formula>10</formula>
      <formula>100</formula>
    </cfRule>
    <cfRule type="cellIs" dxfId="2805" priority="461" operator="between">
      <formula>0.1</formula>
      <formula>10</formula>
    </cfRule>
    <cfRule type="cellIs" dxfId="2804" priority="460" operator="between">
      <formula>0.01</formula>
      <formula>0.1</formula>
    </cfRule>
    <cfRule type="cellIs" dxfId="2803" priority="459" operator="lessThan">
      <formula>0.01</formula>
    </cfRule>
    <cfRule type="cellIs" dxfId="2802" priority="458" operator="equal">
      <formula>0</formula>
    </cfRule>
    <cfRule type="cellIs" dxfId="2801" priority="457" operator="greaterThan">
      <formula>100</formula>
    </cfRule>
  </conditionalFormatting>
  <conditionalFormatting sqref="DV32:DV46">
    <cfRule type="cellIs" dxfId="2800" priority="455" operator="between">
      <formula>0.1</formula>
      <formula>10</formula>
    </cfRule>
    <cfRule type="cellIs" dxfId="2799" priority="456" operator="between">
      <formula>10</formula>
      <formula>100</formula>
    </cfRule>
    <cfRule type="cellIs" dxfId="2798" priority="454" operator="between">
      <formula>0.01</formula>
      <formula>0.1</formula>
    </cfRule>
    <cfRule type="cellIs" dxfId="2797" priority="453" operator="lessThan">
      <formula>0.01</formula>
    </cfRule>
    <cfRule type="cellIs" dxfId="2796" priority="452" operator="equal">
      <formula>0</formula>
    </cfRule>
    <cfRule type="cellIs" dxfId="2795" priority="451" operator="greaterThan">
      <formula>100</formula>
    </cfRule>
  </conditionalFormatting>
  <conditionalFormatting sqref="DV48:DV49">
    <cfRule type="cellIs" dxfId="2794" priority="450" operator="between">
      <formula>10</formula>
      <formula>100</formula>
    </cfRule>
    <cfRule type="cellIs" dxfId="2793" priority="448" operator="between">
      <formula>0.01</formula>
      <formula>0.1</formula>
    </cfRule>
    <cfRule type="cellIs" dxfId="2792" priority="447" operator="lessThan">
      <formula>0.01</formula>
    </cfRule>
    <cfRule type="cellIs" dxfId="2791" priority="446" operator="equal">
      <formula>0</formula>
    </cfRule>
    <cfRule type="cellIs" dxfId="2790" priority="445" operator="greaterThan">
      <formula>100</formula>
    </cfRule>
    <cfRule type="cellIs" dxfId="2789" priority="449" operator="between">
      <formula>0.1</formula>
      <formula>10</formula>
    </cfRule>
  </conditionalFormatting>
  <conditionalFormatting sqref="DV51:DV65">
    <cfRule type="cellIs" dxfId="2788" priority="444" operator="between">
      <formula>10</formula>
      <formula>100</formula>
    </cfRule>
    <cfRule type="cellIs" dxfId="2787" priority="442" operator="between">
      <formula>0.01</formula>
      <formula>0.1</formula>
    </cfRule>
    <cfRule type="cellIs" dxfId="2786" priority="441" operator="lessThan">
      <formula>0.01</formula>
    </cfRule>
    <cfRule type="cellIs" dxfId="2785" priority="439" operator="greaterThan">
      <formula>100</formula>
    </cfRule>
    <cfRule type="cellIs" dxfId="2784" priority="440" operator="equal">
      <formula>0</formula>
    </cfRule>
    <cfRule type="cellIs" dxfId="2783" priority="443" operator="between">
      <formula>0.1</formula>
      <formula>10</formula>
    </cfRule>
  </conditionalFormatting>
  <conditionalFormatting sqref="DV67">
    <cfRule type="cellIs" dxfId="2782" priority="437" operator="between">
      <formula>0.1</formula>
      <formula>10</formula>
    </cfRule>
    <cfRule type="cellIs" dxfId="2781" priority="438" operator="between">
      <formula>10</formula>
      <formula>100</formula>
    </cfRule>
    <cfRule type="cellIs" dxfId="2780" priority="433" operator="greaterThan">
      <formula>100</formula>
    </cfRule>
    <cfRule type="cellIs" dxfId="2779" priority="434" operator="equal">
      <formula>0</formula>
    </cfRule>
    <cfRule type="cellIs" dxfId="2778" priority="435" operator="lessThan">
      <formula>0.01</formula>
    </cfRule>
    <cfRule type="cellIs" dxfId="2777" priority="436" operator="between">
      <formula>0.01</formula>
      <formula>0.1</formula>
    </cfRule>
  </conditionalFormatting>
  <conditionalFormatting sqref="DW14:DW46">
    <cfRule type="cellIs" dxfId="2776" priority="2824" operator="between">
      <formula>10</formula>
      <formula>100</formula>
    </cfRule>
  </conditionalFormatting>
  <conditionalFormatting sqref="DW14:DW67">
    <cfRule type="cellIs" dxfId="2775" priority="2819" operator="equal">
      <formula>0</formula>
    </cfRule>
    <cfRule type="cellIs" dxfId="2774" priority="2820" operator="lessThan">
      <formula>0.01</formula>
    </cfRule>
    <cfRule type="cellIs" dxfId="2773" priority="2821" operator="between">
      <formula>0.01</formula>
      <formula>0.1</formula>
    </cfRule>
    <cfRule type="cellIs" dxfId="2772" priority="2822" operator="greaterThan">
      <formula>100</formula>
    </cfRule>
    <cfRule type="cellIs" dxfId="2771" priority="2823" operator="between">
      <formula>0.1</formula>
      <formula>10</formula>
    </cfRule>
  </conditionalFormatting>
  <conditionalFormatting sqref="DW47 DY47">
    <cfRule type="cellIs" dxfId="2770" priority="5048" operator="between">
      <formula>0.01</formula>
      <formula>0.1</formula>
    </cfRule>
    <cfRule type="cellIs" dxfId="2769" priority="5050" operator="between">
      <formula>10</formula>
      <formula>100</formula>
    </cfRule>
    <cfRule type="cellIs" dxfId="2768" priority="5049" operator="between">
      <formula>0.1</formula>
      <formula>10</formula>
    </cfRule>
  </conditionalFormatting>
  <conditionalFormatting sqref="DW48:DW49 DY48:DY49">
    <cfRule type="cellIs" dxfId="2767" priority="4997" operator="between">
      <formula>10</formula>
      <formula>100</formula>
    </cfRule>
  </conditionalFormatting>
  <conditionalFormatting sqref="DW50 DY50">
    <cfRule type="cellIs" dxfId="2766" priority="5047" operator="between">
      <formula>10</formula>
      <formula>100</formula>
    </cfRule>
    <cfRule type="cellIs" dxfId="2765" priority="5046" operator="between">
      <formula>0.1</formula>
      <formula>10</formula>
    </cfRule>
    <cfRule type="cellIs" dxfId="2764" priority="5045" operator="between">
      <formula>0.01</formula>
      <formula>0.1</formula>
    </cfRule>
  </conditionalFormatting>
  <conditionalFormatting sqref="DW51:DW67 DY51:DY67">
    <cfRule type="cellIs" dxfId="2763" priority="4957" operator="between">
      <formula>10</formula>
      <formula>100</formula>
    </cfRule>
  </conditionalFormatting>
  <conditionalFormatting sqref="DX14:DX30">
    <cfRule type="cellIs" dxfId="2762" priority="1687" operator="greaterThan">
      <formula>100</formula>
    </cfRule>
    <cfRule type="cellIs" dxfId="2761" priority="1690" operator="between">
      <formula>0.01</formula>
      <formula>0.1</formula>
    </cfRule>
    <cfRule type="cellIs" dxfId="2760" priority="1692" operator="between">
      <formula>10</formula>
      <formula>100</formula>
    </cfRule>
    <cfRule type="cellIs" dxfId="2759" priority="1691" operator="between">
      <formula>0.1</formula>
      <formula>10</formula>
    </cfRule>
    <cfRule type="cellIs" dxfId="2758" priority="1689" operator="lessThan">
      <formula>0.01</formula>
    </cfRule>
    <cfRule type="cellIs" dxfId="2757" priority="1688" operator="equal">
      <formula>0</formula>
    </cfRule>
  </conditionalFormatting>
  <conditionalFormatting sqref="DX32:DX46">
    <cfRule type="cellIs" dxfId="2756" priority="1683" operator="lessThan">
      <formula>0.01</formula>
    </cfRule>
    <cfRule type="cellIs" dxfId="2755" priority="1686" operator="between">
      <formula>10</formula>
      <formula>100</formula>
    </cfRule>
    <cfRule type="cellIs" dxfId="2754" priority="1685" operator="between">
      <formula>0.1</formula>
      <formula>10</formula>
    </cfRule>
    <cfRule type="cellIs" dxfId="2753" priority="1684" operator="between">
      <formula>0.01</formula>
      <formula>0.1</formula>
    </cfRule>
    <cfRule type="cellIs" dxfId="2752" priority="1682" operator="equal">
      <formula>0</formula>
    </cfRule>
    <cfRule type="cellIs" dxfId="2751" priority="1681" operator="greaterThan">
      <formula>100</formula>
    </cfRule>
  </conditionalFormatting>
  <conditionalFormatting sqref="DX48:DX49">
    <cfRule type="cellIs" dxfId="2750" priority="1680" operator="between">
      <formula>10</formula>
      <formula>100</formula>
    </cfRule>
    <cfRule type="cellIs" dxfId="2749" priority="1679" operator="between">
      <formula>0.1</formula>
      <formula>10</formula>
    </cfRule>
    <cfRule type="cellIs" dxfId="2748" priority="1678" operator="between">
      <formula>0.01</formula>
      <formula>0.1</formula>
    </cfRule>
    <cfRule type="cellIs" dxfId="2747" priority="1677" operator="lessThan">
      <formula>0.01</formula>
    </cfRule>
    <cfRule type="cellIs" dxfId="2746" priority="1676" operator="equal">
      <formula>0</formula>
    </cfRule>
    <cfRule type="cellIs" dxfId="2745" priority="1675" operator="greaterThan">
      <formula>100</formula>
    </cfRule>
  </conditionalFormatting>
  <conditionalFormatting sqref="DX51:DX65">
    <cfRule type="cellIs" dxfId="2744" priority="1672" operator="between">
      <formula>0.01</formula>
      <formula>0.1</formula>
    </cfRule>
    <cfRule type="cellIs" dxfId="2743" priority="1671" operator="lessThan">
      <formula>0.01</formula>
    </cfRule>
    <cfRule type="cellIs" dxfId="2742" priority="1670" operator="equal">
      <formula>0</formula>
    </cfRule>
    <cfRule type="cellIs" dxfId="2741" priority="1669" operator="greaterThan">
      <formula>100</formula>
    </cfRule>
    <cfRule type="cellIs" dxfId="2740" priority="1674" operator="between">
      <formula>10</formula>
      <formula>100</formula>
    </cfRule>
    <cfRule type="cellIs" dxfId="2739" priority="1673" operator="between">
      <formula>0.1</formula>
      <formula>10</formula>
    </cfRule>
  </conditionalFormatting>
  <conditionalFormatting sqref="DX67">
    <cfRule type="cellIs" dxfId="2738" priority="1665" operator="lessThan">
      <formula>0.01</formula>
    </cfRule>
    <cfRule type="cellIs" dxfId="2737" priority="1666" operator="between">
      <formula>0.01</formula>
      <formula>0.1</formula>
    </cfRule>
    <cfRule type="cellIs" dxfId="2736" priority="1668" operator="between">
      <formula>10</formula>
      <formula>100</formula>
    </cfRule>
    <cfRule type="cellIs" dxfId="2735" priority="1663" operator="greaterThan">
      <formula>100</formula>
    </cfRule>
    <cfRule type="cellIs" dxfId="2734" priority="1667" operator="between">
      <formula>0.1</formula>
      <formula>10</formula>
    </cfRule>
    <cfRule type="cellIs" dxfId="2733" priority="1664" operator="equal">
      <formula>0</formula>
    </cfRule>
  </conditionalFormatting>
  <conditionalFormatting sqref="DY14:DY46">
    <cfRule type="cellIs" dxfId="2732" priority="2818" operator="between">
      <formula>10</formula>
      <formula>100</formula>
    </cfRule>
  </conditionalFormatting>
  <conditionalFormatting sqref="DY14:DY67">
    <cfRule type="cellIs" dxfId="2731" priority="2813" operator="equal">
      <formula>0</formula>
    </cfRule>
    <cfRule type="cellIs" dxfId="2730" priority="2817" operator="between">
      <formula>0.1</formula>
      <formula>10</formula>
    </cfRule>
    <cfRule type="cellIs" dxfId="2729" priority="2816" operator="greaterThan">
      <formula>100</formula>
    </cfRule>
    <cfRule type="cellIs" dxfId="2728" priority="2815" operator="between">
      <formula>0.01</formula>
      <formula>0.1</formula>
    </cfRule>
    <cfRule type="cellIs" dxfId="2727" priority="2814" operator="lessThan">
      <formula>0.01</formula>
    </cfRule>
  </conditionalFormatting>
  <conditionalFormatting sqref="DZ14:DZ30">
    <cfRule type="cellIs" dxfId="2726" priority="428" operator="equal">
      <formula>0</formula>
    </cfRule>
    <cfRule type="cellIs" dxfId="2725" priority="429" operator="lessThan">
      <formula>0.01</formula>
    </cfRule>
    <cfRule type="cellIs" dxfId="2724" priority="430" operator="between">
      <formula>0.01</formula>
      <formula>0.1</formula>
    </cfRule>
    <cfRule type="cellIs" dxfId="2723" priority="431" operator="between">
      <formula>0.1</formula>
      <formula>10</formula>
    </cfRule>
    <cfRule type="cellIs" dxfId="2722" priority="432" operator="between">
      <formula>10</formula>
      <formula>100</formula>
    </cfRule>
    <cfRule type="cellIs" dxfId="2721" priority="427" operator="greaterThan">
      <formula>100</formula>
    </cfRule>
  </conditionalFormatting>
  <conditionalFormatting sqref="DZ32:DZ46">
    <cfRule type="cellIs" dxfId="2720" priority="423" operator="lessThan">
      <formula>0.01</formula>
    </cfRule>
    <cfRule type="cellIs" dxfId="2719" priority="421" operator="greaterThan">
      <formula>100</formula>
    </cfRule>
    <cfRule type="cellIs" dxfId="2718" priority="422" operator="equal">
      <formula>0</formula>
    </cfRule>
    <cfRule type="cellIs" dxfId="2717" priority="424" operator="between">
      <formula>0.01</formula>
      <formula>0.1</formula>
    </cfRule>
    <cfRule type="cellIs" dxfId="2716" priority="426" operator="between">
      <formula>10</formula>
      <formula>100</formula>
    </cfRule>
    <cfRule type="cellIs" dxfId="2715" priority="425" operator="between">
      <formula>0.1</formula>
      <formula>10</formula>
    </cfRule>
  </conditionalFormatting>
  <conditionalFormatting sqref="DZ48:DZ49">
    <cfRule type="cellIs" dxfId="2714" priority="420" operator="between">
      <formula>10</formula>
      <formula>100</formula>
    </cfRule>
    <cfRule type="cellIs" dxfId="2713" priority="416" operator="equal">
      <formula>0</formula>
    </cfRule>
    <cfRule type="cellIs" dxfId="2712" priority="417" operator="lessThan">
      <formula>0.01</formula>
    </cfRule>
    <cfRule type="cellIs" dxfId="2711" priority="418" operator="between">
      <formula>0.01</formula>
      <formula>0.1</formula>
    </cfRule>
    <cfRule type="cellIs" dxfId="2710" priority="419" operator="between">
      <formula>0.1</formula>
      <formula>10</formula>
    </cfRule>
    <cfRule type="cellIs" dxfId="2709" priority="415" operator="greaterThan">
      <formula>100</formula>
    </cfRule>
  </conditionalFormatting>
  <conditionalFormatting sqref="DZ51:DZ65">
    <cfRule type="cellIs" dxfId="2708" priority="410" operator="equal">
      <formula>0</formula>
    </cfRule>
    <cfRule type="cellIs" dxfId="2707" priority="409" operator="greaterThan">
      <formula>100</formula>
    </cfRule>
    <cfRule type="cellIs" dxfId="2706" priority="414" operator="between">
      <formula>10</formula>
      <formula>100</formula>
    </cfRule>
    <cfRule type="cellIs" dxfId="2705" priority="412" operator="between">
      <formula>0.01</formula>
      <formula>0.1</formula>
    </cfRule>
    <cfRule type="cellIs" dxfId="2704" priority="413" operator="between">
      <formula>0.1</formula>
      <formula>10</formula>
    </cfRule>
    <cfRule type="cellIs" dxfId="2703" priority="411" operator="lessThan">
      <formula>0.01</formula>
    </cfRule>
  </conditionalFormatting>
  <conditionalFormatting sqref="DZ67">
    <cfRule type="cellIs" dxfId="2702" priority="404" operator="equal">
      <formula>0</formula>
    </cfRule>
    <cfRule type="cellIs" dxfId="2701" priority="403" operator="greaterThan">
      <formula>100</formula>
    </cfRule>
    <cfRule type="cellIs" dxfId="2700" priority="405" operator="lessThan">
      <formula>0.01</formula>
    </cfRule>
    <cfRule type="cellIs" dxfId="2699" priority="406" operator="between">
      <formula>0.01</formula>
      <formula>0.1</formula>
    </cfRule>
    <cfRule type="cellIs" dxfId="2698" priority="407" operator="between">
      <formula>0.1</formula>
      <formula>10</formula>
    </cfRule>
    <cfRule type="cellIs" dxfId="2697" priority="408" operator="between">
      <formula>10</formula>
      <formula>100</formula>
    </cfRule>
  </conditionalFormatting>
  <conditionalFormatting sqref="EA14:EA46">
    <cfRule type="cellIs" dxfId="2696" priority="2800" operator="between">
      <formula>10</formula>
      <formula>100</formula>
    </cfRule>
  </conditionalFormatting>
  <conditionalFormatting sqref="EA14:EA67">
    <cfRule type="cellIs" dxfId="2695" priority="2798" operator="greaterThan">
      <formula>100</formula>
    </cfRule>
    <cfRule type="cellIs" dxfId="2694" priority="2797" operator="between">
      <formula>0.01</formula>
      <formula>0.1</formula>
    </cfRule>
    <cfRule type="cellIs" dxfId="2693" priority="2796" operator="lessThan">
      <formula>0.01</formula>
    </cfRule>
    <cfRule type="cellIs" dxfId="2692" priority="2795" operator="equal">
      <formula>0</formula>
    </cfRule>
    <cfRule type="cellIs" dxfId="2691" priority="2799" operator="between">
      <formula>0.1</formula>
      <formula>10</formula>
    </cfRule>
  </conditionalFormatting>
  <conditionalFormatting sqref="EA47 EC47">
    <cfRule type="cellIs" dxfId="2690" priority="4935" operator="between">
      <formula>0.01</formula>
      <formula>0.1</formula>
    </cfRule>
    <cfRule type="cellIs" dxfId="2689" priority="4936" operator="between">
      <formula>0.1</formula>
      <formula>10</formula>
    </cfRule>
    <cfRule type="cellIs" dxfId="2688" priority="4937" operator="between">
      <formula>10</formula>
      <formula>100</formula>
    </cfRule>
  </conditionalFormatting>
  <conditionalFormatting sqref="EA48:EA49 EC48:EC49">
    <cfRule type="cellIs" dxfId="2687" priority="4884" operator="between">
      <formula>10</formula>
      <formula>100</formula>
    </cfRule>
  </conditionalFormatting>
  <conditionalFormatting sqref="EA50 EC50">
    <cfRule type="cellIs" dxfId="2686" priority="4932" operator="between">
      <formula>0.01</formula>
      <formula>0.1</formula>
    </cfRule>
    <cfRule type="cellIs" dxfId="2685" priority="4933" operator="between">
      <formula>0.1</formula>
      <formula>10</formula>
    </cfRule>
    <cfRule type="cellIs" dxfId="2684" priority="4934" operator="between">
      <formula>10</formula>
      <formula>100</formula>
    </cfRule>
  </conditionalFormatting>
  <conditionalFormatting sqref="EA51:EA67 EC51:EC67">
    <cfRule type="cellIs" dxfId="2683" priority="4844" operator="between">
      <formula>10</formula>
      <formula>100</formula>
    </cfRule>
  </conditionalFormatting>
  <conditionalFormatting sqref="EB14:EB30">
    <cfRule type="cellIs" dxfId="2682" priority="1660" operator="between">
      <formula>0.01</formula>
      <formula>0.1</formula>
    </cfRule>
    <cfRule type="cellIs" dxfId="2681" priority="1659" operator="lessThan">
      <formula>0.01</formula>
    </cfRule>
    <cfRule type="cellIs" dxfId="2680" priority="1658" operator="equal">
      <formula>0</formula>
    </cfRule>
    <cfRule type="cellIs" dxfId="2679" priority="1657" operator="greaterThan">
      <formula>100</formula>
    </cfRule>
    <cfRule type="cellIs" dxfId="2678" priority="1662" operator="between">
      <formula>10</formula>
      <formula>100</formula>
    </cfRule>
    <cfRule type="cellIs" dxfId="2677" priority="1661" operator="between">
      <formula>0.1</formula>
      <formula>10</formula>
    </cfRule>
  </conditionalFormatting>
  <conditionalFormatting sqref="EB32:EB46">
    <cfRule type="cellIs" dxfId="2676" priority="1653" operator="lessThan">
      <formula>0.01</formula>
    </cfRule>
    <cfRule type="cellIs" dxfId="2675" priority="1651" operator="greaterThan">
      <formula>100</formula>
    </cfRule>
    <cfRule type="cellIs" dxfId="2674" priority="1656" operator="between">
      <formula>10</formula>
      <formula>100</formula>
    </cfRule>
    <cfRule type="cellIs" dxfId="2673" priority="1652" operator="equal">
      <formula>0</formula>
    </cfRule>
    <cfRule type="cellIs" dxfId="2672" priority="1655" operator="between">
      <formula>0.1</formula>
      <formula>10</formula>
    </cfRule>
    <cfRule type="cellIs" dxfId="2671" priority="1654" operator="between">
      <formula>0.01</formula>
      <formula>0.1</formula>
    </cfRule>
  </conditionalFormatting>
  <conditionalFormatting sqref="EB48:EB49">
    <cfRule type="cellIs" dxfId="2670" priority="1648" operator="between">
      <formula>0.01</formula>
      <formula>0.1</formula>
    </cfRule>
    <cfRule type="cellIs" dxfId="2669" priority="1646" operator="equal">
      <formula>0</formula>
    </cfRule>
    <cfRule type="cellIs" dxfId="2668" priority="1649" operator="between">
      <formula>0.1</formula>
      <formula>10</formula>
    </cfRule>
    <cfRule type="cellIs" dxfId="2667" priority="1650" operator="between">
      <formula>10</formula>
      <formula>100</formula>
    </cfRule>
    <cfRule type="cellIs" dxfId="2666" priority="1647" operator="lessThan">
      <formula>0.01</formula>
    </cfRule>
    <cfRule type="cellIs" dxfId="2665" priority="1645" operator="greaterThan">
      <formula>100</formula>
    </cfRule>
  </conditionalFormatting>
  <conditionalFormatting sqref="EB51:EB65">
    <cfRule type="cellIs" dxfId="2664" priority="1642" operator="between">
      <formula>0.01</formula>
      <formula>0.1</formula>
    </cfRule>
    <cfRule type="cellIs" dxfId="2663" priority="1644" operator="between">
      <formula>10</formula>
      <formula>100</formula>
    </cfRule>
    <cfRule type="cellIs" dxfId="2662" priority="1643" operator="between">
      <formula>0.1</formula>
      <formula>10</formula>
    </cfRule>
    <cfRule type="cellIs" dxfId="2661" priority="1639" operator="greaterThan">
      <formula>100</formula>
    </cfRule>
    <cfRule type="cellIs" dxfId="2660" priority="1640" operator="equal">
      <formula>0</formula>
    </cfRule>
    <cfRule type="cellIs" dxfId="2659" priority="1641" operator="lessThan">
      <formula>0.01</formula>
    </cfRule>
  </conditionalFormatting>
  <conditionalFormatting sqref="EB67">
    <cfRule type="cellIs" dxfId="2658" priority="1634" operator="equal">
      <formula>0</formula>
    </cfRule>
    <cfRule type="cellIs" dxfId="2657" priority="1637" operator="between">
      <formula>0.1</formula>
      <formula>10</formula>
    </cfRule>
    <cfRule type="cellIs" dxfId="2656" priority="1638" operator="between">
      <formula>10</formula>
      <formula>100</formula>
    </cfRule>
    <cfRule type="cellIs" dxfId="2655" priority="1633" operator="greaterThan">
      <formula>100</formula>
    </cfRule>
    <cfRule type="cellIs" dxfId="2654" priority="1635" operator="lessThan">
      <formula>0.01</formula>
    </cfRule>
    <cfRule type="cellIs" dxfId="2653" priority="1636" operator="between">
      <formula>0.01</formula>
      <formula>0.1</formula>
    </cfRule>
  </conditionalFormatting>
  <conditionalFormatting sqref="EC14:EC46">
    <cfRule type="cellIs" dxfId="2652" priority="2794" operator="between">
      <formula>10</formula>
      <formula>100</formula>
    </cfRule>
  </conditionalFormatting>
  <conditionalFormatting sqref="EC14:EC67">
    <cfRule type="cellIs" dxfId="2651" priority="2792" operator="greaterThan">
      <formula>100</formula>
    </cfRule>
    <cfRule type="cellIs" dxfId="2650" priority="2791" operator="between">
      <formula>0.01</formula>
      <formula>0.1</formula>
    </cfRule>
    <cfRule type="cellIs" dxfId="2649" priority="2790" operator="lessThan">
      <formula>0.01</formula>
    </cfRule>
    <cfRule type="cellIs" dxfId="2648" priority="2789" operator="equal">
      <formula>0</formula>
    </cfRule>
    <cfRule type="cellIs" dxfId="2647" priority="2793" operator="between">
      <formula>0.1</formula>
      <formula>10</formula>
    </cfRule>
  </conditionalFormatting>
  <conditionalFormatting sqref="ED14:ED30">
    <cfRule type="cellIs" dxfId="2646" priority="398" operator="equal">
      <formula>0</formula>
    </cfRule>
    <cfRule type="cellIs" dxfId="2645" priority="397" operator="greaterThan">
      <formula>100</formula>
    </cfRule>
    <cfRule type="cellIs" dxfId="2644" priority="399" operator="lessThan">
      <formula>0.01</formula>
    </cfRule>
    <cfRule type="cellIs" dxfId="2643" priority="400" operator="between">
      <formula>0.01</formula>
      <formula>0.1</formula>
    </cfRule>
    <cfRule type="cellIs" dxfId="2642" priority="401" operator="between">
      <formula>0.1</formula>
      <formula>10</formula>
    </cfRule>
    <cfRule type="cellIs" dxfId="2641" priority="402" operator="between">
      <formula>10</formula>
      <formula>100</formula>
    </cfRule>
  </conditionalFormatting>
  <conditionalFormatting sqref="ED32:ED46">
    <cfRule type="cellIs" dxfId="2640" priority="392" operator="equal">
      <formula>0</formula>
    </cfRule>
    <cfRule type="cellIs" dxfId="2639" priority="391" operator="greaterThan">
      <formula>100</formula>
    </cfRule>
    <cfRule type="cellIs" dxfId="2638" priority="396" operator="between">
      <formula>10</formula>
      <formula>100</formula>
    </cfRule>
    <cfRule type="cellIs" dxfId="2637" priority="395" operator="between">
      <formula>0.1</formula>
      <formula>10</formula>
    </cfRule>
    <cfRule type="cellIs" dxfId="2636" priority="394" operator="between">
      <formula>0.01</formula>
      <formula>0.1</formula>
    </cfRule>
    <cfRule type="cellIs" dxfId="2635" priority="393" operator="lessThan">
      <formula>0.01</formula>
    </cfRule>
  </conditionalFormatting>
  <conditionalFormatting sqref="ED48:ED49">
    <cfRule type="cellIs" dxfId="2634" priority="386" operator="equal">
      <formula>0</formula>
    </cfRule>
    <cfRule type="cellIs" dxfId="2633" priority="385" operator="greaterThan">
      <formula>100</formula>
    </cfRule>
    <cfRule type="cellIs" dxfId="2632" priority="390" operator="between">
      <formula>10</formula>
      <formula>100</formula>
    </cfRule>
    <cfRule type="cellIs" dxfId="2631" priority="389" operator="between">
      <formula>0.1</formula>
      <formula>10</formula>
    </cfRule>
    <cfRule type="cellIs" dxfId="2630" priority="388" operator="between">
      <formula>0.01</formula>
      <formula>0.1</formula>
    </cfRule>
    <cfRule type="cellIs" dxfId="2629" priority="387" operator="lessThan">
      <formula>0.01</formula>
    </cfRule>
  </conditionalFormatting>
  <conditionalFormatting sqref="ED51:ED65">
    <cfRule type="cellIs" dxfId="2628" priority="379" operator="greaterThan">
      <formula>100</formula>
    </cfRule>
    <cfRule type="cellIs" dxfId="2627" priority="384" operator="between">
      <formula>10</formula>
      <formula>100</formula>
    </cfRule>
    <cfRule type="cellIs" dxfId="2626" priority="383" operator="between">
      <formula>0.1</formula>
      <formula>10</formula>
    </cfRule>
    <cfRule type="cellIs" dxfId="2625" priority="382" operator="between">
      <formula>0.01</formula>
      <formula>0.1</formula>
    </cfRule>
    <cfRule type="cellIs" dxfId="2624" priority="381" operator="lessThan">
      <formula>0.01</formula>
    </cfRule>
    <cfRule type="cellIs" dxfId="2623" priority="380" operator="equal">
      <formula>0</formula>
    </cfRule>
  </conditionalFormatting>
  <conditionalFormatting sqref="ED67">
    <cfRule type="cellIs" dxfId="2622" priority="374" operator="equal">
      <formula>0</formula>
    </cfRule>
    <cfRule type="cellIs" dxfId="2621" priority="378" operator="between">
      <formula>10</formula>
      <formula>100</formula>
    </cfRule>
    <cfRule type="cellIs" dxfId="2620" priority="377" operator="between">
      <formula>0.1</formula>
      <formula>10</formula>
    </cfRule>
    <cfRule type="cellIs" dxfId="2619" priority="376" operator="between">
      <formula>0.01</formula>
      <formula>0.1</formula>
    </cfRule>
    <cfRule type="cellIs" dxfId="2618" priority="375" operator="lessThan">
      <formula>0.01</formula>
    </cfRule>
    <cfRule type="cellIs" dxfId="2617" priority="373" operator="greaterThan">
      <formula>100</formula>
    </cfRule>
  </conditionalFormatting>
  <conditionalFormatting sqref="EE14:EE46">
    <cfRule type="cellIs" dxfId="2616" priority="2776" operator="between">
      <formula>10</formula>
      <formula>100</formula>
    </cfRule>
  </conditionalFormatting>
  <conditionalFormatting sqref="EE14:EE67">
    <cfRule type="cellIs" dxfId="2615" priority="2775" operator="between">
      <formula>0.1</formula>
      <formula>10</formula>
    </cfRule>
    <cfRule type="cellIs" dxfId="2614" priority="2774" operator="greaterThan">
      <formula>100</formula>
    </cfRule>
    <cfRule type="cellIs" dxfId="2613" priority="2773" operator="between">
      <formula>0.01</formula>
      <formula>0.1</formula>
    </cfRule>
    <cfRule type="cellIs" dxfId="2612" priority="2772" operator="lessThan">
      <formula>0.01</formula>
    </cfRule>
    <cfRule type="cellIs" dxfId="2611" priority="2771" operator="equal">
      <formula>0</formula>
    </cfRule>
  </conditionalFormatting>
  <conditionalFormatting sqref="EE47 EG47">
    <cfRule type="cellIs" dxfId="2610" priority="4824" operator="between">
      <formula>10</formula>
      <formula>100</formula>
    </cfRule>
    <cfRule type="cellIs" dxfId="2609" priority="4823" operator="between">
      <formula>0.1</formula>
      <formula>10</formula>
    </cfRule>
    <cfRule type="cellIs" dxfId="2608" priority="4822" operator="between">
      <formula>0.01</formula>
      <formula>0.1</formula>
    </cfRule>
  </conditionalFormatting>
  <conditionalFormatting sqref="EE48:EE49 EG48:EG49">
    <cfRule type="cellIs" dxfId="2607" priority="4771" operator="between">
      <formula>10</formula>
      <formula>100</formula>
    </cfRule>
  </conditionalFormatting>
  <conditionalFormatting sqref="EE50 EG50">
    <cfRule type="cellIs" dxfId="2606" priority="4821" operator="between">
      <formula>10</formula>
      <formula>100</formula>
    </cfRule>
    <cfRule type="cellIs" dxfId="2605" priority="4820" operator="between">
      <formula>0.1</formula>
      <formula>10</formula>
    </cfRule>
    <cfRule type="cellIs" dxfId="2604" priority="4819" operator="between">
      <formula>0.01</formula>
      <formula>0.1</formula>
    </cfRule>
  </conditionalFormatting>
  <conditionalFormatting sqref="EE51:EE67 EG51:EG67">
    <cfRule type="cellIs" dxfId="2603" priority="4731" operator="between">
      <formula>10</formula>
      <formula>100</formula>
    </cfRule>
  </conditionalFormatting>
  <conditionalFormatting sqref="EF14:EF30">
    <cfRule type="cellIs" dxfId="2602" priority="1632" operator="between">
      <formula>10</formula>
      <formula>100</formula>
    </cfRule>
    <cfRule type="cellIs" dxfId="2601" priority="1629" operator="lessThan">
      <formula>0.01</formula>
    </cfRule>
    <cfRule type="cellIs" dxfId="2600" priority="1631" operator="between">
      <formula>0.1</formula>
      <formula>10</formula>
    </cfRule>
    <cfRule type="cellIs" dxfId="2599" priority="1627" operator="greaterThan">
      <formula>100</formula>
    </cfRule>
    <cfRule type="cellIs" dxfId="2598" priority="1628" operator="equal">
      <formula>0</formula>
    </cfRule>
    <cfRule type="cellIs" dxfId="2597" priority="1630" operator="between">
      <formula>0.01</formula>
      <formula>0.1</formula>
    </cfRule>
  </conditionalFormatting>
  <conditionalFormatting sqref="EF32:EF46">
    <cfRule type="cellIs" dxfId="2596" priority="1623" operator="lessThan">
      <formula>0.01</formula>
    </cfRule>
    <cfRule type="cellIs" dxfId="2595" priority="1621" operator="greaterThan">
      <formula>100</formula>
    </cfRule>
    <cfRule type="cellIs" dxfId="2594" priority="1622" operator="equal">
      <formula>0</formula>
    </cfRule>
    <cfRule type="cellIs" dxfId="2593" priority="1626" operator="between">
      <formula>10</formula>
      <formula>100</formula>
    </cfRule>
    <cfRule type="cellIs" dxfId="2592" priority="1625" operator="between">
      <formula>0.1</formula>
      <formula>10</formula>
    </cfRule>
    <cfRule type="cellIs" dxfId="2591" priority="1624" operator="between">
      <formula>0.01</formula>
      <formula>0.1</formula>
    </cfRule>
  </conditionalFormatting>
  <conditionalFormatting sqref="EF48:EF49">
    <cfRule type="cellIs" dxfId="2590" priority="1620" operator="between">
      <formula>10</formula>
      <formula>100</formula>
    </cfRule>
    <cfRule type="cellIs" dxfId="2589" priority="1619" operator="between">
      <formula>0.1</formula>
      <formula>10</formula>
    </cfRule>
    <cfRule type="cellIs" dxfId="2588" priority="1618" operator="between">
      <formula>0.01</formula>
      <formula>0.1</formula>
    </cfRule>
    <cfRule type="cellIs" dxfId="2587" priority="1617" operator="lessThan">
      <formula>0.01</formula>
    </cfRule>
    <cfRule type="cellIs" dxfId="2586" priority="1616" operator="equal">
      <formula>0</formula>
    </cfRule>
    <cfRule type="cellIs" dxfId="2585" priority="1615" operator="greaterThan">
      <formula>100</formula>
    </cfRule>
  </conditionalFormatting>
  <conditionalFormatting sqref="EF51:EF65">
    <cfRule type="cellIs" dxfId="2584" priority="1614" operator="between">
      <formula>10</formula>
      <formula>100</formula>
    </cfRule>
    <cfRule type="cellIs" dxfId="2583" priority="1612" operator="between">
      <formula>0.01</formula>
      <formula>0.1</formula>
    </cfRule>
    <cfRule type="cellIs" dxfId="2582" priority="1611" operator="lessThan">
      <formula>0.01</formula>
    </cfRule>
    <cfRule type="cellIs" dxfId="2581" priority="1610" operator="equal">
      <formula>0</formula>
    </cfRule>
    <cfRule type="cellIs" dxfId="2580" priority="1609" operator="greaterThan">
      <formula>100</formula>
    </cfRule>
    <cfRule type="cellIs" dxfId="2579" priority="1613" operator="between">
      <formula>0.1</formula>
      <formula>10</formula>
    </cfRule>
  </conditionalFormatting>
  <conditionalFormatting sqref="EF67">
    <cfRule type="cellIs" dxfId="2578" priority="1608" operator="between">
      <formula>10</formula>
      <formula>100</formula>
    </cfRule>
    <cfRule type="cellIs" dxfId="2577" priority="1607" operator="between">
      <formula>0.1</formula>
      <formula>10</formula>
    </cfRule>
    <cfRule type="cellIs" dxfId="2576" priority="1606" operator="between">
      <formula>0.01</formula>
      <formula>0.1</formula>
    </cfRule>
    <cfRule type="cellIs" dxfId="2575" priority="1604" operator="equal">
      <formula>0</formula>
    </cfRule>
    <cfRule type="cellIs" dxfId="2574" priority="1603" operator="greaterThan">
      <formula>100</formula>
    </cfRule>
    <cfRule type="cellIs" dxfId="2573" priority="1605" operator="lessThan">
      <formula>0.01</formula>
    </cfRule>
  </conditionalFormatting>
  <conditionalFormatting sqref="EG14:EG46">
    <cfRule type="cellIs" dxfId="2572" priority="2770" operator="between">
      <formula>10</formula>
      <formula>100</formula>
    </cfRule>
  </conditionalFormatting>
  <conditionalFormatting sqref="EG14:EG67">
    <cfRule type="cellIs" dxfId="2571" priority="2769" operator="between">
      <formula>0.1</formula>
      <formula>10</formula>
    </cfRule>
    <cfRule type="cellIs" dxfId="2570" priority="2766" operator="lessThan">
      <formula>0.01</formula>
    </cfRule>
    <cfRule type="cellIs" dxfId="2569" priority="2765" operator="equal">
      <formula>0</formula>
    </cfRule>
    <cfRule type="cellIs" dxfId="2568" priority="2767" operator="between">
      <formula>0.01</formula>
      <formula>0.1</formula>
    </cfRule>
    <cfRule type="cellIs" dxfId="2567" priority="2768" operator="greaterThan">
      <formula>100</formula>
    </cfRule>
  </conditionalFormatting>
  <conditionalFormatting sqref="EH14:EH30">
    <cfRule type="cellIs" dxfId="2566" priority="368" operator="equal">
      <formula>0</formula>
    </cfRule>
    <cfRule type="cellIs" dxfId="2565" priority="367" operator="greaterThan">
      <formula>100</formula>
    </cfRule>
    <cfRule type="cellIs" dxfId="2564" priority="369" operator="lessThan">
      <formula>0.01</formula>
    </cfRule>
    <cfRule type="cellIs" dxfId="2563" priority="370" operator="between">
      <formula>0.01</formula>
      <formula>0.1</formula>
    </cfRule>
    <cfRule type="cellIs" dxfId="2562" priority="371" operator="between">
      <formula>0.1</formula>
      <formula>10</formula>
    </cfRule>
    <cfRule type="cellIs" dxfId="2561" priority="372" operator="between">
      <formula>10</formula>
      <formula>100</formula>
    </cfRule>
  </conditionalFormatting>
  <conditionalFormatting sqref="EH32:EH46">
    <cfRule type="cellIs" dxfId="2560" priority="366" operator="between">
      <formula>10</formula>
      <formula>100</formula>
    </cfRule>
    <cfRule type="cellIs" dxfId="2559" priority="365" operator="between">
      <formula>0.1</formula>
      <formula>10</formula>
    </cfRule>
    <cfRule type="cellIs" dxfId="2558" priority="364" operator="between">
      <formula>0.01</formula>
      <formula>0.1</formula>
    </cfRule>
    <cfRule type="cellIs" dxfId="2557" priority="363" operator="lessThan">
      <formula>0.01</formula>
    </cfRule>
    <cfRule type="cellIs" dxfId="2556" priority="361" operator="greaterThan">
      <formula>100</formula>
    </cfRule>
    <cfRule type="cellIs" dxfId="2555" priority="362" operator="equal">
      <formula>0</formula>
    </cfRule>
  </conditionalFormatting>
  <conditionalFormatting sqref="EH48:EH49">
    <cfRule type="cellIs" dxfId="2554" priority="357" operator="lessThan">
      <formula>0.01</formula>
    </cfRule>
    <cfRule type="cellIs" dxfId="2553" priority="360" operator="between">
      <formula>10</formula>
      <formula>100</formula>
    </cfRule>
    <cfRule type="cellIs" dxfId="2552" priority="359" operator="between">
      <formula>0.1</formula>
      <formula>10</formula>
    </cfRule>
    <cfRule type="cellIs" dxfId="2551" priority="358" operator="between">
      <formula>0.01</formula>
      <formula>0.1</formula>
    </cfRule>
    <cfRule type="cellIs" dxfId="2550" priority="355" operator="greaterThan">
      <formula>100</formula>
    </cfRule>
    <cfRule type="cellIs" dxfId="2549" priority="356" operator="equal">
      <formula>0</formula>
    </cfRule>
  </conditionalFormatting>
  <conditionalFormatting sqref="EH51:EH65">
    <cfRule type="cellIs" dxfId="2548" priority="352" operator="between">
      <formula>0.01</formula>
      <formula>0.1</formula>
    </cfRule>
    <cfRule type="cellIs" dxfId="2547" priority="349" operator="greaterThan">
      <formula>100</formula>
    </cfRule>
    <cfRule type="cellIs" dxfId="2546" priority="350" operator="equal">
      <formula>0</formula>
    </cfRule>
    <cfRule type="cellIs" dxfId="2545" priority="351" operator="lessThan">
      <formula>0.01</formula>
    </cfRule>
    <cfRule type="cellIs" dxfId="2544" priority="353" operator="between">
      <formula>0.1</formula>
      <formula>10</formula>
    </cfRule>
    <cfRule type="cellIs" dxfId="2543" priority="354" operator="between">
      <formula>10</formula>
      <formula>100</formula>
    </cfRule>
  </conditionalFormatting>
  <conditionalFormatting sqref="EH67">
    <cfRule type="cellIs" dxfId="2542" priority="344" operator="equal">
      <formula>0</formula>
    </cfRule>
    <cfRule type="cellIs" dxfId="2541" priority="343" operator="greaterThan">
      <formula>100</formula>
    </cfRule>
    <cfRule type="cellIs" dxfId="2540" priority="345" operator="lessThan">
      <formula>0.01</formula>
    </cfRule>
    <cfRule type="cellIs" dxfId="2539" priority="346" operator="between">
      <formula>0.01</formula>
      <formula>0.1</formula>
    </cfRule>
    <cfRule type="cellIs" dxfId="2538" priority="347" operator="between">
      <formula>0.1</formula>
      <formula>10</formula>
    </cfRule>
    <cfRule type="cellIs" dxfId="2537" priority="348" operator="between">
      <formula>10</formula>
      <formula>100</formula>
    </cfRule>
  </conditionalFormatting>
  <conditionalFormatting sqref="EI14:EI67 EK14:EK67">
    <cfRule type="cellIs" dxfId="2536" priority="3718" operator="between">
      <formula>10</formula>
      <formula>100</formula>
    </cfRule>
    <cfRule type="cellIs" dxfId="2535" priority="3716" operator="between">
      <formula>0.01</formula>
      <formula>0.1</formula>
    </cfRule>
    <cfRule type="cellIs" dxfId="2534" priority="3717" operator="between">
      <formula>0.1</formula>
      <formula>10</formula>
    </cfRule>
    <cfRule type="cellIs" dxfId="2533" priority="3705" operator="greaterThan">
      <formula>100</formula>
    </cfRule>
  </conditionalFormatting>
  <conditionalFormatting sqref="EI14:EI67">
    <cfRule type="cellIs" dxfId="2532" priority="3713" operator="lessThan">
      <formula>0.01</formula>
    </cfRule>
    <cfRule type="cellIs" dxfId="2531" priority="3712" operator="equal">
      <formula>0</formula>
    </cfRule>
  </conditionalFormatting>
  <conditionalFormatting sqref="EI47 EI50 EM47 EM50 EQ47 EQ50">
    <cfRule type="cellIs" dxfId="2530" priority="9454" operator="equal">
      <formula>0</formula>
    </cfRule>
  </conditionalFormatting>
  <conditionalFormatting sqref="EI47 EK47 EI50 EK50 EM47 EO47 EM50 EO50 EQ47 ES47 EQ50 ES50">
    <cfRule type="cellIs" dxfId="2529" priority="8926" operator="between">
      <formula>0.01</formula>
      <formula>0.1</formula>
    </cfRule>
  </conditionalFormatting>
  <conditionalFormatting sqref="EI47 EK47 EM47 EO47 EQ47 ES47 EI50 EK50 EM50 EO50 EQ50 ES50">
    <cfRule type="cellIs" dxfId="2528" priority="8928" operator="between">
      <formula>10</formula>
      <formula>100</formula>
    </cfRule>
    <cfRule type="cellIs" dxfId="2527" priority="8927" operator="between">
      <formula>0.1</formula>
      <formula>10</formula>
    </cfRule>
  </conditionalFormatting>
  <conditionalFormatting sqref="EJ14:EJ30">
    <cfRule type="cellIs" dxfId="2526" priority="1597" operator="greaterThan">
      <formula>100</formula>
    </cfRule>
    <cfRule type="cellIs" dxfId="2525" priority="1599" operator="lessThan">
      <formula>0.01</formula>
    </cfRule>
    <cfRule type="cellIs" dxfId="2524" priority="1601" operator="between">
      <formula>0.1</formula>
      <formula>10</formula>
    </cfRule>
    <cfRule type="cellIs" dxfId="2523" priority="1600" operator="between">
      <formula>0.01</formula>
      <formula>0.1</formula>
    </cfRule>
    <cfRule type="cellIs" dxfId="2522" priority="1602" operator="between">
      <formula>10</formula>
      <formula>100</formula>
    </cfRule>
    <cfRule type="cellIs" dxfId="2521" priority="1598" operator="equal">
      <formula>0</formula>
    </cfRule>
  </conditionalFormatting>
  <conditionalFormatting sqref="EJ32:EJ46">
    <cfRule type="cellIs" dxfId="2520" priority="1595" operator="between">
      <formula>0.1</formula>
      <formula>10</formula>
    </cfRule>
    <cfRule type="cellIs" dxfId="2519" priority="1591" operator="greaterThan">
      <formula>100</formula>
    </cfRule>
    <cfRule type="cellIs" dxfId="2518" priority="1592" operator="equal">
      <formula>0</formula>
    </cfRule>
    <cfRule type="cellIs" dxfId="2517" priority="1593" operator="lessThan">
      <formula>0.01</formula>
    </cfRule>
    <cfRule type="cellIs" dxfId="2516" priority="1594" operator="between">
      <formula>0.01</formula>
      <formula>0.1</formula>
    </cfRule>
    <cfRule type="cellIs" dxfId="2515" priority="1596" operator="between">
      <formula>10</formula>
      <formula>100</formula>
    </cfRule>
  </conditionalFormatting>
  <conditionalFormatting sqref="EJ48:EJ49">
    <cfRule type="cellIs" dxfId="2514" priority="1587" operator="lessThan">
      <formula>0.01</formula>
    </cfRule>
    <cfRule type="cellIs" dxfId="2513" priority="1588" operator="between">
      <formula>0.01</formula>
      <formula>0.1</formula>
    </cfRule>
    <cfRule type="cellIs" dxfId="2512" priority="1589" operator="between">
      <formula>0.1</formula>
      <formula>10</formula>
    </cfRule>
    <cfRule type="cellIs" dxfId="2511" priority="1590" operator="between">
      <formula>10</formula>
      <formula>100</formula>
    </cfRule>
    <cfRule type="cellIs" dxfId="2510" priority="1586" operator="equal">
      <formula>0</formula>
    </cfRule>
    <cfRule type="cellIs" dxfId="2509" priority="1585" operator="greaterThan">
      <formula>100</formula>
    </cfRule>
  </conditionalFormatting>
  <conditionalFormatting sqref="EJ51:EJ65">
    <cfRule type="cellIs" dxfId="2508" priority="1583" operator="between">
      <formula>0.1</formula>
      <formula>10</formula>
    </cfRule>
    <cfRule type="cellIs" dxfId="2507" priority="1582" operator="between">
      <formula>0.01</formula>
      <formula>0.1</formula>
    </cfRule>
    <cfRule type="cellIs" dxfId="2506" priority="1584" operator="between">
      <formula>10</formula>
      <formula>100</formula>
    </cfRule>
    <cfRule type="cellIs" dxfId="2505" priority="1581" operator="lessThan">
      <formula>0.01</formula>
    </cfRule>
    <cfRule type="cellIs" dxfId="2504" priority="1580" operator="equal">
      <formula>0</formula>
    </cfRule>
    <cfRule type="cellIs" dxfId="2503" priority="1579" operator="greaterThan">
      <formula>100</formula>
    </cfRule>
  </conditionalFormatting>
  <conditionalFormatting sqref="EJ67">
    <cfRule type="cellIs" dxfId="2502" priority="1578" operator="between">
      <formula>10</formula>
      <formula>100</formula>
    </cfRule>
    <cfRule type="cellIs" dxfId="2501" priority="1577" operator="between">
      <formula>0.1</formula>
      <formula>10</formula>
    </cfRule>
    <cfRule type="cellIs" dxfId="2500" priority="1576" operator="between">
      <formula>0.01</formula>
      <formula>0.1</formula>
    </cfRule>
    <cfRule type="cellIs" dxfId="2499" priority="1575" operator="lessThan">
      <formula>0.01</formula>
    </cfRule>
    <cfRule type="cellIs" dxfId="2498" priority="1574" operator="equal">
      <formula>0</formula>
    </cfRule>
    <cfRule type="cellIs" dxfId="2497" priority="1573" operator="greaterThan">
      <formula>100</formula>
    </cfRule>
  </conditionalFormatting>
  <conditionalFormatting sqref="EK14:EK67">
    <cfRule type="cellIs" dxfId="2496" priority="3714" operator="equal">
      <formula>0</formula>
    </cfRule>
    <cfRule type="cellIs" dxfId="2495" priority="3715" operator="lessThan">
      <formula>0.01</formula>
    </cfRule>
  </conditionalFormatting>
  <conditionalFormatting sqref="EL14:EL30">
    <cfRule type="cellIs" dxfId="2494" priority="341" operator="between">
      <formula>0.1</formula>
      <formula>10</formula>
    </cfRule>
    <cfRule type="cellIs" dxfId="2493" priority="340" operator="between">
      <formula>0.01</formula>
      <formula>0.1</formula>
    </cfRule>
    <cfRule type="cellIs" dxfId="2492" priority="339" operator="lessThan">
      <formula>0.01</formula>
    </cfRule>
    <cfRule type="cellIs" dxfId="2491" priority="338" operator="equal">
      <formula>0</formula>
    </cfRule>
    <cfRule type="cellIs" dxfId="2490" priority="337" operator="greaterThan">
      <formula>100</formula>
    </cfRule>
    <cfRule type="cellIs" dxfId="2489" priority="342" operator="between">
      <formula>10</formula>
      <formula>100</formula>
    </cfRule>
  </conditionalFormatting>
  <conditionalFormatting sqref="EL32:EL46">
    <cfRule type="cellIs" dxfId="2488" priority="331" operator="greaterThan">
      <formula>100</formula>
    </cfRule>
    <cfRule type="cellIs" dxfId="2487" priority="332" operator="equal">
      <formula>0</formula>
    </cfRule>
    <cfRule type="cellIs" dxfId="2486" priority="333" operator="lessThan">
      <formula>0.01</formula>
    </cfRule>
    <cfRule type="cellIs" dxfId="2485" priority="334" operator="between">
      <formula>0.01</formula>
      <formula>0.1</formula>
    </cfRule>
    <cfRule type="cellIs" dxfId="2484" priority="335" operator="between">
      <formula>0.1</formula>
      <formula>10</formula>
    </cfRule>
    <cfRule type="cellIs" dxfId="2483" priority="336" operator="between">
      <formula>10</formula>
      <formula>100</formula>
    </cfRule>
  </conditionalFormatting>
  <conditionalFormatting sqref="EL48:EL49">
    <cfRule type="cellIs" dxfId="2482" priority="329" operator="between">
      <formula>0.1</formula>
      <formula>10</formula>
    </cfRule>
    <cfRule type="cellIs" dxfId="2481" priority="328" operator="between">
      <formula>0.01</formula>
      <formula>0.1</formula>
    </cfRule>
    <cfRule type="cellIs" dxfId="2480" priority="327" operator="lessThan">
      <formula>0.01</formula>
    </cfRule>
    <cfRule type="cellIs" dxfId="2479" priority="325" operator="greaterThan">
      <formula>100</formula>
    </cfRule>
    <cfRule type="cellIs" dxfId="2478" priority="326" operator="equal">
      <formula>0</formula>
    </cfRule>
    <cfRule type="cellIs" dxfId="2477" priority="330" operator="between">
      <formula>10</formula>
      <formula>100</formula>
    </cfRule>
  </conditionalFormatting>
  <conditionalFormatting sqref="EL51:EL65">
    <cfRule type="cellIs" dxfId="2476" priority="324" operator="between">
      <formula>10</formula>
      <formula>100</formula>
    </cfRule>
    <cfRule type="cellIs" dxfId="2475" priority="323" operator="between">
      <formula>0.1</formula>
      <formula>10</formula>
    </cfRule>
    <cfRule type="cellIs" dxfId="2474" priority="322" operator="between">
      <formula>0.01</formula>
      <formula>0.1</formula>
    </cfRule>
    <cfRule type="cellIs" dxfId="2473" priority="321" operator="lessThan">
      <formula>0.01</formula>
    </cfRule>
    <cfRule type="cellIs" dxfId="2472" priority="320" operator="equal">
      <formula>0</formula>
    </cfRule>
    <cfRule type="cellIs" dxfId="2471" priority="319" operator="greaterThan">
      <formula>100</formula>
    </cfRule>
  </conditionalFormatting>
  <conditionalFormatting sqref="EL67">
    <cfRule type="cellIs" dxfId="2470" priority="318" operator="between">
      <formula>10</formula>
      <formula>100</formula>
    </cfRule>
    <cfRule type="cellIs" dxfId="2469" priority="317" operator="between">
      <formula>0.1</formula>
      <formula>10</formula>
    </cfRule>
    <cfRule type="cellIs" dxfId="2468" priority="316" operator="between">
      <formula>0.01</formula>
      <formula>0.1</formula>
    </cfRule>
    <cfRule type="cellIs" dxfId="2467" priority="315" operator="lessThan">
      <formula>0.01</formula>
    </cfRule>
    <cfRule type="cellIs" dxfId="2466" priority="314" operator="equal">
      <formula>0</formula>
    </cfRule>
    <cfRule type="cellIs" dxfId="2465" priority="313" operator="greaterThan">
      <formula>100</formula>
    </cfRule>
  </conditionalFormatting>
  <conditionalFormatting sqref="EM14:EM67 EO14:EO67">
    <cfRule type="cellIs" dxfId="2464" priority="2572" operator="between">
      <formula>10</formula>
      <formula>100</formula>
    </cfRule>
    <cfRule type="cellIs" dxfId="2463" priority="2555" operator="between">
      <formula>0.01</formula>
      <formula>0.1</formula>
    </cfRule>
    <cfRule type="cellIs" dxfId="2462" priority="2571" operator="between">
      <formula>0.1</formula>
      <formula>10</formula>
    </cfRule>
    <cfRule type="cellIs" dxfId="2461" priority="2562" operator="greaterThan">
      <formula>100</formula>
    </cfRule>
  </conditionalFormatting>
  <conditionalFormatting sqref="EM14:EM67">
    <cfRule type="cellIs" dxfId="2460" priority="2553" operator="equal">
      <formula>0</formula>
    </cfRule>
    <cfRule type="cellIs" dxfId="2459" priority="2569" operator="lessThan">
      <formula>0.01</formula>
    </cfRule>
  </conditionalFormatting>
  <conditionalFormatting sqref="EN14:EN30">
    <cfRule type="cellIs" dxfId="2458" priority="1569" operator="lessThan">
      <formula>0.01</formula>
    </cfRule>
    <cfRule type="cellIs" dxfId="2457" priority="1567" operator="greaterThan">
      <formula>100</formula>
    </cfRule>
    <cfRule type="cellIs" dxfId="2456" priority="1568" operator="equal">
      <formula>0</formula>
    </cfRule>
    <cfRule type="cellIs" dxfId="2455" priority="1570" operator="between">
      <formula>0.01</formula>
      <formula>0.1</formula>
    </cfRule>
    <cfRule type="cellIs" dxfId="2454" priority="1571" operator="between">
      <formula>0.1</formula>
      <formula>10</formula>
    </cfRule>
    <cfRule type="cellIs" dxfId="2453" priority="1572" operator="between">
      <formula>10</formula>
      <formula>100</formula>
    </cfRule>
  </conditionalFormatting>
  <conditionalFormatting sqref="EN32:EN46">
    <cfRule type="cellIs" dxfId="2452" priority="1564" operator="between">
      <formula>0.01</formula>
      <formula>0.1</formula>
    </cfRule>
    <cfRule type="cellIs" dxfId="2451" priority="1563" operator="lessThan">
      <formula>0.01</formula>
    </cfRule>
    <cfRule type="cellIs" dxfId="2450" priority="1562" operator="equal">
      <formula>0</formula>
    </cfRule>
    <cfRule type="cellIs" dxfId="2449" priority="1561" operator="greaterThan">
      <formula>100</formula>
    </cfRule>
    <cfRule type="cellIs" dxfId="2448" priority="1565" operator="between">
      <formula>0.1</formula>
      <formula>10</formula>
    </cfRule>
    <cfRule type="cellIs" dxfId="2447" priority="1566" operator="between">
      <formula>10</formula>
      <formula>100</formula>
    </cfRule>
  </conditionalFormatting>
  <conditionalFormatting sqref="EN48:EN49">
    <cfRule type="cellIs" dxfId="2446" priority="1558" operator="between">
      <formula>0.01</formula>
      <formula>0.1</formula>
    </cfRule>
    <cfRule type="cellIs" dxfId="2445" priority="1555" operator="greaterThan">
      <formula>100</formula>
    </cfRule>
    <cfRule type="cellIs" dxfId="2444" priority="1556" operator="equal">
      <formula>0</formula>
    </cfRule>
    <cfRule type="cellIs" dxfId="2443" priority="1557" operator="lessThan">
      <formula>0.01</formula>
    </cfRule>
    <cfRule type="cellIs" dxfId="2442" priority="1560" operator="between">
      <formula>10</formula>
      <formula>100</formula>
    </cfRule>
    <cfRule type="cellIs" dxfId="2441" priority="1559" operator="between">
      <formula>0.1</formula>
      <formula>10</formula>
    </cfRule>
  </conditionalFormatting>
  <conditionalFormatting sqref="EN51:EN65">
    <cfRule type="cellIs" dxfId="2440" priority="1551" operator="lessThan">
      <formula>0.01</formula>
    </cfRule>
    <cfRule type="cellIs" dxfId="2439" priority="1552" operator="between">
      <formula>0.01</formula>
      <formula>0.1</formula>
    </cfRule>
    <cfRule type="cellIs" dxfId="2438" priority="1549" operator="greaterThan">
      <formula>100</formula>
    </cfRule>
    <cfRule type="cellIs" dxfId="2437" priority="1553" operator="between">
      <formula>0.1</formula>
      <formula>10</formula>
    </cfRule>
    <cfRule type="cellIs" dxfId="2436" priority="1554" operator="between">
      <formula>10</formula>
      <formula>100</formula>
    </cfRule>
    <cfRule type="cellIs" dxfId="2435" priority="1550" operator="equal">
      <formula>0</formula>
    </cfRule>
  </conditionalFormatting>
  <conditionalFormatting sqref="EN67">
    <cfRule type="cellIs" dxfId="2434" priority="1543" operator="greaterThan">
      <formula>100</formula>
    </cfRule>
    <cfRule type="cellIs" dxfId="2433" priority="1544" operator="equal">
      <formula>0</formula>
    </cfRule>
    <cfRule type="cellIs" dxfId="2432" priority="1545" operator="lessThan">
      <formula>0.01</formula>
    </cfRule>
    <cfRule type="cellIs" dxfId="2431" priority="1546" operator="between">
      <formula>0.01</formula>
      <formula>0.1</formula>
    </cfRule>
    <cfRule type="cellIs" dxfId="2430" priority="1547" operator="between">
      <formula>0.1</formula>
      <formula>10</formula>
    </cfRule>
    <cfRule type="cellIs" dxfId="2429" priority="1548" operator="between">
      <formula>10</formula>
      <formula>100</formula>
    </cfRule>
  </conditionalFormatting>
  <conditionalFormatting sqref="EO14:EO67">
    <cfRule type="cellIs" dxfId="2428" priority="2570" operator="lessThan">
      <formula>0.01</formula>
    </cfRule>
    <cfRule type="cellIs" dxfId="2427" priority="2554" operator="equal">
      <formula>0</formula>
    </cfRule>
  </conditionalFormatting>
  <conditionalFormatting sqref="EP14:EP30">
    <cfRule type="cellIs" dxfId="2426" priority="312" operator="between">
      <formula>10</formula>
      <formula>100</formula>
    </cfRule>
    <cfRule type="cellIs" dxfId="2425" priority="311" operator="between">
      <formula>0.1</formula>
      <formula>10</formula>
    </cfRule>
    <cfRule type="cellIs" dxfId="2424" priority="310" operator="between">
      <formula>0.01</formula>
      <formula>0.1</formula>
    </cfRule>
    <cfRule type="cellIs" dxfId="2423" priority="309" operator="lessThan">
      <formula>0.01</formula>
    </cfRule>
    <cfRule type="cellIs" dxfId="2422" priority="308" operator="equal">
      <formula>0</formula>
    </cfRule>
    <cfRule type="cellIs" dxfId="2421" priority="307" operator="greaterThan">
      <formula>100</formula>
    </cfRule>
  </conditionalFormatting>
  <conditionalFormatting sqref="EP32:EP46">
    <cfRule type="cellIs" dxfId="2420" priority="306" operator="between">
      <formula>10</formula>
      <formula>100</formula>
    </cfRule>
    <cfRule type="cellIs" dxfId="2419" priority="305" operator="between">
      <formula>0.1</formula>
      <formula>10</formula>
    </cfRule>
    <cfRule type="cellIs" dxfId="2418" priority="304" operator="between">
      <formula>0.01</formula>
      <formula>0.1</formula>
    </cfRule>
    <cfRule type="cellIs" dxfId="2417" priority="302" operator="equal">
      <formula>0</formula>
    </cfRule>
    <cfRule type="cellIs" dxfId="2416" priority="301" operator="greaterThan">
      <formula>100</formula>
    </cfRule>
    <cfRule type="cellIs" dxfId="2415" priority="303" operator="lessThan">
      <formula>0.01</formula>
    </cfRule>
  </conditionalFormatting>
  <conditionalFormatting sqref="EP48:EP49">
    <cfRule type="cellIs" dxfId="2414" priority="300" operator="between">
      <formula>10</formula>
      <formula>100</formula>
    </cfRule>
    <cfRule type="cellIs" dxfId="2413" priority="299" operator="between">
      <formula>0.1</formula>
      <formula>10</formula>
    </cfRule>
    <cfRule type="cellIs" dxfId="2412" priority="298" operator="between">
      <formula>0.01</formula>
      <formula>0.1</formula>
    </cfRule>
    <cfRule type="cellIs" dxfId="2411" priority="297" operator="lessThan">
      <formula>0.01</formula>
    </cfRule>
    <cfRule type="cellIs" dxfId="2410" priority="296" operator="equal">
      <formula>0</formula>
    </cfRule>
    <cfRule type="cellIs" dxfId="2409" priority="295" operator="greaterThan">
      <formula>100</formula>
    </cfRule>
  </conditionalFormatting>
  <conditionalFormatting sqref="EP51:EP65">
    <cfRule type="cellIs" dxfId="2408" priority="292" operator="between">
      <formula>0.01</formula>
      <formula>0.1</formula>
    </cfRule>
    <cfRule type="cellIs" dxfId="2407" priority="291" operator="lessThan">
      <formula>0.01</formula>
    </cfRule>
    <cfRule type="cellIs" dxfId="2406" priority="290" operator="equal">
      <formula>0</formula>
    </cfRule>
    <cfRule type="cellIs" dxfId="2405" priority="289" operator="greaterThan">
      <formula>100</formula>
    </cfRule>
    <cfRule type="cellIs" dxfId="2404" priority="294" operator="between">
      <formula>10</formula>
      <formula>100</formula>
    </cfRule>
    <cfRule type="cellIs" dxfId="2403" priority="293" operator="between">
      <formula>0.1</formula>
      <formula>10</formula>
    </cfRule>
  </conditionalFormatting>
  <conditionalFormatting sqref="EP67">
    <cfRule type="cellIs" dxfId="2402" priority="286" operator="between">
      <formula>0.01</formula>
      <formula>0.1</formula>
    </cfRule>
    <cfRule type="cellIs" dxfId="2401" priority="285" operator="lessThan">
      <formula>0.01</formula>
    </cfRule>
    <cfRule type="cellIs" dxfId="2400" priority="284" operator="equal">
      <formula>0</formula>
    </cfRule>
    <cfRule type="cellIs" dxfId="2399" priority="283" operator="greaterThan">
      <formula>100</formula>
    </cfRule>
    <cfRule type="cellIs" dxfId="2398" priority="288" operator="between">
      <formula>10</formula>
      <formula>100</formula>
    </cfRule>
    <cfRule type="cellIs" dxfId="2397" priority="287" operator="between">
      <formula>0.1</formula>
      <formula>10</formula>
    </cfRule>
  </conditionalFormatting>
  <conditionalFormatting sqref="EQ14:EQ67 ES14:ES67">
    <cfRule type="cellIs" dxfId="2396" priority="2542" operator="greaterThan">
      <formula>100</formula>
    </cfRule>
    <cfRule type="cellIs" dxfId="2395" priority="2535" operator="between">
      <formula>0.01</formula>
      <formula>0.1</formula>
    </cfRule>
    <cfRule type="cellIs" dxfId="2394" priority="2551" operator="between">
      <formula>0.1</formula>
      <formula>10</formula>
    </cfRule>
    <cfRule type="cellIs" dxfId="2393" priority="2552" operator="between">
      <formula>10</formula>
      <formula>100</formula>
    </cfRule>
  </conditionalFormatting>
  <conditionalFormatting sqref="EQ14:EQ67">
    <cfRule type="cellIs" dxfId="2392" priority="2549" operator="lessThan">
      <formula>0.01</formula>
    </cfRule>
    <cfRule type="cellIs" dxfId="2391" priority="2533" operator="equal">
      <formula>0</formula>
    </cfRule>
  </conditionalFormatting>
  <conditionalFormatting sqref="ER14:ER30">
    <cfRule type="cellIs" dxfId="2390" priority="1539" operator="lessThan">
      <formula>0.01</formula>
    </cfRule>
    <cfRule type="cellIs" dxfId="2389" priority="1538" operator="equal">
      <formula>0</formula>
    </cfRule>
    <cfRule type="cellIs" dxfId="2388" priority="1537" operator="greaterThan">
      <formula>100</formula>
    </cfRule>
    <cfRule type="cellIs" dxfId="2387" priority="1542" operator="between">
      <formula>10</formula>
      <formula>100</formula>
    </cfRule>
    <cfRule type="cellIs" dxfId="2386" priority="1541" operator="between">
      <formula>0.1</formula>
      <formula>10</formula>
    </cfRule>
    <cfRule type="cellIs" dxfId="2385" priority="1540" operator="between">
      <formula>0.01</formula>
      <formula>0.1</formula>
    </cfRule>
  </conditionalFormatting>
  <conditionalFormatting sqref="ER32:ER46">
    <cfRule type="cellIs" dxfId="2384" priority="1533" operator="lessThan">
      <formula>0.01</formula>
    </cfRule>
    <cfRule type="cellIs" dxfId="2383" priority="1532" operator="equal">
      <formula>0</formula>
    </cfRule>
    <cfRule type="cellIs" dxfId="2382" priority="1531" operator="greaterThan">
      <formula>100</formula>
    </cfRule>
    <cfRule type="cellIs" dxfId="2381" priority="1536" operator="between">
      <formula>10</formula>
      <formula>100</formula>
    </cfRule>
    <cfRule type="cellIs" dxfId="2380" priority="1535" operator="between">
      <formula>0.1</formula>
      <formula>10</formula>
    </cfRule>
    <cfRule type="cellIs" dxfId="2379" priority="1534" operator="between">
      <formula>0.01</formula>
      <formula>0.1</formula>
    </cfRule>
  </conditionalFormatting>
  <conditionalFormatting sqref="ER48:ER49">
    <cfRule type="cellIs" dxfId="2378" priority="1530" operator="between">
      <formula>10</formula>
      <formula>100</formula>
    </cfRule>
    <cfRule type="cellIs" dxfId="2377" priority="1529" operator="between">
      <formula>0.1</formula>
      <formula>10</formula>
    </cfRule>
    <cfRule type="cellIs" dxfId="2376" priority="1528" operator="between">
      <formula>0.01</formula>
      <formula>0.1</formula>
    </cfRule>
    <cfRule type="cellIs" dxfId="2375" priority="1526" operator="equal">
      <formula>0</formula>
    </cfRule>
    <cfRule type="cellIs" dxfId="2374" priority="1525" operator="greaterThan">
      <formula>100</formula>
    </cfRule>
    <cfRule type="cellIs" dxfId="2373" priority="1527" operator="lessThan">
      <formula>0.01</formula>
    </cfRule>
  </conditionalFormatting>
  <conditionalFormatting sqref="ER51:ER65">
    <cfRule type="cellIs" dxfId="2372" priority="1522" operator="between">
      <formula>0.01</formula>
      <formula>0.1</formula>
    </cfRule>
    <cfRule type="cellIs" dxfId="2371" priority="1521" operator="lessThan">
      <formula>0.01</formula>
    </cfRule>
    <cfRule type="cellIs" dxfId="2370" priority="1519" operator="greaterThan">
      <formula>100</formula>
    </cfRule>
    <cfRule type="cellIs" dxfId="2369" priority="1520" operator="equal">
      <formula>0</formula>
    </cfRule>
    <cfRule type="cellIs" dxfId="2368" priority="1524" operator="between">
      <formula>10</formula>
      <formula>100</formula>
    </cfRule>
    <cfRule type="cellIs" dxfId="2367" priority="1523" operator="between">
      <formula>0.1</formula>
      <formula>10</formula>
    </cfRule>
  </conditionalFormatting>
  <conditionalFormatting sqref="ER67">
    <cfRule type="cellIs" dxfId="2366" priority="1515" operator="lessThan">
      <formula>0.01</formula>
    </cfRule>
    <cfRule type="cellIs" dxfId="2365" priority="1516" operator="between">
      <formula>0.01</formula>
      <formula>0.1</formula>
    </cfRule>
    <cfRule type="cellIs" dxfId="2364" priority="1517" operator="between">
      <formula>0.1</formula>
      <formula>10</formula>
    </cfRule>
    <cfRule type="cellIs" dxfId="2363" priority="1518" operator="between">
      <formula>10</formula>
      <formula>100</formula>
    </cfRule>
    <cfRule type="cellIs" dxfId="2362" priority="1513" operator="greaterThan">
      <formula>100</formula>
    </cfRule>
    <cfRule type="cellIs" dxfId="2361" priority="1514" operator="equal">
      <formula>0</formula>
    </cfRule>
  </conditionalFormatting>
  <conditionalFormatting sqref="ES14:ES67">
    <cfRule type="cellIs" dxfId="2360" priority="2534" operator="equal">
      <formula>0</formula>
    </cfRule>
    <cfRule type="cellIs" dxfId="2359" priority="2550" operator="lessThan">
      <formula>0.01</formula>
    </cfRule>
  </conditionalFormatting>
  <conditionalFormatting sqref="ET14:ET30">
    <cfRule type="cellIs" dxfId="2358" priority="277" operator="greaterThan">
      <formula>100</formula>
    </cfRule>
    <cfRule type="cellIs" dxfId="2357" priority="278" operator="equal">
      <formula>0</formula>
    </cfRule>
    <cfRule type="cellIs" dxfId="2356" priority="279" operator="lessThan">
      <formula>0.01</formula>
    </cfRule>
    <cfRule type="cellIs" dxfId="2355" priority="280" operator="between">
      <formula>0.01</formula>
      <formula>0.1</formula>
    </cfRule>
    <cfRule type="cellIs" dxfId="2354" priority="281" operator="between">
      <formula>0.1</formula>
      <formula>10</formula>
    </cfRule>
    <cfRule type="cellIs" dxfId="2353" priority="282" operator="between">
      <formula>10</formula>
      <formula>100</formula>
    </cfRule>
  </conditionalFormatting>
  <conditionalFormatting sqref="ET32:ET46">
    <cfRule type="cellIs" dxfId="2352" priority="271" operator="greaterThan">
      <formula>100</formula>
    </cfRule>
    <cfRule type="cellIs" dxfId="2351" priority="273" operator="lessThan">
      <formula>0.01</formula>
    </cfRule>
    <cfRule type="cellIs" dxfId="2350" priority="272" operator="equal">
      <formula>0</formula>
    </cfRule>
    <cfRule type="cellIs" dxfId="2349" priority="274" operator="between">
      <formula>0.01</formula>
      <formula>0.1</formula>
    </cfRule>
    <cfRule type="cellIs" dxfId="2348" priority="275" operator="between">
      <formula>0.1</formula>
      <formula>10</formula>
    </cfRule>
    <cfRule type="cellIs" dxfId="2347" priority="276" operator="between">
      <formula>10</formula>
      <formula>100</formula>
    </cfRule>
  </conditionalFormatting>
  <conditionalFormatting sqref="ET48:ET49">
    <cfRule type="cellIs" dxfId="2346" priority="266" operator="equal">
      <formula>0</formula>
    </cfRule>
    <cfRule type="cellIs" dxfId="2345" priority="268" operator="between">
      <formula>0.01</formula>
      <formula>0.1</formula>
    </cfRule>
    <cfRule type="cellIs" dxfId="2344" priority="269" operator="between">
      <formula>0.1</formula>
      <formula>10</formula>
    </cfRule>
    <cfRule type="cellIs" dxfId="2343" priority="270" operator="between">
      <formula>10</formula>
      <formula>100</formula>
    </cfRule>
    <cfRule type="cellIs" dxfId="2342" priority="267" operator="lessThan">
      <formula>0.01</formula>
    </cfRule>
    <cfRule type="cellIs" dxfId="2341" priority="265" operator="greaterThan">
      <formula>100</formula>
    </cfRule>
  </conditionalFormatting>
  <conditionalFormatting sqref="ET51:ET65">
    <cfRule type="cellIs" dxfId="2340" priority="263" operator="between">
      <formula>0.1</formula>
      <formula>10</formula>
    </cfRule>
    <cfRule type="cellIs" dxfId="2339" priority="262" operator="between">
      <formula>0.01</formula>
      <formula>0.1</formula>
    </cfRule>
    <cfRule type="cellIs" dxfId="2338" priority="261" operator="lessThan">
      <formula>0.01</formula>
    </cfRule>
    <cfRule type="cellIs" dxfId="2337" priority="260" operator="equal">
      <formula>0</formula>
    </cfRule>
    <cfRule type="cellIs" dxfId="2336" priority="259" operator="greaterThan">
      <formula>100</formula>
    </cfRule>
    <cfRule type="cellIs" dxfId="2335" priority="264" operator="between">
      <formula>10</formula>
      <formula>100</formula>
    </cfRule>
  </conditionalFormatting>
  <conditionalFormatting sqref="ET67">
    <cfRule type="cellIs" dxfId="2334" priority="255" operator="lessThan">
      <formula>0.01</formula>
    </cfRule>
    <cfRule type="cellIs" dxfId="2333" priority="256" operator="between">
      <formula>0.01</formula>
      <formula>0.1</formula>
    </cfRule>
    <cfRule type="cellIs" dxfId="2332" priority="257" operator="between">
      <formula>0.1</formula>
      <formula>10</formula>
    </cfRule>
    <cfRule type="cellIs" dxfId="2331" priority="258" operator="between">
      <formula>10</formula>
      <formula>100</formula>
    </cfRule>
    <cfRule type="cellIs" dxfId="2330" priority="254" operator="equal">
      <formula>0</formula>
    </cfRule>
    <cfRule type="cellIs" dxfId="2329" priority="253" operator="greaterThan">
      <formula>100</formula>
    </cfRule>
  </conditionalFormatting>
  <conditionalFormatting sqref="EU14:EU46">
    <cfRule type="cellIs" dxfId="2328" priority="2752" operator="between">
      <formula>10</formula>
      <formula>100</formula>
    </cfRule>
  </conditionalFormatting>
  <conditionalFormatting sqref="EU14:EU67">
    <cfRule type="cellIs" dxfId="2327" priority="2748" operator="lessThan">
      <formula>0.01</formula>
    </cfRule>
    <cfRule type="cellIs" dxfId="2326" priority="2749" operator="between">
      <formula>0.01</formula>
      <formula>0.1</formula>
    </cfRule>
    <cfRule type="cellIs" dxfId="2325" priority="2750" operator="greaterThan">
      <formula>100</formula>
    </cfRule>
    <cfRule type="cellIs" dxfId="2324" priority="2751" operator="between">
      <formula>0.1</formula>
      <formula>10</formula>
    </cfRule>
    <cfRule type="cellIs" dxfId="2323" priority="2747" operator="equal">
      <formula>0</formula>
    </cfRule>
  </conditionalFormatting>
  <conditionalFormatting sqref="EU47 EW47">
    <cfRule type="cellIs" dxfId="2322" priority="4711" operator="between">
      <formula>10</formula>
      <formula>100</formula>
    </cfRule>
    <cfRule type="cellIs" dxfId="2321" priority="4709" operator="between">
      <formula>0.01</formula>
      <formula>0.1</formula>
    </cfRule>
    <cfRule type="cellIs" dxfId="2320" priority="4710" operator="between">
      <formula>0.1</formula>
      <formula>10</formula>
    </cfRule>
  </conditionalFormatting>
  <conditionalFormatting sqref="EU48:EU49 EW48:EW49">
    <cfRule type="cellIs" dxfId="2319" priority="4658" operator="between">
      <formula>10</formula>
      <formula>100</formula>
    </cfRule>
  </conditionalFormatting>
  <conditionalFormatting sqref="EU50 EW50">
    <cfRule type="cellIs" dxfId="2318" priority="4706" operator="between">
      <formula>0.01</formula>
      <formula>0.1</formula>
    </cfRule>
    <cfRule type="cellIs" dxfId="2317" priority="4707" operator="between">
      <formula>0.1</formula>
      <formula>10</formula>
    </cfRule>
    <cfRule type="cellIs" dxfId="2316" priority="4708" operator="between">
      <formula>10</formula>
      <formula>100</formula>
    </cfRule>
  </conditionalFormatting>
  <conditionalFormatting sqref="EU51:EU67 EW51:EW67">
    <cfRule type="cellIs" dxfId="2315" priority="4618" operator="between">
      <formula>10</formula>
      <formula>100</formula>
    </cfRule>
  </conditionalFormatting>
  <conditionalFormatting sqref="EV14:EV30">
    <cfRule type="cellIs" dxfId="2314" priority="1512" operator="between">
      <formula>10</formula>
      <formula>100</formula>
    </cfRule>
    <cfRule type="cellIs" dxfId="2313" priority="1511" operator="between">
      <formula>0.1</formula>
      <formula>10</formula>
    </cfRule>
    <cfRule type="cellIs" dxfId="2312" priority="1510" operator="between">
      <formula>0.01</formula>
      <formula>0.1</formula>
    </cfRule>
    <cfRule type="cellIs" dxfId="2311" priority="1509" operator="lessThan">
      <formula>0.01</formula>
    </cfRule>
    <cfRule type="cellIs" dxfId="2310" priority="1508" operator="equal">
      <formula>0</formula>
    </cfRule>
    <cfRule type="cellIs" dxfId="2309" priority="1507" operator="greaterThan">
      <formula>100</formula>
    </cfRule>
  </conditionalFormatting>
  <conditionalFormatting sqref="EV32:EV46">
    <cfRule type="cellIs" dxfId="2308" priority="1506" operator="between">
      <formula>10</formula>
      <formula>100</formula>
    </cfRule>
    <cfRule type="cellIs" dxfId="2307" priority="1505" operator="between">
      <formula>0.1</formula>
      <formula>10</formula>
    </cfRule>
    <cfRule type="cellIs" dxfId="2306" priority="1504" operator="between">
      <formula>0.01</formula>
      <formula>0.1</formula>
    </cfRule>
    <cfRule type="cellIs" dxfId="2305" priority="1502" operator="equal">
      <formula>0</formula>
    </cfRule>
    <cfRule type="cellIs" dxfId="2304" priority="1503" operator="lessThan">
      <formula>0.01</formula>
    </cfRule>
    <cfRule type="cellIs" dxfId="2303" priority="1501" operator="greaterThan">
      <formula>100</formula>
    </cfRule>
  </conditionalFormatting>
  <conditionalFormatting sqref="EV48:EV49">
    <cfRule type="cellIs" dxfId="2302" priority="1495" operator="greaterThan">
      <formula>100</formula>
    </cfRule>
    <cfRule type="cellIs" dxfId="2301" priority="1496" operator="equal">
      <formula>0</formula>
    </cfRule>
    <cfRule type="cellIs" dxfId="2300" priority="1497" operator="lessThan">
      <formula>0.01</formula>
    </cfRule>
    <cfRule type="cellIs" dxfId="2299" priority="1500" operator="between">
      <formula>10</formula>
      <formula>100</formula>
    </cfRule>
    <cfRule type="cellIs" dxfId="2298" priority="1499" operator="between">
      <formula>0.1</formula>
      <formula>10</formula>
    </cfRule>
    <cfRule type="cellIs" dxfId="2297" priority="1498" operator="between">
      <formula>0.01</formula>
      <formula>0.1</formula>
    </cfRule>
  </conditionalFormatting>
  <conditionalFormatting sqref="EV51:EV65">
    <cfRule type="cellIs" dxfId="2296" priority="1494" operator="between">
      <formula>10</formula>
      <formula>100</formula>
    </cfRule>
    <cfRule type="cellIs" dxfId="2295" priority="1493" operator="between">
      <formula>0.1</formula>
      <formula>10</formula>
    </cfRule>
    <cfRule type="cellIs" dxfId="2294" priority="1492" operator="between">
      <formula>0.01</formula>
      <formula>0.1</formula>
    </cfRule>
    <cfRule type="cellIs" dxfId="2293" priority="1491" operator="lessThan">
      <formula>0.01</formula>
    </cfRule>
    <cfRule type="cellIs" dxfId="2292" priority="1490" operator="equal">
      <formula>0</formula>
    </cfRule>
    <cfRule type="cellIs" dxfId="2291" priority="1489" operator="greaterThan">
      <formula>100</formula>
    </cfRule>
  </conditionalFormatting>
  <conditionalFormatting sqref="EV67">
    <cfRule type="cellIs" dxfId="2290" priority="1488" operator="between">
      <formula>10</formula>
      <formula>100</formula>
    </cfRule>
    <cfRule type="cellIs" dxfId="2289" priority="1487" operator="between">
      <formula>0.1</formula>
      <formula>10</formula>
    </cfRule>
    <cfRule type="cellIs" dxfId="2288" priority="1486" operator="between">
      <formula>0.01</formula>
      <formula>0.1</formula>
    </cfRule>
    <cfRule type="cellIs" dxfId="2287" priority="1485" operator="lessThan">
      <formula>0.01</formula>
    </cfRule>
    <cfRule type="cellIs" dxfId="2286" priority="1484" operator="equal">
      <formula>0</formula>
    </cfRule>
    <cfRule type="cellIs" dxfId="2285" priority="1483" operator="greaterThan">
      <formula>100</formula>
    </cfRule>
  </conditionalFormatting>
  <conditionalFormatting sqref="EW14:EW46">
    <cfRule type="cellIs" dxfId="2284" priority="2746" operator="between">
      <formula>10</formula>
      <formula>100</formula>
    </cfRule>
  </conditionalFormatting>
  <conditionalFormatting sqref="EW14:EW67">
    <cfRule type="cellIs" dxfId="2283" priority="2743" operator="between">
      <formula>0.01</formula>
      <formula>0.1</formula>
    </cfRule>
    <cfRule type="cellIs" dxfId="2282" priority="2744" operator="greaterThan">
      <formula>100</formula>
    </cfRule>
    <cfRule type="cellIs" dxfId="2281" priority="2745" operator="between">
      <formula>0.1</formula>
      <formula>10</formula>
    </cfRule>
    <cfRule type="cellIs" dxfId="2280" priority="2741" operator="equal">
      <formula>0</formula>
    </cfRule>
    <cfRule type="cellIs" dxfId="2279" priority="2742" operator="lessThan">
      <formula>0.01</formula>
    </cfRule>
  </conditionalFormatting>
  <conditionalFormatting sqref="EX14:EX30">
    <cfRule type="cellIs" dxfId="2278" priority="248" operator="equal">
      <formula>0</formula>
    </cfRule>
    <cfRule type="cellIs" dxfId="2277" priority="247" operator="greaterThan">
      <formula>100</formula>
    </cfRule>
    <cfRule type="cellIs" dxfId="2276" priority="252" operator="between">
      <formula>10</formula>
      <formula>100</formula>
    </cfRule>
    <cfRule type="cellIs" dxfId="2275" priority="250" operator="between">
      <formula>0.01</formula>
      <formula>0.1</formula>
    </cfRule>
    <cfRule type="cellIs" dxfId="2274" priority="251" operator="between">
      <formula>0.1</formula>
      <formula>10</formula>
    </cfRule>
    <cfRule type="cellIs" dxfId="2273" priority="249" operator="lessThan">
      <formula>0.01</formula>
    </cfRule>
  </conditionalFormatting>
  <conditionalFormatting sqref="EX32:EX46">
    <cfRule type="cellIs" dxfId="2272" priority="246" operator="between">
      <formula>10</formula>
      <formula>100</formula>
    </cfRule>
    <cfRule type="cellIs" dxfId="2271" priority="245" operator="between">
      <formula>0.1</formula>
      <formula>10</formula>
    </cfRule>
    <cfRule type="cellIs" dxfId="2270" priority="244" operator="between">
      <formula>0.01</formula>
      <formula>0.1</formula>
    </cfRule>
    <cfRule type="cellIs" dxfId="2269" priority="243" operator="lessThan">
      <formula>0.01</formula>
    </cfRule>
    <cfRule type="cellIs" dxfId="2268" priority="241" operator="greaterThan">
      <formula>100</formula>
    </cfRule>
    <cfRule type="cellIs" dxfId="2267" priority="242" operator="equal">
      <formula>0</formula>
    </cfRule>
  </conditionalFormatting>
  <conditionalFormatting sqref="EX48:EX49">
    <cfRule type="cellIs" dxfId="2266" priority="240" operator="between">
      <formula>10</formula>
      <formula>100</formula>
    </cfRule>
    <cfRule type="cellIs" dxfId="2265" priority="235" operator="greaterThan">
      <formula>100</formula>
    </cfRule>
    <cfRule type="cellIs" dxfId="2264" priority="236" operator="equal">
      <formula>0</formula>
    </cfRule>
    <cfRule type="cellIs" dxfId="2263" priority="237" operator="lessThan">
      <formula>0.01</formula>
    </cfRule>
    <cfRule type="cellIs" dxfId="2262" priority="238" operator="between">
      <formula>0.01</formula>
      <formula>0.1</formula>
    </cfRule>
    <cfRule type="cellIs" dxfId="2261" priority="239" operator="between">
      <formula>0.1</formula>
      <formula>10</formula>
    </cfRule>
  </conditionalFormatting>
  <conditionalFormatting sqref="EX51:EX65">
    <cfRule type="cellIs" dxfId="2260" priority="233" operator="between">
      <formula>0.1</formula>
      <formula>10</formula>
    </cfRule>
    <cfRule type="cellIs" dxfId="2259" priority="231" operator="lessThan">
      <formula>0.01</formula>
    </cfRule>
    <cfRule type="cellIs" dxfId="2258" priority="232" operator="between">
      <formula>0.01</formula>
      <formula>0.1</formula>
    </cfRule>
    <cfRule type="cellIs" dxfId="2257" priority="234" operator="between">
      <formula>10</formula>
      <formula>100</formula>
    </cfRule>
    <cfRule type="cellIs" dxfId="2256" priority="230" operator="equal">
      <formula>0</formula>
    </cfRule>
    <cfRule type="cellIs" dxfId="2255" priority="229" operator="greaterThan">
      <formula>100</formula>
    </cfRule>
  </conditionalFormatting>
  <conditionalFormatting sqref="EX67">
    <cfRule type="cellIs" dxfId="2254" priority="227" operator="between">
      <formula>0.1</formula>
      <formula>10</formula>
    </cfRule>
    <cfRule type="cellIs" dxfId="2253" priority="226" operator="between">
      <formula>0.01</formula>
      <formula>0.1</formula>
    </cfRule>
    <cfRule type="cellIs" dxfId="2252" priority="225" operator="lessThan">
      <formula>0.01</formula>
    </cfRule>
    <cfRule type="cellIs" dxfId="2251" priority="224" operator="equal">
      <formula>0</formula>
    </cfRule>
    <cfRule type="cellIs" dxfId="2250" priority="223" operator="greaterThan">
      <formula>100</formula>
    </cfRule>
    <cfRule type="cellIs" dxfId="2249" priority="228" operator="between">
      <formula>10</formula>
      <formula>100</formula>
    </cfRule>
  </conditionalFormatting>
  <conditionalFormatting sqref="EY6:EY8">
    <cfRule type="cellIs" dxfId="2248" priority="9280" operator="greaterThanOrEqual">
      <formula>100</formula>
    </cfRule>
    <cfRule type="cellIs" dxfId="2247" priority="9287" operator="between">
      <formula>0.01</formula>
      <formula>0.1</formula>
    </cfRule>
    <cfRule type="cellIs" dxfId="2246" priority="9278" operator="greaterThan">
      <formula>100</formula>
    </cfRule>
    <cfRule type="cellIs" dxfId="2245" priority="9279" operator="equal">
      <formula>0</formula>
    </cfRule>
    <cfRule type="cellIs" dxfId="2244" priority="9281" operator="between">
      <formula>10</formula>
      <formula>100</formula>
    </cfRule>
    <cfRule type="cellIs" dxfId="2243" priority="9282" operator="between">
      <formula>0.1</formula>
      <formula>10</formula>
    </cfRule>
    <cfRule type="cellIs" dxfId="2242" priority="9283" operator="between">
      <formula>0.01</formula>
      <formula>0.1</formula>
    </cfRule>
    <cfRule type="cellIs" dxfId="2241" priority="9284" operator="greaterThanOrEqual">
      <formula>100</formula>
    </cfRule>
    <cfRule type="cellIs" dxfId="2240" priority="9285" operator="between">
      <formula>10</formula>
      <formula>100</formula>
    </cfRule>
    <cfRule type="cellIs" dxfId="2239" priority="9286" operator="between">
      <formula>0.1</formula>
      <formula>10</formula>
    </cfRule>
  </conditionalFormatting>
  <conditionalFormatting sqref="EY14:EY46">
    <cfRule type="cellIs" dxfId="2238" priority="2728" operator="between">
      <formula>10</formula>
      <formula>100</formula>
    </cfRule>
  </conditionalFormatting>
  <conditionalFormatting sqref="EY14:EY67">
    <cfRule type="cellIs" dxfId="2237" priority="2726" operator="greaterThan">
      <formula>100</formula>
    </cfRule>
    <cfRule type="cellIs" dxfId="2236" priority="2725" operator="between">
      <formula>0.01</formula>
      <formula>0.1</formula>
    </cfRule>
    <cfRule type="cellIs" dxfId="2235" priority="2724" operator="lessThan">
      <formula>0.01</formula>
    </cfRule>
    <cfRule type="cellIs" dxfId="2234" priority="2727" operator="between">
      <formula>0.1</formula>
      <formula>10</formula>
    </cfRule>
    <cfRule type="cellIs" dxfId="2233" priority="2723" operator="equal">
      <formula>0</formula>
    </cfRule>
  </conditionalFormatting>
  <conditionalFormatting sqref="EY47 FA47">
    <cfRule type="cellIs" dxfId="2232" priority="4597" operator="between">
      <formula>0.1</formula>
      <formula>10</formula>
    </cfRule>
    <cfRule type="cellIs" dxfId="2231" priority="4589" operator="between">
      <formula>10</formula>
      <formula>100</formula>
    </cfRule>
    <cfRule type="cellIs" dxfId="2230" priority="4587" operator="between">
      <formula>0.01</formula>
      <formula>0.1</formula>
    </cfRule>
    <cfRule type="cellIs" dxfId="2229" priority="4588" operator="between">
      <formula>0.1</formula>
      <formula>10</formula>
    </cfRule>
    <cfRule type="cellIs" dxfId="2228" priority="4598" operator="between">
      <formula>10</formula>
      <formula>100</formula>
    </cfRule>
    <cfRule type="cellIs" dxfId="2227" priority="4596" operator="between">
      <formula>0.01</formula>
      <formula>0.1</formula>
    </cfRule>
  </conditionalFormatting>
  <conditionalFormatting sqref="EY48:EY49 FA48:FA49">
    <cfRule type="cellIs" dxfId="2226" priority="4536" operator="between">
      <formula>10</formula>
      <formula>100</formula>
    </cfRule>
  </conditionalFormatting>
  <conditionalFormatting sqref="EY50 FA50">
    <cfRule type="cellIs" dxfId="2225" priority="4586" operator="between">
      <formula>10</formula>
      <formula>100</formula>
    </cfRule>
    <cfRule type="cellIs" dxfId="2224" priority="4585" operator="between">
      <formula>0.1</formula>
      <formula>10</formula>
    </cfRule>
    <cfRule type="cellIs" dxfId="2223" priority="4584" operator="between">
      <formula>0.01</formula>
      <formula>0.1</formula>
    </cfRule>
  </conditionalFormatting>
  <conditionalFormatting sqref="EY51:EY67 FA51:FA67">
    <cfRule type="cellIs" dxfId="2222" priority="4496" operator="between">
      <formula>10</formula>
      <formula>100</formula>
    </cfRule>
  </conditionalFormatting>
  <conditionalFormatting sqref="EZ14:EZ30">
    <cfRule type="cellIs" dxfId="2221" priority="1481" operator="between">
      <formula>0.1</formula>
      <formula>10</formula>
    </cfRule>
    <cfRule type="cellIs" dxfId="2220" priority="1482" operator="between">
      <formula>10</formula>
      <formula>100</formula>
    </cfRule>
    <cfRule type="cellIs" dxfId="2219" priority="1480" operator="between">
      <formula>0.01</formula>
      <formula>0.1</formula>
    </cfRule>
    <cfRule type="cellIs" dxfId="2218" priority="1479" operator="lessThan">
      <formula>0.01</formula>
    </cfRule>
    <cfRule type="cellIs" dxfId="2217" priority="1478" operator="equal">
      <formula>0</formula>
    </cfRule>
    <cfRule type="cellIs" dxfId="2216" priority="1477" operator="greaterThan">
      <formula>100</formula>
    </cfRule>
  </conditionalFormatting>
  <conditionalFormatting sqref="EZ32:EZ46">
    <cfRule type="cellIs" dxfId="2215" priority="1473" operator="lessThan">
      <formula>0.01</formula>
    </cfRule>
    <cfRule type="cellIs" dxfId="2214" priority="1472" operator="equal">
      <formula>0</formula>
    </cfRule>
    <cfRule type="cellIs" dxfId="2213" priority="1471" operator="greaterThan">
      <formula>100</formula>
    </cfRule>
    <cfRule type="cellIs" dxfId="2212" priority="1476" operator="between">
      <formula>10</formula>
      <formula>100</formula>
    </cfRule>
    <cfRule type="cellIs" dxfId="2211" priority="1475" operator="between">
      <formula>0.1</formula>
      <formula>10</formula>
    </cfRule>
    <cfRule type="cellIs" dxfId="2210" priority="1474" operator="between">
      <formula>0.01</formula>
      <formula>0.1</formula>
    </cfRule>
  </conditionalFormatting>
  <conditionalFormatting sqref="EZ48:EZ49">
    <cfRule type="cellIs" dxfId="2209" priority="1467" operator="lessThan">
      <formula>0.01</formula>
    </cfRule>
    <cfRule type="cellIs" dxfId="2208" priority="1465" operator="greaterThan">
      <formula>100</formula>
    </cfRule>
    <cfRule type="cellIs" dxfId="2207" priority="1466" operator="equal">
      <formula>0</formula>
    </cfRule>
    <cfRule type="cellIs" dxfId="2206" priority="1468" operator="between">
      <formula>0.01</formula>
      <formula>0.1</formula>
    </cfRule>
    <cfRule type="cellIs" dxfId="2205" priority="1469" operator="between">
      <formula>0.1</formula>
      <formula>10</formula>
    </cfRule>
    <cfRule type="cellIs" dxfId="2204" priority="1470" operator="between">
      <formula>10</formula>
      <formula>100</formula>
    </cfRule>
  </conditionalFormatting>
  <conditionalFormatting sqref="EZ51:EZ65">
    <cfRule type="cellIs" dxfId="2203" priority="1459" operator="greaterThan">
      <formula>100</formula>
    </cfRule>
    <cfRule type="cellIs" dxfId="2202" priority="1460" operator="equal">
      <formula>0</formula>
    </cfRule>
    <cfRule type="cellIs" dxfId="2201" priority="1461" operator="lessThan">
      <formula>0.01</formula>
    </cfRule>
    <cfRule type="cellIs" dxfId="2200" priority="1462" operator="between">
      <formula>0.01</formula>
      <formula>0.1</formula>
    </cfRule>
    <cfRule type="cellIs" dxfId="2199" priority="1463" operator="between">
      <formula>0.1</formula>
      <formula>10</formula>
    </cfRule>
    <cfRule type="cellIs" dxfId="2198" priority="1464" operator="between">
      <formula>10</formula>
      <formula>100</formula>
    </cfRule>
  </conditionalFormatting>
  <conditionalFormatting sqref="EZ67">
    <cfRule type="cellIs" dxfId="2197" priority="1454" operator="equal">
      <formula>0</formula>
    </cfRule>
    <cfRule type="cellIs" dxfId="2196" priority="1453" operator="greaterThan">
      <formula>100</formula>
    </cfRule>
    <cfRule type="cellIs" dxfId="2195" priority="1458" operator="between">
      <formula>10</formula>
      <formula>100</formula>
    </cfRule>
    <cfRule type="cellIs" dxfId="2194" priority="1457" operator="between">
      <formula>0.1</formula>
      <formula>10</formula>
    </cfRule>
    <cfRule type="cellIs" dxfId="2193" priority="1456" operator="between">
      <formula>0.01</formula>
      <formula>0.1</formula>
    </cfRule>
    <cfRule type="cellIs" dxfId="2192" priority="1455" operator="lessThan">
      <formula>0.01</formula>
    </cfRule>
  </conditionalFormatting>
  <conditionalFormatting sqref="FA14:FA46">
    <cfRule type="cellIs" dxfId="2191" priority="2722" operator="between">
      <formula>10</formula>
      <formula>100</formula>
    </cfRule>
  </conditionalFormatting>
  <conditionalFormatting sqref="FA14:FA67">
    <cfRule type="cellIs" dxfId="2190" priority="2718" operator="lessThan">
      <formula>0.01</formula>
    </cfRule>
    <cfRule type="cellIs" dxfId="2189" priority="2717" operator="equal">
      <formula>0</formula>
    </cfRule>
    <cfRule type="cellIs" dxfId="2188" priority="2719" operator="between">
      <formula>0.01</formula>
      <formula>0.1</formula>
    </cfRule>
    <cfRule type="cellIs" dxfId="2187" priority="2721" operator="between">
      <formula>0.1</formula>
      <formula>10</formula>
    </cfRule>
    <cfRule type="cellIs" dxfId="2186" priority="2720" operator="greaterThan">
      <formula>100</formula>
    </cfRule>
  </conditionalFormatting>
  <conditionalFormatting sqref="FA47">
    <cfRule type="cellIs" dxfId="2185" priority="4595" operator="lessThan">
      <formula>0.01</formula>
    </cfRule>
    <cfRule type="cellIs" dxfId="2184" priority="4594" operator="equal">
      <formula>0</formula>
    </cfRule>
  </conditionalFormatting>
  <conditionalFormatting sqref="FA50">
    <cfRule type="cellIs" dxfId="2183" priority="9162" operator="equal">
      <formula>0</formula>
    </cfRule>
    <cfRule type="cellIs" dxfId="2182" priority="9163" operator="lessThan">
      <formula>0.01</formula>
    </cfRule>
  </conditionalFormatting>
  <conditionalFormatting sqref="FB14:FB30">
    <cfRule type="cellIs" dxfId="2181" priority="217" operator="greaterThan">
      <formula>100</formula>
    </cfRule>
    <cfRule type="cellIs" dxfId="2180" priority="222" operator="between">
      <formula>10</formula>
      <formula>100</formula>
    </cfRule>
    <cfRule type="cellIs" dxfId="2179" priority="221" operator="between">
      <formula>0.1</formula>
      <formula>10</formula>
    </cfRule>
    <cfRule type="cellIs" dxfId="2178" priority="219" operator="lessThan">
      <formula>0.01</formula>
    </cfRule>
    <cfRule type="cellIs" dxfId="2177" priority="218" operator="equal">
      <formula>0</formula>
    </cfRule>
    <cfRule type="cellIs" dxfId="2176" priority="220" operator="between">
      <formula>0.01</formula>
      <formula>0.1</formula>
    </cfRule>
  </conditionalFormatting>
  <conditionalFormatting sqref="FB32:FB46">
    <cfRule type="cellIs" dxfId="2175" priority="216" operator="between">
      <formula>10</formula>
      <formula>100</formula>
    </cfRule>
    <cfRule type="cellIs" dxfId="2174" priority="211" operator="greaterThan">
      <formula>100</formula>
    </cfRule>
    <cfRule type="cellIs" dxfId="2173" priority="212" operator="equal">
      <formula>0</formula>
    </cfRule>
    <cfRule type="cellIs" dxfId="2172" priority="213" operator="lessThan">
      <formula>0.01</formula>
    </cfRule>
    <cfRule type="cellIs" dxfId="2171" priority="214" operator="between">
      <formula>0.01</formula>
      <formula>0.1</formula>
    </cfRule>
    <cfRule type="cellIs" dxfId="2170" priority="215" operator="between">
      <formula>0.1</formula>
      <formula>10</formula>
    </cfRule>
  </conditionalFormatting>
  <conditionalFormatting sqref="FB48:FB49">
    <cfRule type="cellIs" dxfId="2169" priority="208" operator="between">
      <formula>0.01</formula>
      <formula>0.1</formula>
    </cfRule>
    <cfRule type="cellIs" dxfId="2168" priority="209" operator="between">
      <formula>0.1</formula>
      <formula>10</formula>
    </cfRule>
    <cfRule type="cellIs" dxfId="2167" priority="207" operator="lessThan">
      <formula>0.01</formula>
    </cfRule>
    <cfRule type="cellIs" dxfId="2166" priority="210" operator="between">
      <formula>10</formula>
      <formula>100</formula>
    </cfRule>
    <cfRule type="cellIs" dxfId="2165" priority="205" operator="greaterThan">
      <formula>100</formula>
    </cfRule>
    <cfRule type="cellIs" dxfId="2164" priority="206" operator="equal">
      <formula>0</formula>
    </cfRule>
  </conditionalFormatting>
  <conditionalFormatting sqref="FB51:FB65">
    <cfRule type="cellIs" dxfId="2163" priority="203" operator="between">
      <formula>0.1</formula>
      <formula>10</formula>
    </cfRule>
    <cfRule type="cellIs" dxfId="2162" priority="200" operator="equal">
      <formula>0</formula>
    </cfRule>
    <cfRule type="cellIs" dxfId="2161" priority="201" operator="lessThan">
      <formula>0.01</formula>
    </cfRule>
    <cfRule type="cellIs" dxfId="2160" priority="202" operator="between">
      <formula>0.01</formula>
      <formula>0.1</formula>
    </cfRule>
    <cfRule type="cellIs" dxfId="2159" priority="204" operator="between">
      <formula>10</formula>
      <formula>100</formula>
    </cfRule>
    <cfRule type="cellIs" dxfId="2158" priority="199" operator="greaterThan">
      <formula>100</formula>
    </cfRule>
  </conditionalFormatting>
  <conditionalFormatting sqref="FB67">
    <cfRule type="cellIs" dxfId="2157" priority="194" operator="equal">
      <formula>0</formula>
    </cfRule>
    <cfRule type="cellIs" dxfId="2156" priority="195" operator="lessThan">
      <formula>0.01</formula>
    </cfRule>
    <cfRule type="cellIs" dxfId="2155" priority="196" operator="between">
      <formula>0.01</formula>
      <formula>0.1</formula>
    </cfRule>
    <cfRule type="cellIs" dxfId="2154" priority="197" operator="between">
      <formula>0.1</formula>
      <formula>10</formula>
    </cfRule>
    <cfRule type="cellIs" dxfId="2153" priority="198" operator="between">
      <formula>10</formula>
      <formula>100</formula>
    </cfRule>
    <cfRule type="cellIs" dxfId="2152" priority="193" operator="greaterThan">
      <formula>100</formula>
    </cfRule>
  </conditionalFormatting>
  <conditionalFormatting sqref="FC14:FC46">
    <cfRule type="cellIs" dxfId="2151" priority="2704" operator="between">
      <formula>10</formula>
      <formula>100</formula>
    </cfRule>
  </conditionalFormatting>
  <conditionalFormatting sqref="FC14:FC67">
    <cfRule type="cellIs" dxfId="2150" priority="2701" operator="between">
      <formula>0.01</formula>
      <formula>0.1</formula>
    </cfRule>
    <cfRule type="cellIs" dxfId="2149" priority="2702" operator="greaterThan">
      <formula>100</formula>
    </cfRule>
    <cfRule type="cellIs" dxfId="2148" priority="2703" operator="between">
      <formula>0.1</formula>
      <formula>10</formula>
    </cfRule>
    <cfRule type="cellIs" dxfId="2147" priority="2699" operator="equal">
      <formula>0</formula>
    </cfRule>
    <cfRule type="cellIs" dxfId="2146" priority="2700" operator="lessThan">
      <formula>0.01</formula>
    </cfRule>
  </conditionalFormatting>
  <conditionalFormatting sqref="FC47 FE47">
    <cfRule type="cellIs" dxfId="2145" priority="4476" operator="between">
      <formula>10</formula>
      <formula>100</formula>
    </cfRule>
    <cfRule type="cellIs" dxfId="2144" priority="4475" operator="between">
      <formula>0.1</formula>
      <formula>10</formula>
    </cfRule>
    <cfRule type="cellIs" dxfId="2143" priority="4474" operator="between">
      <formula>0.01</formula>
      <formula>0.1</formula>
    </cfRule>
  </conditionalFormatting>
  <conditionalFormatting sqref="FC48:FC49 FE48:FE49">
    <cfRule type="cellIs" dxfId="2142" priority="4423" operator="between">
      <formula>10</formula>
      <formula>100</formula>
    </cfRule>
  </conditionalFormatting>
  <conditionalFormatting sqref="FC50 FE50">
    <cfRule type="cellIs" dxfId="2141" priority="4473" operator="between">
      <formula>10</formula>
      <formula>100</formula>
    </cfRule>
    <cfRule type="cellIs" dxfId="2140" priority="4472" operator="between">
      <formula>0.1</formula>
      <formula>10</formula>
    </cfRule>
    <cfRule type="cellIs" dxfId="2139" priority="4471" operator="between">
      <formula>0.01</formula>
      <formula>0.1</formula>
    </cfRule>
  </conditionalFormatting>
  <conditionalFormatting sqref="FC51:FC67 FE51:FE67">
    <cfRule type="cellIs" dxfId="2138" priority="4383" operator="between">
      <formula>10</formula>
      <formula>100</formula>
    </cfRule>
  </conditionalFormatting>
  <conditionalFormatting sqref="FD14:FD30">
    <cfRule type="cellIs" dxfId="2137" priority="1452" operator="between">
      <formula>10</formula>
      <formula>100</formula>
    </cfRule>
    <cfRule type="cellIs" dxfId="2136" priority="1448" operator="equal">
      <formula>0</formula>
    </cfRule>
    <cfRule type="cellIs" dxfId="2135" priority="1449" operator="lessThan">
      <formula>0.01</formula>
    </cfRule>
    <cfRule type="cellIs" dxfId="2134" priority="1451" operator="between">
      <formula>0.1</formula>
      <formula>10</formula>
    </cfRule>
    <cfRule type="cellIs" dxfId="2133" priority="1450" operator="between">
      <formula>0.01</formula>
      <formula>0.1</formula>
    </cfRule>
    <cfRule type="cellIs" dxfId="2132" priority="1447" operator="greaterThan">
      <formula>100</formula>
    </cfRule>
  </conditionalFormatting>
  <conditionalFormatting sqref="FD32:FD46">
    <cfRule type="cellIs" dxfId="2131" priority="1441" operator="greaterThan">
      <formula>100</formula>
    </cfRule>
    <cfRule type="cellIs" dxfId="2130" priority="1446" operator="between">
      <formula>10</formula>
      <formula>100</formula>
    </cfRule>
    <cfRule type="cellIs" dxfId="2129" priority="1442" operator="equal">
      <formula>0</formula>
    </cfRule>
    <cfRule type="cellIs" dxfId="2128" priority="1443" operator="lessThan">
      <formula>0.01</formula>
    </cfRule>
    <cfRule type="cellIs" dxfId="2127" priority="1444" operator="between">
      <formula>0.01</formula>
      <formula>0.1</formula>
    </cfRule>
    <cfRule type="cellIs" dxfId="2126" priority="1445" operator="between">
      <formula>0.1</formula>
      <formula>10</formula>
    </cfRule>
  </conditionalFormatting>
  <conditionalFormatting sqref="FD48:FD49">
    <cfRule type="cellIs" dxfId="2125" priority="1440" operator="between">
      <formula>10</formula>
      <formula>100</formula>
    </cfRule>
    <cfRule type="cellIs" dxfId="2124" priority="1435" operator="greaterThan">
      <formula>100</formula>
    </cfRule>
    <cfRule type="cellIs" dxfId="2123" priority="1438" operator="between">
      <formula>0.01</formula>
      <formula>0.1</formula>
    </cfRule>
    <cfRule type="cellIs" dxfId="2122" priority="1437" operator="lessThan">
      <formula>0.01</formula>
    </cfRule>
    <cfRule type="cellIs" dxfId="2121" priority="1436" operator="equal">
      <formula>0</formula>
    </cfRule>
    <cfRule type="cellIs" dxfId="2120" priority="1439" operator="between">
      <formula>0.1</formula>
      <formula>10</formula>
    </cfRule>
  </conditionalFormatting>
  <conditionalFormatting sqref="FD51:FD65">
    <cfRule type="cellIs" dxfId="2119" priority="1429" operator="greaterThan">
      <formula>100</formula>
    </cfRule>
    <cfRule type="cellIs" dxfId="2118" priority="1434" operator="between">
      <formula>10</formula>
      <formula>100</formula>
    </cfRule>
    <cfRule type="cellIs" dxfId="2117" priority="1433" operator="between">
      <formula>0.1</formula>
      <formula>10</formula>
    </cfRule>
    <cfRule type="cellIs" dxfId="2116" priority="1432" operator="between">
      <formula>0.01</formula>
      <formula>0.1</formula>
    </cfRule>
    <cfRule type="cellIs" dxfId="2115" priority="1431" operator="lessThan">
      <formula>0.01</formula>
    </cfRule>
    <cfRule type="cellIs" dxfId="2114" priority="1430" operator="equal">
      <formula>0</formula>
    </cfRule>
  </conditionalFormatting>
  <conditionalFormatting sqref="FD67">
    <cfRule type="cellIs" dxfId="2113" priority="1424" operator="equal">
      <formula>0</formula>
    </cfRule>
    <cfRule type="cellIs" dxfId="2112" priority="1423" operator="greaterThan">
      <formula>100</formula>
    </cfRule>
    <cfRule type="cellIs" dxfId="2111" priority="1428" operator="between">
      <formula>10</formula>
      <formula>100</formula>
    </cfRule>
    <cfRule type="cellIs" dxfId="2110" priority="1427" operator="between">
      <formula>0.1</formula>
      <formula>10</formula>
    </cfRule>
    <cfRule type="cellIs" dxfId="2109" priority="1426" operator="between">
      <formula>0.01</formula>
      <formula>0.1</formula>
    </cfRule>
    <cfRule type="cellIs" dxfId="2108" priority="1425" operator="lessThan">
      <formula>0.01</formula>
    </cfRule>
  </conditionalFormatting>
  <conditionalFormatting sqref="FE14:FE46">
    <cfRule type="cellIs" dxfId="2107" priority="2698" operator="between">
      <formula>10</formula>
      <formula>100</formula>
    </cfRule>
  </conditionalFormatting>
  <conditionalFormatting sqref="FE14:FE67">
    <cfRule type="cellIs" dxfId="2106" priority="2693" operator="equal">
      <formula>0</formula>
    </cfRule>
    <cfRule type="cellIs" dxfId="2105" priority="2695" operator="between">
      <formula>0.01</formula>
      <formula>0.1</formula>
    </cfRule>
    <cfRule type="cellIs" dxfId="2104" priority="2696" operator="greaterThan">
      <formula>100</formula>
    </cfRule>
    <cfRule type="cellIs" dxfId="2103" priority="2694" operator="lessThan">
      <formula>0.01</formula>
    </cfRule>
    <cfRule type="cellIs" dxfId="2102" priority="2697" operator="between">
      <formula>0.1</formula>
      <formula>10</formula>
    </cfRule>
  </conditionalFormatting>
  <conditionalFormatting sqref="FF14:FF30">
    <cfRule type="cellIs" dxfId="2101" priority="192" operator="between">
      <formula>10</formula>
      <formula>100</formula>
    </cfRule>
    <cfRule type="cellIs" dxfId="2100" priority="187" operator="greaterThan">
      <formula>100</formula>
    </cfRule>
    <cfRule type="cellIs" dxfId="2099" priority="188" operator="equal">
      <formula>0</formula>
    </cfRule>
    <cfRule type="cellIs" dxfId="2098" priority="189" operator="lessThan">
      <formula>0.01</formula>
    </cfRule>
    <cfRule type="cellIs" dxfId="2097" priority="190" operator="between">
      <formula>0.01</formula>
      <formula>0.1</formula>
    </cfRule>
    <cfRule type="cellIs" dxfId="2096" priority="191" operator="between">
      <formula>0.1</formula>
      <formula>10</formula>
    </cfRule>
  </conditionalFormatting>
  <conditionalFormatting sqref="FF32:FF46">
    <cfRule type="cellIs" dxfId="2095" priority="181" operator="greaterThan">
      <formula>100</formula>
    </cfRule>
    <cfRule type="cellIs" dxfId="2094" priority="182" operator="equal">
      <formula>0</formula>
    </cfRule>
    <cfRule type="cellIs" dxfId="2093" priority="184" operator="between">
      <formula>0.01</formula>
      <formula>0.1</formula>
    </cfRule>
    <cfRule type="cellIs" dxfId="2092" priority="185" operator="between">
      <formula>0.1</formula>
      <formula>10</formula>
    </cfRule>
    <cfRule type="cellIs" dxfId="2091" priority="186" operator="between">
      <formula>10</formula>
      <formula>100</formula>
    </cfRule>
    <cfRule type="cellIs" dxfId="2090" priority="183" operator="lessThan">
      <formula>0.01</formula>
    </cfRule>
  </conditionalFormatting>
  <conditionalFormatting sqref="FF48:FF49">
    <cfRule type="cellIs" dxfId="2089" priority="176" operator="equal">
      <formula>0</formula>
    </cfRule>
    <cfRule type="cellIs" dxfId="2088" priority="177" operator="lessThan">
      <formula>0.01</formula>
    </cfRule>
    <cfRule type="cellIs" dxfId="2087" priority="178" operator="between">
      <formula>0.01</formula>
      <formula>0.1</formula>
    </cfRule>
    <cfRule type="cellIs" dxfId="2086" priority="179" operator="between">
      <formula>0.1</formula>
      <formula>10</formula>
    </cfRule>
    <cfRule type="cellIs" dxfId="2085" priority="180" operator="between">
      <formula>10</formula>
      <formula>100</formula>
    </cfRule>
    <cfRule type="cellIs" dxfId="2084" priority="175" operator="greaterThan">
      <formula>100</formula>
    </cfRule>
  </conditionalFormatting>
  <conditionalFormatting sqref="FF51:FF65">
    <cfRule type="cellIs" dxfId="2083" priority="171" operator="lessThan">
      <formula>0.01</formula>
    </cfRule>
    <cfRule type="cellIs" dxfId="2082" priority="172" operator="between">
      <formula>0.01</formula>
      <formula>0.1</formula>
    </cfRule>
    <cfRule type="cellIs" dxfId="2081" priority="173" operator="between">
      <formula>0.1</formula>
      <formula>10</formula>
    </cfRule>
    <cfRule type="cellIs" dxfId="2080" priority="174" operator="between">
      <formula>10</formula>
      <formula>100</formula>
    </cfRule>
    <cfRule type="cellIs" dxfId="2079" priority="169" operator="greaterThan">
      <formula>100</formula>
    </cfRule>
    <cfRule type="cellIs" dxfId="2078" priority="170" operator="equal">
      <formula>0</formula>
    </cfRule>
  </conditionalFormatting>
  <conditionalFormatting sqref="FF67">
    <cfRule type="cellIs" dxfId="2077" priority="164" operator="equal">
      <formula>0</formula>
    </cfRule>
    <cfRule type="cellIs" dxfId="2076" priority="163" operator="greaterThan">
      <formula>100</formula>
    </cfRule>
    <cfRule type="cellIs" dxfId="2075" priority="166" operator="between">
      <formula>0.01</formula>
      <formula>0.1</formula>
    </cfRule>
    <cfRule type="cellIs" dxfId="2074" priority="167" operator="between">
      <formula>0.1</formula>
      <formula>10</formula>
    </cfRule>
    <cfRule type="cellIs" dxfId="2073" priority="168" operator="between">
      <formula>10</formula>
      <formula>100</formula>
    </cfRule>
    <cfRule type="cellIs" dxfId="2072" priority="165" operator="lessThan">
      <formula>0.01</formula>
    </cfRule>
  </conditionalFormatting>
  <conditionalFormatting sqref="FG14:FG46">
    <cfRule type="cellIs" dxfId="2071" priority="2680" operator="between">
      <formula>10</formula>
      <formula>100</formula>
    </cfRule>
  </conditionalFormatting>
  <conditionalFormatting sqref="FG14:FG67">
    <cfRule type="cellIs" dxfId="2070" priority="2679" operator="between">
      <formula>0.1</formula>
      <formula>10</formula>
    </cfRule>
    <cfRule type="cellIs" dxfId="2069" priority="2678" operator="greaterThan">
      <formula>100</formula>
    </cfRule>
    <cfRule type="cellIs" dxfId="2068" priority="2677" operator="between">
      <formula>0.01</formula>
      <formula>0.1</formula>
    </cfRule>
    <cfRule type="cellIs" dxfId="2067" priority="2676" operator="lessThan">
      <formula>0.01</formula>
    </cfRule>
    <cfRule type="cellIs" dxfId="2066" priority="2675" operator="equal">
      <formula>0</formula>
    </cfRule>
  </conditionalFormatting>
  <conditionalFormatting sqref="FG47 FI47">
    <cfRule type="cellIs" dxfId="2065" priority="4363" operator="between">
      <formula>10</formula>
      <formula>100</formula>
    </cfRule>
    <cfRule type="cellIs" dxfId="2064" priority="4362" operator="between">
      <formula>0.1</formula>
      <formula>10</formula>
    </cfRule>
    <cfRule type="cellIs" dxfId="2063" priority="4361" operator="between">
      <formula>0.01</formula>
      <formula>0.1</formula>
    </cfRule>
  </conditionalFormatting>
  <conditionalFormatting sqref="FG48:FG49 FI48:FI49">
    <cfRule type="cellIs" dxfId="2062" priority="4310" operator="between">
      <formula>10</formula>
      <formula>100</formula>
    </cfRule>
  </conditionalFormatting>
  <conditionalFormatting sqref="FG50 FI50">
    <cfRule type="cellIs" dxfId="2061" priority="4360" operator="between">
      <formula>10</formula>
      <formula>100</formula>
    </cfRule>
    <cfRule type="cellIs" dxfId="2060" priority="4359" operator="between">
      <formula>0.1</formula>
      <formula>10</formula>
    </cfRule>
    <cfRule type="cellIs" dxfId="2059" priority="4358" operator="between">
      <formula>0.01</formula>
      <formula>0.1</formula>
    </cfRule>
  </conditionalFormatting>
  <conditionalFormatting sqref="FG51:FG67 FI51:FI67">
    <cfRule type="cellIs" dxfId="2058" priority="4270" operator="between">
      <formula>10</formula>
      <formula>100</formula>
    </cfRule>
  </conditionalFormatting>
  <conditionalFormatting sqref="FH14:FH30">
    <cfRule type="cellIs" dxfId="2057" priority="1419" operator="lessThan">
      <formula>0.01</formula>
    </cfRule>
    <cfRule type="cellIs" dxfId="2056" priority="1420" operator="between">
      <formula>0.01</formula>
      <formula>0.1</formula>
    </cfRule>
    <cfRule type="cellIs" dxfId="2055" priority="1421" operator="between">
      <formula>0.1</formula>
      <formula>10</formula>
    </cfRule>
    <cfRule type="cellIs" dxfId="2054" priority="1422" operator="between">
      <formula>10</formula>
      <formula>100</formula>
    </cfRule>
    <cfRule type="cellIs" dxfId="2053" priority="1418" operator="equal">
      <formula>0</formula>
    </cfRule>
    <cfRule type="cellIs" dxfId="2052" priority="1417" operator="greaterThan">
      <formula>100</formula>
    </cfRule>
  </conditionalFormatting>
  <conditionalFormatting sqref="FH32:FH46">
    <cfRule type="cellIs" dxfId="2051" priority="1414" operator="between">
      <formula>0.01</formula>
      <formula>0.1</formula>
    </cfRule>
    <cfRule type="cellIs" dxfId="2050" priority="1415" operator="between">
      <formula>0.1</formula>
      <formula>10</formula>
    </cfRule>
    <cfRule type="cellIs" dxfId="2049" priority="1416" operator="between">
      <formula>10</formula>
      <formula>100</formula>
    </cfRule>
    <cfRule type="cellIs" dxfId="2048" priority="1411" operator="greaterThan">
      <formula>100</formula>
    </cfRule>
    <cfRule type="cellIs" dxfId="2047" priority="1412" operator="equal">
      <formula>0</formula>
    </cfRule>
    <cfRule type="cellIs" dxfId="2046" priority="1413" operator="lessThan">
      <formula>0.01</formula>
    </cfRule>
  </conditionalFormatting>
  <conditionalFormatting sqref="FH48:FH49">
    <cfRule type="cellIs" dxfId="2045" priority="1405" operator="greaterThan">
      <formula>100</formula>
    </cfRule>
    <cfRule type="cellIs" dxfId="2044" priority="1409" operator="between">
      <formula>0.1</formula>
      <formula>10</formula>
    </cfRule>
    <cfRule type="cellIs" dxfId="2043" priority="1410" operator="between">
      <formula>10</formula>
      <formula>100</formula>
    </cfRule>
    <cfRule type="cellIs" dxfId="2042" priority="1408" operator="between">
      <formula>0.01</formula>
      <formula>0.1</formula>
    </cfRule>
    <cfRule type="cellIs" dxfId="2041" priority="1407" operator="lessThan">
      <formula>0.01</formula>
    </cfRule>
    <cfRule type="cellIs" dxfId="2040" priority="1406" operator="equal">
      <formula>0</formula>
    </cfRule>
  </conditionalFormatting>
  <conditionalFormatting sqref="FH51:FH65">
    <cfRule type="cellIs" dxfId="2039" priority="1404" operator="between">
      <formula>10</formula>
      <formula>100</formula>
    </cfRule>
    <cfRule type="cellIs" dxfId="2038" priority="1403" operator="between">
      <formula>0.1</formula>
      <formula>10</formula>
    </cfRule>
    <cfRule type="cellIs" dxfId="2037" priority="1402" operator="between">
      <formula>0.01</formula>
      <formula>0.1</formula>
    </cfRule>
    <cfRule type="cellIs" dxfId="2036" priority="1401" operator="lessThan">
      <formula>0.01</formula>
    </cfRule>
    <cfRule type="cellIs" dxfId="2035" priority="1399" operator="greaterThan">
      <formula>100</formula>
    </cfRule>
    <cfRule type="cellIs" dxfId="2034" priority="1400" operator="equal">
      <formula>0</formula>
    </cfRule>
  </conditionalFormatting>
  <conditionalFormatting sqref="FH67">
    <cfRule type="cellIs" dxfId="2033" priority="1396" operator="between">
      <formula>0.01</formula>
      <formula>0.1</formula>
    </cfRule>
    <cfRule type="cellIs" dxfId="2032" priority="1394" operator="equal">
      <formula>0</formula>
    </cfRule>
    <cfRule type="cellIs" dxfId="2031" priority="1393" operator="greaterThan">
      <formula>100</formula>
    </cfRule>
    <cfRule type="cellIs" dxfId="2030" priority="1398" operator="between">
      <formula>10</formula>
      <formula>100</formula>
    </cfRule>
    <cfRule type="cellIs" dxfId="2029" priority="1395" operator="lessThan">
      <formula>0.01</formula>
    </cfRule>
    <cfRule type="cellIs" dxfId="2028" priority="1397" operator="between">
      <formula>0.1</formula>
      <formula>10</formula>
    </cfRule>
  </conditionalFormatting>
  <conditionalFormatting sqref="FI14:FI46">
    <cfRule type="cellIs" dxfId="2027" priority="2674" operator="between">
      <formula>10</formula>
      <formula>100</formula>
    </cfRule>
  </conditionalFormatting>
  <conditionalFormatting sqref="FI14:FI67">
    <cfRule type="cellIs" dxfId="2026" priority="2673" operator="between">
      <formula>0.1</formula>
      <formula>10</formula>
    </cfRule>
    <cfRule type="cellIs" dxfId="2025" priority="2672" operator="greaterThan">
      <formula>100</formula>
    </cfRule>
    <cfRule type="cellIs" dxfId="2024" priority="2671" operator="between">
      <formula>0.01</formula>
      <formula>0.1</formula>
    </cfRule>
    <cfRule type="cellIs" dxfId="2023" priority="2670" operator="lessThan">
      <formula>0.01</formula>
    </cfRule>
    <cfRule type="cellIs" dxfId="2022" priority="2669" operator="equal">
      <formula>0</formula>
    </cfRule>
  </conditionalFormatting>
  <conditionalFormatting sqref="FJ14:FJ30">
    <cfRule type="cellIs" dxfId="2021" priority="158" operator="equal">
      <formula>0</formula>
    </cfRule>
    <cfRule type="cellIs" dxfId="2020" priority="159" operator="lessThan">
      <formula>0.01</formula>
    </cfRule>
    <cfRule type="cellIs" dxfId="2019" priority="160" operator="between">
      <formula>0.01</formula>
      <formula>0.1</formula>
    </cfRule>
    <cfRule type="cellIs" dxfId="2018" priority="161" operator="between">
      <formula>0.1</formula>
      <formula>10</formula>
    </cfRule>
    <cfRule type="cellIs" dxfId="2017" priority="157" operator="greaterThan">
      <formula>100</formula>
    </cfRule>
    <cfRule type="cellIs" dxfId="2016" priority="162" operator="between">
      <formula>10</formula>
      <formula>100</formula>
    </cfRule>
  </conditionalFormatting>
  <conditionalFormatting sqref="FJ32:FJ46">
    <cfRule type="cellIs" dxfId="2015" priority="151" operator="greaterThan">
      <formula>100</formula>
    </cfRule>
    <cfRule type="cellIs" dxfId="2014" priority="152" operator="equal">
      <formula>0</formula>
    </cfRule>
    <cfRule type="cellIs" dxfId="2013" priority="153" operator="lessThan">
      <formula>0.01</formula>
    </cfRule>
    <cfRule type="cellIs" dxfId="2012" priority="154" operator="between">
      <formula>0.01</formula>
      <formula>0.1</formula>
    </cfRule>
    <cfRule type="cellIs" dxfId="2011" priority="155" operator="between">
      <formula>0.1</formula>
      <formula>10</formula>
    </cfRule>
    <cfRule type="cellIs" dxfId="2010" priority="156" operator="between">
      <formula>10</formula>
      <formula>100</formula>
    </cfRule>
  </conditionalFormatting>
  <conditionalFormatting sqref="FJ48:FJ49">
    <cfRule type="cellIs" dxfId="2009" priority="145" operator="greaterThan">
      <formula>100</formula>
    </cfRule>
    <cfRule type="cellIs" dxfId="2008" priority="148" operator="between">
      <formula>0.01</formula>
      <formula>0.1</formula>
    </cfRule>
    <cfRule type="cellIs" dxfId="2007" priority="146" operator="equal">
      <formula>0</formula>
    </cfRule>
    <cfRule type="cellIs" dxfId="2006" priority="150" operator="between">
      <formula>10</formula>
      <formula>100</formula>
    </cfRule>
    <cfRule type="cellIs" dxfId="2005" priority="147" operator="lessThan">
      <formula>0.01</formula>
    </cfRule>
    <cfRule type="cellIs" dxfId="2004" priority="149" operator="between">
      <formula>0.1</formula>
      <formula>10</formula>
    </cfRule>
  </conditionalFormatting>
  <conditionalFormatting sqref="FJ51:FJ65">
    <cfRule type="cellIs" dxfId="2003" priority="140" operator="equal">
      <formula>0</formula>
    </cfRule>
    <cfRule type="cellIs" dxfId="2002" priority="139" operator="greaterThan">
      <formula>100</formula>
    </cfRule>
    <cfRule type="cellIs" dxfId="2001" priority="141" operator="lessThan">
      <formula>0.01</formula>
    </cfRule>
    <cfRule type="cellIs" dxfId="2000" priority="142" operator="between">
      <formula>0.01</formula>
      <formula>0.1</formula>
    </cfRule>
    <cfRule type="cellIs" dxfId="1999" priority="144" operator="between">
      <formula>10</formula>
      <formula>100</formula>
    </cfRule>
    <cfRule type="cellIs" dxfId="1998" priority="143" operator="between">
      <formula>0.1</formula>
      <formula>10</formula>
    </cfRule>
  </conditionalFormatting>
  <conditionalFormatting sqref="FJ67">
    <cfRule type="cellIs" dxfId="1997" priority="133" operator="greaterThan">
      <formula>100</formula>
    </cfRule>
    <cfRule type="cellIs" dxfId="1996" priority="135" operator="lessThan">
      <formula>0.01</formula>
    </cfRule>
    <cfRule type="cellIs" dxfId="1995" priority="136" operator="between">
      <formula>0.01</formula>
      <formula>0.1</formula>
    </cfRule>
    <cfRule type="cellIs" dxfId="1994" priority="137" operator="between">
      <formula>0.1</formula>
      <formula>10</formula>
    </cfRule>
    <cfRule type="cellIs" dxfId="1993" priority="138" operator="between">
      <formula>10</formula>
      <formula>100</formula>
    </cfRule>
    <cfRule type="cellIs" dxfId="1992" priority="134" operator="equal">
      <formula>0</formula>
    </cfRule>
  </conditionalFormatting>
  <conditionalFormatting sqref="FK14:FK46">
    <cfRule type="cellIs" dxfId="1991" priority="2656" operator="between">
      <formula>10</formula>
      <formula>100</formula>
    </cfRule>
  </conditionalFormatting>
  <conditionalFormatting sqref="FK14:FK67">
    <cfRule type="cellIs" dxfId="1990" priority="2651" operator="equal">
      <formula>0</formula>
    </cfRule>
    <cfRule type="cellIs" dxfId="1989" priority="2652" operator="lessThan">
      <formula>0.01</formula>
    </cfRule>
    <cfRule type="cellIs" dxfId="1988" priority="2653" operator="between">
      <formula>0.01</formula>
      <formula>0.1</formula>
    </cfRule>
    <cfRule type="cellIs" dxfId="1987" priority="2655" operator="between">
      <formula>0.1</formula>
      <formula>10</formula>
    </cfRule>
    <cfRule type="cellIs" dxfId="1986" priority="2654" operator="greaterThan">
      <formula>100</formula>
    </cfRule>
  </conditionalFormatting>
  <conditionalFormatting sqref="FK47 FM47">
    <cfRule type="cellIs" dxfId="1985" priority="4249" operator="between">
      <formula>0.1</formula>
      <formula>10</formula>
    </cfRule>
    <cfRule type="cellIs" dxfId="1984" priority="4250" operator="between">
      <formula>10</formula>
      <formula>100</formula>
    </cfRule>
    <cfRule type="cellIs" dxfId="1983" priority="4248" operator="between">
      <formula>0.01</formula>
      <formula>0.1</formula>
    </cfRule>
  </conditionalFormatting>
  <conditionalFormatting sqref="FK48:FK49 FM48:FM49">
    <cfRule type="cellIs" dxfId="1982" priority="4197" operator="between">
      <formula>10</formula>
      <formula>100</formula>
    </cfRule>
  </conditionalFormatting>
  <conditionalFormatting sqref="FK50 FM50">
    <cfRule type="cellIs" dxfId="1981" priority="4246" operator="between">
      <formula>0.1</formula>
      <formula>10</formula>
    </cfRule>
    <cfRule type="cellIs" dxfId="1980" priority="4247" operator="between">
      <formula>10</formula>
      <formula>100</formula>
    </cfRule>
    <cfRule type="cellIs" dxfId="1979" priority="4245" operator="between">
      <formula>0.01</formula>
      <formula>0.1</formula>
    </cfRule>
  </conditionalFormatting>
  <conditionalFormatting sqref="FK51:FK67 FM51:FM67">
    <cfRule type="cellIs" dxfId="1978" priority="4157" operator="between">
      <formula>10</formula>
      <formula>100</formula>
    </cfRule>
  </conditionalFormatting>
  <conditionalFormatting sqref="FL14:FL30">
    <cfRule type="cellIs" dxfId="1977" priority="1388" operator="equal">
      <formula>0</formula>
    </cfRule>
    <cfRule type="cellIs" dxfId="1976" priority="1387" operator="greaterThan">
      <formula>100</formula>
    </cfRule>
    <cfRule type="cellIs" dxfId="1975" priority="1391" operator="between">
      <formula>0.1</formula>
      <formula>10</formula>
    </cfRule>
    <cfRule type="cellIs" dxfId="1974" priority="1392" operator="between">
      <formula>10</formula>
      <formula>100</formula>
    </cfRule>
    <cfRule type="cellIs" dxfId="1973" priority="1390" operator="between">
      <formula>0.01</formula>
      <formula>0.1</formula>
    </cfRule>
    <cfRule type="cellIs" dxfId="1972" priority="1389" operator="lessThan">
      <formula>0.01</formula>
    </cfRule>
  </conditionalFormatting>
  <conditionalFormatting sqref="FL32:FL46">
    <cfRule type="cellIs" dxfId="1971" priority="1384" operator="between">
      <formula>0.01</formula>
      <formula>0.1</formula>
    </cfRule>
    <cfRule type="cellIs" dxfId="1970" priority="1385" operator="between">
      <formula>0.1</formula>
      <formula>10</formula>
    </cfRule>
    <cfRule type="cellIs" dxfId="1969" priority="1386" operator="between">
      <formula>10</formula>
      <formula>100</formula>
    </cfRule>
    <cfRule type="cellIs" dxfId="1968" priority="1381" operator="greaterThan">
      <formula>100</formula>
    </cfRule>
    <cfRule type="cellIs" dxfId="1967" priority="1382" operator="equal">
      <formula>0</formula>
    </cfRule>
    <cfRule type="cellIs" dxfId="1966" priority="1383" operator="lessThan">
      <formula>0.01</formula>
    </cfRule>
  </conditionalFormatting>
  <conditionalFormatting sqref="FL48:FL49">
    <cfRule type="cellIs" dxfId="1965" priority="1375" operator="greaterThan">
      <formula>100</formula>
    </cfRule>
    <cfRule type="cellIs" dxfId="1964" priority="1376" operator="equal">
      <formula>0</formula>
    </cfRule>
    <cfRule type="cellIs" dxfId="1963" priority="1377" operator="lessThan">
      <formula>0.01</formula>
    </cfRule>
    <cfRule type="cellIs" dxfId="1962" priority="1379" operator="between">
      <formula>0.1</formula>
      <formula>10</formula>
    </cfRule>
    <cfRule type="cellIs" dxfId="1961" priority="1380" operator="between">
      <formula>10</formula>
      <formula>100</formula>
    </cfRule>
    <cfRule type="cellIs" dxfId="1960" priority="1378" operator="between">
      <formula>0.01</formula>
      <formula>0.1</formula>
    </cfRule>
  </conditionalFormatting>
  <conditionalFormatting sqref="FL51:FL65">
    <cfRule type="cellIs" dxfId="1959" priority="1373" operator="between">
      <formula>0.1</formula>
      <formula>10</formula>
    </cfRule>
    <cfRule type="cellIs" dxfId="1958" priority="1374" operator="between">
      <formula>10</formula>
      <formula>100</formula>
    </cfRule>
    <cfRule type="cellIs" dxfId="1957" priority="1372" operator="between">
      <formula>0.01</formula>
      <formula>0.1</formula>
    </cfRule>
    <cfRule type="cellIs" dxfId="1956" priority="1371" operator="lessThan">
      <formula>0.01</formula>
    </cfRule>
    <cfRule type="cellIs" dxfId="1955" priority="1370" operator="equal">
      <formula>0</formula>
    </cfRule>
    <cfRule type="cellIs" dxfId="1954" priority="1369" operator="greaterThan">
      <formula>100</formula>
    </cfRule>
  </conditionalFormatting>
  <conditionalFormatting sqref="FL67">
    <cfRule type="cellIs" dxfId="1953" priority="1367" operator="between">
      <formula>0.1</formula>
      <formula>10</formula>
    </cfRule>
    <cfRule type="cellIs" dxfId="1952" priority="1363" operator="greaterThan">
      <formula>100</formula>
    </cfRule>
    <cfRule type="cellIs" dxfId="1951" priority="1368" operator="between">
      <formula>10</formula>
      <formula>100</formula>
    </cfRule>
    <cfRule type="cellIs" dxfId="1950" priority="1366" operator="between">
      <formula>0.01</formula>
      <formula>0.1</formula>
    </cfRule>
    <cfRule type="cellIs" dxfId="1949" priority="1365" operator="lessThan">
      <formula>0.01</formula>
    </cfRule>
    <cfRule type="cellIs" dxfId="1948" priority="1364" operator="equal">
      <formula>0</formula>
    </cfRule>
  </conditionalFormatting>
  <conditionalFormatting sqref="FM14:FM46">
    <cfRule type="cellIs" dxfId="1947" priority="2650" operator="between">
      <formula>10</formula>
      <formula>100</formula>
    </cfRule>
  </conditionalFormatting>
  <conditionalFormatting sqref="FM14:FM67">
    <cfRule type="cellIs" dxfId="1946" priority="2646" operator="lessThan">
      <formula>0.01</formula>
    </cfRule>
    <cfRule type="cellIs" dxfId="1945" priority="2645" operator="equal">
      <formula>0</formula>
    </cfRule>
    <cfRule type="cellIs" dxfId="1944" priority="2649" operator="between">
      <formula>0.1</formula>
      <formula>10</formula>
    </cfRule>
    <cfRule type="cellIs" dxfId="1943" priority="2648" operator="greaterThan">
      <formula>100</formula>
    </cfRule>
    <cfRule type="cellIs" dxfId="1942" priority="2647" operator="between">
      <formula>0.01</formula>
      <formula>0.1</formula>
    </cfRule>
  </conditionalFormatting>
  <conditionalFormatting sqref="FN14:FN30">
    <cfRule type="cellIs" dxfId="1941" priority="129" operator="lessThan">
      <formula>0.01</formula>
    </cfRule>
    <cfRule type="cellIs" dxfId="1940" priority="131" operator="between">
      <formula>0.1</formula>
      <formula>10</formula>
    </cfRule>
    <cfRule type="cellIs" dxfId="1939" priority="130" operator="between">
      <formula>0.01</formula>
      <formula>0.1</formula>
    </cfRule>
    <cfRule type="cellIs" dxfId="1938" priority="128" operator="equal">
      <formula>0</formula>
    </cfRule>
    <cfRule type="cellIs" dxfId="1937" priority="127" operator="greaterThan">
      <formula>100</formula>
    </cfRule>
    <cfRule type="cellIs" dxfId="1936" priority="132" operator="between">
      <formula>10</formula>
      <formula>100</formula>
    </cfRule>
  </conditionalFormatting>
  <conditionalFormatting sqref="FN32:FN46">
    <cfRule type="cellIs" dxfId="1935" priority="121" operator="greaterThan">
      <formula>100</formula>
    </cfRule>
    <cfRule type="cellIs" dxfId="1934" priority="122" operator="equal">
      <formula>0</formula>
    </cfRule>
    <cfRule type="cellIs" dxfId="1933" priority="123" operator="lessThan">
      <formula>0.01</formula>
    </cfRule>
    <cfRule type="cellIs" dxfId="1932" priority="124" operator="between">
      <formula>0.01</formula>
      <formula>0.1</formula>
    </cfRule>
    <cfRule type="cellIs" dxfId="1931" priority="125" operator="between">
      <formula>0.1</formula>
      <formula>10</formula>
    </cfRule>
    <cfRule type="cellIs" dxfId="1930" priority="126" operator="between">
      <formula>10</formula>
      <formula>100</formula>
    </cfRule>
  </conditionalFormatting>
  <conditionalFormatting sqref="FN48:FN49">
    <cfRule type="cellIs" dxfId="1929" priority="118" operator="between">
      <formula>0.01</formula>
      <formula>0.1</formula>
    </cfRule>
    <cfRule type="cellIs" dxfId="1928" priority="119" operator="between">
      <formula>0.1</formula>
      <formula>10</formula>
    </cfRule>
    <cfRule type="cellIs" dxfId="1927" priority="120" operator="between">
      <formula>10</formula>
      <formula>100</formula>
    </cfRule>
    <cfRule type="cellIs" dxfId="1926" priority="117" operator="lessThan">
      <formula>0.01</formula>
    </cfRule>
    <cfRule type="cellIs" dxfId="1925" priority="115" operator="greaterThan">
      <formula>100</formula>
    </cfRule>
    <cfRule type="cellIs" dxfId="1924" priority="116" operator="equal">
      <formula>0</formula>
    </cfRule>
  </conditionalFormatting>
  <conditionalFormatting sqref="FN51:FN65">
    <cfRule type="cellIs" dxfId="1923" priority="113" operator="between">
      <formula>0.1</formula>
      <formula>10</formula>
    </cfRule>
    <cfRule type="cellIs" dxfId="1922" priority="114" operator="between">
      <formula>10</formula>
      <formula>100</formula>
    </cfRule>
    <cfRule type="cellIs" dxfId="1921" priority="109" operator="greaterThan">
      <formula>100</formula>
    </cfRule>
    <cfRule type="cellIs" dxfId="1920" priority="110" operator="equal">
      <formula>0</formula>
    </cfRule>
    <cfRule type="cellIs" dxfId="1919" priority="111" operator="lessThan">
      <formula>0.01</formula>
    </cfRule>
    <cfRule type="cellIs" dxfId="1918" priority="112" operator="between">
      <formula>0.01</formula>
      <formula>0.1</formula>
    </cfRule>
  </conditionalFormatting>
  <conditionalFormatting sqref="FN67">
    <cfRule type="cellIs" dxfId="1917" priority="104" operator="equal">
      <formula>0</formula>
    </cfRule>
    <cfRule type="cellIs" dxfId="1916" priority="105" operator="lessThan">
      <formula>0.01</formula>
    </cfRule>
    <cfRule type="cellIs" dxfId="1915" priority="103" operator="greaterThan">
      <formula>100</formula>
    </cfRule>
    <cfRule type="cellIs" dxfId="1914" priority="106" operator="between">
      <formula>0.01</formula>
      <formula>0.1</formula>
    </cfRule>
    <cfRule type="cellIs" dxfId="1913" priority="107" operator="between">
      <formula>0.1</formula>
      <formula>10</formula>
    </cfRule>
    <cfRule type="cellIs" dxfId="1912" priority="108" operator="between">
      <formula>10</formula>
      <formula>100</formula>
    </cfRule>
  </conditionalFormatting>
  <conditionalFormatting sqref="FO14:FO46">
    <cfRule type="cellIs" dxfId="1911" priority="2632" operator="between">
      <formula>10</formula>
      <formula>100</formula>
    </cfRule>
  </conditionalFormatting>
  <conditionalFormatting sqref="FO14:FO67">
    <cfRule type="cellIs" dxfId="1910" priority="2631" operator="between">
      <formula>0.1</formula>
      <formula>10</formula>
    </cfRule>
    <cfRule type="cellIs" dxfId="1909" priority="2629" operator="between">
      <formula>0.01</formula>
      <formula>0.1</formula>
    </cfRule>
    <cfRule type="cellIs" dxfId="1908" priority="2628" operator="lessThan">
      <formula>0.01</formula>
    </cfRule>
    <cfRule type="cellIs" dxfId="1907" priority="2630" operator="greaterThan">
      <formula>100</formula>
    </cfRule>
    <cfRule type="cellIs" dxfId="1906" priority="2627" operator="equal">
      <formula>0</formula>
    </cfRule>
  </conditionalFormatting>
  <conditionalFormatting sqref="FO47 FQ47">
    <cfRule type="cellIs" dxfId="1905" priority="4137" operator="between">
      <formula>10</formula>
      <formula>100</formula>
    </cfRule>
    <cfRule type="cellIs" dxfId="1904" priority="4135" operator="between">
      <formula>0.01</formula>
      <formula>0.1</formula>
    </cfRule>
    <cfRule type="cellIs" dxfId="1903" priority="4136" operator="between">
      <formula>0.1</formula>
      <formula>10</formula>
    </cfRule>
  </conditionalFormatting>
  <conditionalFormatting sqref="FO48:FO49 FQ48:FQ49">
    <cfRule type="cellIs" dxfId="1902" priority="4084" operator="between">
      <formula>10</formula>
      <formula>100</formula>
    </cfRule>
  </conditionalFormatting>
  <conditionalFormatting sqref="FO50 FQ50">
    <cfRule type="cellIs" dxfId="1901" priority="4132" operator="between">
      <formula>0.01</formula>
      <formula>0.1</formula>
    </cfRule>
    <cfRule type="cellIs" dxfId="1900" priority="4134" operator="between">
      <formula>10</formula>
      <formula>100</formula>
    </cfRule>
    <cfRule type="cellIs" dxfId="1899" priority="4133" operator="between">
      <formula>0.1</formula>
      <formula>10</formula>
    </cfRule>
  </conditionalFormatting>
  <conditionalFormatting sqref="FO51:FO67 FQ51:FQ67">
    <cfRule type="cellIs" dxfId="1898" priority="4044" operator="between">
      <formula>10</formula>
      <formula>100</formula>
    </cfRule>
  </conditionalFormatting>
  <conditionalFormatting sqref="FP14:FP30">
    <cfRule type="cellIs" dxfId="1897" priority="1362" operator="between">
      <formula>10</formula>
      <formula>100</formula>
    </cfRule>
    <cfRule type="cellIs" dxfId="1896" priority="1360" operator="between">
      <formula>0.01</formula>
      <formula>0.1</formula>
    </cfRule>
    <cfRule type="cellIs" dxfId="1895" priority="1361" operator="between">
      <formula>0.1</formula>
      <formula>10</formula>
    </cfRule>
    <cfRule type="cellIs" dxfId="1894" priority="1359" operator="lessThan">
      <formula>0.01</formula>
    </cfRule>
    <cfRule type="cellIs" dxfId="1893" priority="1358" operator="equal">
      <formula>0</formula>
    </cfRule>
    <cfRule type="cellIs" dxfId="1892" priority="1357" operator="greaterThan">
      <formula>100</formula>
    </cfRule>
  </conditionalFormatting>
  <conditionalFormatting sqref="FP32:FP46">
    <cfRule type="cellIs" dxfId="1891" priority="1353" operator="lessThan">
      <formula>0.01</formula>
    </cfRule>
    <cfRule type="cellIs" dxfId="1890" priority="1356" operator="between">
      <formula>10</formula>
      <formula>100</formula>
    </cfRule>
    <cfRule type="cellIs" dxfId="1889" priority="1354" operator="between">
      <formula>0.01</formula>
      <formula>0.1</formula>
    </cfRule>
    <cfRule type="cellIs" dxfId="1888" priority="1351" operator="greaterThan">
      <formula>100</formula>
    </cfRule>
    <cfRule type="cellIs" dxfId="1887" priority="1352" operator="equal">
      <formula>0</formula>
    </cfRule>
    <cfRule type="cellIs" dxfId="1886" priority="1355" operator="between">
      <formula>0.1</formula>
      <formula>10</formula>
    </cfRule>
  </conditionalFormatting>
  <conditionalFormatting sqref="FP48:FP49">
    <cfRule type="cellIs" dxfId="1885" priority="1346" operator="equal">
      <formula>0</formula>
    </cfRule>
    <cfRule type="cellIs" dxfId="1884" priority="1347" operator="lessThan">
      <formula>0.01</formula>
    </cfRule>
    <cfRule type="cellIs" dxfId="1883" priority="1348" operator="between">
      <formula>0.01</formula>
      <formula>0.1</formula>
    </cfRule>
    <cfRule type="cellIs" dxfId="1882" priority="1349" operator="between">
      <formula>0.1</formula>
      <formula>10</formula>
    </cfRule>
    <cfRule type="cellIs" dxfId="1881" priority="1350" operator="between">
      <formula>10</formula>
      <formula>100</formula>
    </cfRule>
    <cfRule type="cellIs" dxfId="1880" priority="1345" operator="greaterThan">
      <formula>100</formula>
    </cfRule>
  </conditionalFormatting>
  <conditionalFormatting sqref="FP51:FP65">
    <cfRule type="cellIs" dxfId="1879" priority="1340" operator="equal">
      <formula>0</formula>
    </cfRule>
    <cfRule type="cellIs" dxfId="1878" priority="1343" operator="between">
      <formula>0.1</formula>
      <formula>10</formula>
    </cfRule>
    <cfRule type="cellIs" dxfId="1877" priority="1339" operator="greaterThan">
      <formula>100</formula>
    </cfRule>
    <cfRule type="cellIs" dxfId="1876" priority="1344" operator="between">
      <formula>10</formula>
      <formula>100</formula>
    </cfRule>
    <cfRule type="cellIs" dxfId="1875" priority="1342" operator="between">
      <formula>0.01</formula>
      <formula>0.1</formula>
    </cfRule>
    <cfRule type="cellIs" dxfId="1874" priority="1341" operator="lessThan">
      <formula>0.01</formula>
    </cfRule>
  </conditionalFormatting>
  <conditionalFormatting sqref="FP67">
    <cfRule type="cellIs" dxfId="1873" priority="1333" operator="greaterThan">
      <formula>100</formula>
    </cfRule>
    <cfRule type="cellIs" dxfId="1872" priority="1334" operator="equal">
      <formula>0</formula>
    </cfRule>
    <cfRule type="cellIs" dxfId="1871" priority="1336" operator="between">
      <formula>0.01</formula>
      <formula>0.1</formula>
    </cfRule>
    <cfRule type="cellIs" dxfId="1870" priority="1337" operator="between">
      <formula>0.1</formula>
      <formula>10</formula>
    </cfRule>
    <cfRule type="cellIs" dxfId="1869" priority="1338" operator="between">
      <formula>10</formula>
      <formula>100</formula>
    </cfRule>
    <cfRule type="cellIs" dxfId="1868" priority="1335" operator="lessThan">
      <formula>0.01</formula>
    </cfRule>
  </conditionalFormatting>
  <conditionalFormatting sqref="FQ14:FQ46">
    <cfRule type="cellIs" dxfId="1867" priority="2626" operator="between">
      <formula>10</formula>
      <formula>100</formula>
    </cfRule>
  </conditionalFormatting>
  <conditionalFormatting sqref="FQ14:FQ67">
    <cfRule type="cellIs" dxfId="1866" priority="2622" operator="lessThan">
      <formula>0.01</formula>
    </cfRule>
    <cfRule type="cellIs" dxfId="1865" priority="2623" operator="between">
      <formula>0.01</formula>
      <formula>0.1</formula>
    </cfRule>
    <cfRule type="cellIs" dxfId="1864" priority="2624" operator="greaterThan">
      <formula>100</formula>
    </cfRule>
    <cfRule type="cellIs" dxfId="1863" priority="2625" operator="between">
      <formula>0.1</formula>
      <formula>10</formula>
    </cfRule>
    <cfRule type="cellIs" dxfId="1862" priority="2621" operator="equal">
      <formula>0</formula>
    </cfRule>
  </conditionalFormatting>
  <conditionalFormatting sqref="FR14:FR30">
    <cfRule type="cellIs" dxfId="1861" priority="97" operator="greaterThan">
      <formula>100</formula>
    </cfRule>
    <cfRule type="cellIs" dxfId="1860" priority="98" operator="equal">
      <formula>0</formula>
    </cfRule>
    <cfRule type="cellIs" dxfId="1859" priority="99" operator="lessThan">
      <formula>0.01</formula>
    </cfRule>
    <cfRule type="cellIs" dxfId="1858" priority="100" operator="between">
      <formula>0.01</formula>
      <formula>0.1</formula>
    </cfRule>
    <cfRule type="cellIs" dxfId="1857" priority="102" operator="between">
      <formula>10</formula>
      <formula>100</formula>
    </cfRule>
    <cfRule type="cellIs" dxfId="1856" priority="101" operator="between">
      <formula>0.1</formula>
      <formula>10</formula>
    </cfRule>
  </conditionalFormatting>
  <conditionalFormatting sqref="FR32:FR46">
    <cfRule type="cellIs" dxfId="1855" priority="95" operator="between">
      <formula>0.1</formula>
      <formula>10</formula>
    </cfRule>
    <cfRule type="cellIs" dxfId="1854" priority="96" operator="between">
      <formula>10</formula>
      <formula>100</formula>
    </cfRule>
    <cfRule type="cellIs" dxfId="1853" priority="92" operator="equal">
      <formula>0</formula>
    </cfRule>
    <cfRule type="cellIs" dxfId="1852" priority="93" operator="lessThan">
      <formula>0.01</formula>
    </cfRule>
    <cfRule type="cellIs" dxfId="1851" priority="91" operator="greaterThan">
      <formula>100</formula>
    </cfRule>
    <cfRule type="cellIs" dxfId="1850" priority="94" operator="between">
      <formula>0.01</formula>
      <formula>0.1</formula>
    </cfRule>
  </conditionalFormatting>
  <conditionalFormatting sqref="FR48:FR49">
    <cfRule type="cellIs" dxfId="1849" priority="87" operator="lessThan">
      <formula>0.01</formula>
    </cfRule>
    <cfRule type="cellIs" dxfId="1848" priority="85" operator="greaterThan">
      <formula>100</formula>
    </cfRule>
    <cfRule type="cellIs" dxfId="1847" priority="86" operator="equal">
      <formula>0</formula>
    </cfRule>
    <cfRule type="cellIs" dxfId="1846" priority="88" operator="between">
      <formula>0.01</formula>
      <formula>0.1</formula>
    </cfRule>
    <cfRule type="cellIs" dxfId="1845" priority="89" operator="between">
      <formula>0.1</formula>
      <formula>10</formula>
    </cfRule>
    <cfRule type="cellIs" dxfId="1844" priority="90" operator="between">
      <formula>10</formula>
      <formula>100</formula>
    </cfRule>
  </conditionalFormatting>
  <conditionalFormatting sqref="FR51:FR65">
    <cfRule type="cellIs" dxfId="1843" priority="80" operator="equal">
      <formula>0</formula>
    </cfRule>
    <cfRule type="cellIs" dxfId="1842" priority="81" operator="lessThan">
      <formula>0.01</formula>
    </cfRule>
    <cfRule type="cellIs" dxfId="1841" priority="82" operator="between">
      <formula>0.01</formula>
      <formula>0.1</formula>
    </cfRule>
    <cfRule type="cellIs" dxfId="1840" priority="83" operator="between">
      <formula>0.1</formula>
      <formula>10</formula>
    </cfRule>
    <cfRule type="cellIs" dxfId="1839" priority="84" operator="between">
      <formula>10</formula>
      <formula>100</formula>
    </cfRule>
    <cfRule type="cellIs" dxfId="1838" priority="79" operator="greaterThan">
      <formula>100</formula>
    </cfRule>
  </conditionalFormatting>
  <conditionalFormatting sqref="FR67">
    <cfRule type="cellIs" dxfId="1837" priority="74" operator="equal">
      <formula>0</formula>
    </cfRule>
    <cfRule type="cellIs" dxfId="1836" priority="75" operator="lessThan">
      <formula>0.01</formula>
    </cfRule>
    <cfRule type="cellIs" dxfId="1835" priority="73" operator="greaterThan">
      <formula>100</formula>
    </cfRule>
    <cfRule type="cellIs" dxfId="1834" priority="76" operator="between">
      <formula>0.01</formula>
      <formula>0.1</formula>
    </cfRule>
    <cfRule type="cellIs" dxfId="1833" priority="77" operator="between">
      <formula>0.1</formula>
      <formula>10</formula>
    </cfRule>
    <cfRule type="cellIs" dxfId="1832" priority="78" operator="between">
      <formula>10</formula>
      <formula>100</formula>
    </cfRule>
  </conditionalFormatting>
  <conditionalFormatting sqref="FS14:FS46">
    <cfRule type="cellIs" dxfId="1831" priority="2608" operator="between">
      <formula>10</formula>
      <formula>100</formula>
    </cfRule>
  </conditionalFormatting>
  <conditionalFormatting sqref="FS14:FS67">
    <cfRule type="cellIs" dxfId="1830" priority="2603" operator="equal">
      <formula>0</formula>
    </cfRule>
    <cfRule type="cellIs" dxfId="1829" priority="2604" operator="lessThan">
      <formula>0.01</formula>
    </cfRule>
    <cfRule type="cellIs" dxfId="1828" priority="2605" operator="between">
      <formula>0.01</formula>
      <formula>0.1</formula>
    </cfRule>
    <cfRule type="cellIs" dxfId="1827" priority="2606" operator="greaterThan">
      <formula>100</formula>
    </cfRule>
    <cfRule type="cellIs" dxfId="1826" priority="2607" operator="between">
      <formula>0.1</formula>
      <formula>10</formula>
    </cfRule>
  </conditionalFormatting>
  <conditionalFormatting sqref="FS47 FU47">
    <cfRule type="cellIs" dxfId="1825" priority="4022" operator="between">
      <formula>0.01</formula>
      <formula>0.1</formula>
    </cfRule>
    <cfRule type="cellIs" dxfId="1824" priority="4023" operator="between">
      <formula>0.1</formula>
      <formula>10</formula>
    </cfRule>
    <cfRule type="cellIs" dxfId="1823" priority="4024" operator="between">
      <formula>10</formula>
      <formula>100</formula>
    </cfRule>
  </conditionalFormatting>
  <conditionalFormatting sqref="FS48:FS49 FU48:FU49">
    <cfRule type="cellIs" dxfId="1822" priority="3971" operator="between">
      <formula>10</formula>
      <formula>100</formula>
    </cfRule>
  </conditionalFormatting>
  <conditionalFormatting sqref="FS50 FU50">
    <cfRule type="cellIs" dxfId="1821" priority="4019" operator="between">
      <formula>0.01</formula>
      <formula>0.1</formula>
    </cfRule>
    <cfRule type="cellIs" dxfId="1820" priority="4020" operator="between">
      <formula>0.1</formula>
      <formula>10</formula>
    </cfRule>
    <cfRule type="cellIs" dxfId="1819" priority="4021" operator="between">
      <formula>10</formula>
      <formula>100</formula>
    </cfRule>
  </conditionalFormatting>
  <conditionalFormatting sqref="FS51:FS67 FU51:FU67">
    <cfRule type="cellIs" dxfId="1818" priority="3931" operator="between">
      <formula>10</formula>
      <formula>100</formula>
    </cfRule>
  </conditionalFormatting>
  <conditionalFormatting sqref="FT14:FT30">
    <cfRule type="cellIs" dxfId="1817" priority="1327" operator="greaterThan">
      <formula>100</formula>
    </cfRule>
    <cfRule type="cellIs" dxfId="1816" priority="1330" operator="between">
      <formula>0.01</formula>
      <formula>0.1</formula>
    </cfRule>
    <cfRule type="cellIs" dxfId="1815" priority="1331" operator="between">
      <formula>0.1</formula>
      <formula>10</formula>
    </cfRule>
    <cfRule type="cellIs" dxfId="1814" priority="1329" operator="lessThan">
      <formula>0.01</formula>
    </cfRule>
    <cfRule type="cellIs" dxfId="1813" priority="1328" operator="equal">
      <formula>0</formula>
    </cfRule>
    <cfRule type="cellIs" dxfId="1812" priority="1332" operator="between">
      <formula>10</formula>
      <formula>100</formula>
    </cfRule>
  </conditionalFormatting>
  <conditionalFormatting sqref="FT32:FT46">
    <cfRule type="cellIs" dxfId="1811" priority="1326" operator="between">
      <formula>10</formula>
      <formula>100</formula>
    </cfRule>
    <cfRule type="cellIs" dxfId="1810" priority="1325" operator="between">
      <formula>0.1</formula>
      <formula>10</formula>
    </cfRule>
    <cfRule type="cellIs" dxfId="1809" priority="1324" operator="between">
      <formula>0.01</formula>
      <formula>0.1</formula>
    </cfRule>
    <cfRule type="cellIs" dxfId="1808" priority="1321" operator="greaterThan">
      <formula>100</formula>
    </cfRule>
    <cfRule type="cellIs" dxfId="1807" priority="1323" operator="lessThan">
      <formula>0.01</formula>
    </cfRule>
    <cfRule type="cellIs" dxfId="1806" priority="1322" operator="equal">
      <formula>0</formula>
    </cfRule>
  </conditionalFormatting>
  <conditionalFormatting sqref="FT48:FT49">
    <cfRule type="cellIs" dxfId="1805" priority="1317" operator="lessThan">
      <formula>0.01</formula>
    </cfRule>
    <cfRule type="cellIs" dxfId="1804" priority="1319" operator="between">
      <formula>0.1</formula>
      <formula>10</formula>
    </cfRule>
    <cfRule type="cellIs" dxfId="1803" priority="1315" operator="greaterThan">
      <formula>100</formula>
    </cfRule>
    <cfRule type="cellIs" dxfId="1802" priority="1316" operator="equal">
      <formula>0</formula>
    </cfRule>
    <cfRule type="cellIs" dxfId="1801" priority="1318" operator="between">
      <formula>0.01</formula>
      <formula>0.1</formula>
    </cfRule>
    <cfRule type="cellIs" dxfId="1800" priority="1320" operator="between">
      <formula>10</formula>
      <formula>100</formula>
    </cfRule>
  </conditionalFormatting>
  <conditionalFormatting sqref="FT51:FT65">
    <cfRule type="cellIs" dxfId="1799" priority="1309" operator="greaterThan">
      <formula>100</formula>
    </cfRule>
    <cfRule type="cellIs" dxfId="1798" priority="1310" operator="equal">
      <formula>0</formula>
    </cfRule>
    <cfRule type="cellIs" dxfId="1797" priority="1311" operator="lessThan">
      <formula>0.01</formula>
    </cfRule>
    <cfRule type="cellIs" dxfId="1796" priority="1312" operator="between">
      <formula>0.01</formula>
      <formula>0.1</formula>
    </cfRule>
    <cfRule type="cellIs" dxfId="1795" priority="1313" operator="between">
      <formula>0.1</formula>
      <formula>10</formula>
    </cfRule>
    <cfRule type="cellIs" dxfId="1794" priority="1314" operator="between">
      <formula>10</formula>
      <formula>100</formula>
    </cfRule>
  </conditionalFormatting>
  <conditionalFormatting sqref="FT67">
    <cfRule type="cellIs" dxfId="1793" priority="1305" operator="lessThan">
      <formula>0.01</formula>
    </cfRule>
    <cfRule type="cellIs" dxfId="1792" priority="1304" operator="equal">
      <formula>0</formula>
    </cfRule>
    <cfRule type="cellIs" dxfId="1791" priority="1303" operator="greaterThan">
      <formula>100</formula>
    </cfRule>
    <cfRule type="cellIs" dxfId="1790" priority="1308" operator="between">
      <formula>10</formula>
      <formula>100</formula>
    </cfRule>
    <cfRule type="cellIs" dxfId="1789" priority="1307" operator="between">
      <formula>0.1</formula>
      <formula>10</formula>
    </cfRule>
    <cfRule type="cellIs" dxfId="1788" priority="1306" operator="between">
      <formula>0.01</formula>
      <formula>0.1</formula>
    </cfRule>
  </conditionalFormatting>
  <conditionalFormatting sqref="FU14:FU46">
    <cfRule type="cellIs" dxfId="1787" priority="2602" operator="between">
      <formula>10</formula>
      <formula>100</formula>
    </cfRule>
  </conditionalFormatting>
  <conditionalFormatting sqref="FU14:FU67">
    <cfRule type="cellIs" dxfId="1786" priority="2599" operator="between">
      <formula>0.01</formula>
      <formula>0.1</formula>
    </cfRule>
    <cfRule type="cellIs" dxfId="1785" priority="2597" operator="equal">
      <formula>0</formula>
    </cfRule>
    <cfRule type="cellIs" dxfId="1784" priority="2598" operator="lessThan">
      <formula>0.01</formula>
    </cfRule>
    <cfRule type="cellIs" dxfId="1783" priority="2600" operator="greaterThan">
      <formula>100</formula>
    </cfRule>
    <cfRule type="cellIs" dxfId="1782" priority="2601" operator="between">
      <formula>0.1</formula>
      <formula>10</formula>
    </cfRule>
  </conditionalFormatting>
  <conditionalFormatting sqref="FV14:FV30">
    <cfRule type="cellIs" dxfId="1781" priority="68" operator="equal">
      <formula>0</formula>
    </cfRule>
    <cfRule type="cellIs" dxfId="1780" priority="69" operator="lessThan">
      <formula>0.01</formula>
    </cfRule>
    <cfRule type="cellIs" dxfId="1779" priority="70" operator="between">
      <formula>0.01</formula>
      <formula>0.1</formula>
    </cfRule>
    <cfRule type="cellIs" dxfId="1778" priority="71" operator="between">
      <formula>0.1</formula>
      <formula>10</formula>
    </cfRule>
    <cfRule type="cellIs" dxfId="1777" priority="72" operator="between">
      <formula>10</formula>
      <formula>100</formula>
    </cfRule>
    <cfRule type="cellIs" dxfId="1776" priority="67" operator="greaterThan">
      <formula>100</formula>
    </cfRule>
  </conditionalFormatting>
  <conditionalFormatting sqref="FV32:FV46">
    <cfRule type="cellIs" dxfId="1775" priority="61" operator="greaterThan">
      <formula>100</formula>
    </cfRule>
    <cfRule type="cellIs" dxfId="1774" priority="62" operator="equal">
      <formula>0</formula>
    </cfRule>
    <cfRule type="cellIs" dxfId="1773" priority="65" operator="between">
      <formula>0.1</formula>
      <formula>10</formula>
    </cfRule>
    <cfRule type="cellIs" dxfId="1772" priority="64" operator="between">
      <formula>0.01</formula>
      <formula>0.1</formula>
    </cfRule>
    <cfRule type="cellIs" dxfId="1771" priority="63" operator="lessThan">
      <formula>0.01</formula>
    </cfRule>
    <cfRule type="cellIs" dxfId="1770" priority="66" operator="between">
      <formula>10</formula>
      <formula>100</formula>
    </cfRule>
  </conditionalFormatting>
  <conditionalFormatting sqref="FV48:FV49">
    <cfRule type="cellIs" dxfId="1769" priority="58" operator="between">
      <formula>0.01</formula>
      <formula>0.1</formula>
    </cfRule>
    <cfRule type="cellIs" dxfId="1768" priority="60" operator="between">
      <formula>10</formula>
      <formula>100</formula>
    </cfRule>
    <cfRule type="cellIs" dxfId="1767" priority="59" operator="between">
      <formula>0.1</formula>
      <formula>10</formula>
    </cfRule>
    <cfRule type="cellIs" dxfId="1766" priority="57" operator="lessThan">
      <formula>0.01</formula>
    </cfRule>
    <cfRule type="cellIs" dxfId="1765" priority="56" operator="equal">
      <formula>0</formula>
    </cfRule>
    <cfRule type="cellIs" dxfId="1764" priority="55" operator="greaterThan">
      <formula>100</formula>
    </cfRule>
  </conditionalFormatting>
  <conditionalFormatting sqref="FV51:FV65">
    <cfRule type="cellIs" dxfId="1763" priority="51" operator="lessThan">
      <formula>0.01</formula>
    </cfRule>
    <cfRule type="cellIs" dxfId="1762" priority="54" operator="between">
      <formula>10</formula>
      <formula>100</formula>
    </cfRule>
    <cfRule type="cellIs" dxfId="1761" priority="53" operator="between">
      <formula>0.1</formula>
      <formula>10</formula>
    </cfRule>
    <cfRule type="cellIs" dxfId="1760" priority="52" operator="between">
      <formula>0.01</formula>
      <formula>0.1</formula>
    </cfRule>
    <cfRule type="cellIs" dxfId="1759" priority="50" operator="equal">
      <formula>0</formula>
    </cfRule>
    <cfRule type="cellIs" dxfId="1758" priority="49" operator="greaterThan">
      <formula>100</formula>
    </cfRule>
  </conditionalFormatting>
  <conditionalFormatting sqref="FV67">
    <cfRule type="cellIs" dxfId="1757" priority="48" operator="between">
      <formula>10</formula>
      <formula>100</formula>
    </cfRule>
    <cfRule type="cellIs" dxfId="1756" priority="47" operator="between">
      <formula>0.1</formula>
      <formula>10</formula>
    </cfRule>
    <cfRule type="cellIs" dxfId="1755" priority="46" operator="between">
      <formula>0.01</formula>
      <formula>0.1</formula>
    </cfRule>
    <cfRule type="cellIs" dxfId="1754" priority="45" operator="lessThan">
      <formula>0.01</formula>
    </cfRule>
    <cfRule type="cellIs" dxfId="1753" priority="44" operator="equal">
      <formula>0</formula>
    </cfRule>
    <cfRule type="cellIs" dxfId="1752" priority="43" operator="greaterThan">
      <formula>100</formula>
    </cfRule>
  </conditionalFormatting>
  <conditionalFormatting sqref="FW14:FW46">
    <cfRule type="cellIs" dxfId="1751" priority="2584" operator="between">
      <formula>10</formula>
      <formula>100</formula>
    </cfRule>
  </conditionalFormatting>
  <conditionalFormatting sqref="FW14:FW67">
    <cfRule type="cellIs" dxfId="1750" priority="2580" operator="lessThan">
      <formula>0.01</formula>
    </cfRule>
    <cfRule type="cellIs" dxfId="1749" priority="2583" operator="between">
      <formula>0.1</formula>
      <formula>10</formula>
    </cfRule>
    <cfRule type="cellIs" dxfId="1748" priority="2582" operator="greaterThan">
      <formula>100</formula>
    </cfRule>
    <cfRule type="cellIs" dxfId="1747" priority="2581" operator="between">
      <formula>0.01</formula>
      <formula>0.1</formula>
    </cfRule>
    <cfRule type="cellIs" dxfId="1746" priority="2579" operator="equal">
      <formula>0</formula>
    </cfRule>
  </conditionalFormatting>
  <conditionalFormatting sqref="FW47 FY47">
    <cfRule type="cellIs" dxfId="1745" priority="3910" operator="between">
      <formula>0.1</formula>
      <formula>10</formula>
    </cfRule>
    <cfRule type="cellIs" dxfId="1744" priority="3909" operator="between">
      <formula>0.01</formula>
      <formula>0.1</formula>
    </cfRule>
    <cfRule type="cellIs" dxfId="1743" priority="3911" operator="between">
      <formula>10</formula>
      <formula>100</formula>
    </cfRule>
  </conditionalFormatting>
  <conditionalFormatting sqref="FW48:FW49">
    <cfRule type="cellIs" dxfId="1742" priority="3844" operator="between">
      <formula>10</formula>
      <formula>100</formula>
    </cfRule>
  </conditionalFormatting>
  <conditionalFormatting sqref="FW50 FY50">
    <cfRule type="cellIs" dxfId="1741" priority="3907" operator="between">
      <formula>0.1</formula>
      <formula>10</formula>
    </cfRule>
    <cfRule type="cellIs" dxfId="1740" priority="3908" operator="between">
      <formula>10</formula>
      <formula>100</formula>
    </cfRule>
    <cfRule type="cellIs" dxfId="1739" priority="3906" operator="between">
      <formula>0.01</formula>
      <formula>0.1</formula>
    </cfRule>
  </conditionalFormatting>
  <conditionalFormatting sqref="FW51:FW67">
    <cfRule type="cellIs" dxfId="1738" priority="3804" operator="between">
      <formula>10</formula>
      <formula>100</formula>
    </cfRule>
  </conditionalFormatting>
  <conditionalFormatting sqref="FX14:FX30">
    <cfRule type="cellIs" dxfId="1737" priority="1299" operator="lessThan">
      <formula>0.01</formula>
    </cfRule>
    <cfRule type="cellIs" dxfId="1736" priority="1298" operator="equal">
      <formula>0</formula>
    </cfRule>
    <cfRule type="cellIs" dxfId="1735" priority="1302" operator="between">
      <formula>10</formula>
      <formula>100</formula>
    </cfRule>
    <cfRule type="cellIs" dxfId="1734" priority="1301" operator="between">
      <formula>0.1</formula>
      <formula>10</formula>
    </cfRule>
    <cfRule type="cellIs" dxfId="1733" priority="1297" operator="greaterThan">
      <formula>100</formula>
    </cfRule>
    <cfRule type="cellIs" dxfId="1732" priority="1300" operator="between">
      <formula>0.01</formula>
      <formula>0.1</formula>
    </cfRule>
  </conditionalFormatting>
  <conditionalFormatting sqref="FX32:FX46">
    <cfRule type="cellIs" dxfId="1731" priority="1295" operator="between">
      <formula>0.1</formula>
      <formula>10</formula>
    </cfRule>
    <cfRule type="cellIs" dxfId="1730" priority="1296" operator="between">
      <formula>10</formula>
      <formula>100</formula>
    </cfRule>
    <cfRule type="cellIs" dxfId="1729" priority="1291" operator="greaterThan">
      <formula>100</formula>
    </cfRule>
    <cfRule type="cellIs" dxfId="1728" priority="1294" operator="between">
      <formula>0.01</formula>
      <formula>0.1</formula>
    </cfRule>
    <cfRule type="cellIs" dxfId="1727" priority="1292" operator="equal">
      <formula>0</formula>
    </cfRule>
    <cfRule type="cellIs" dxfId="1726" priority="1293" operator="lessThan">
      <formula>0.01</formula>
    </cfRule>
  </conditionalFormatting>
  <conditionalFormatting sqref="FX48:FX49">
    <cfRule type="cellIs" dxfId="1725" priority="1286" operator="equal">
      <formula>0</formula>
    </cfRule>
    <cfRule type="cellIs" dxfId="1724" priority="1290" operator="between">
      <formula>10</formula>
      <formula>100</formula>
    </cfRule>
    <cfRule type="cellIs" dxfId="1723" priority="1289" operator="between">
      <formula>0.1</formula>
      <formula>10</formula>
    </cfRule>
    <cfRule type="cellIs" dxfId="1722" priority="1288" operator="between">
      <formula>0.01</formula>
      <formula>0.1</formula>
    </cfRule>
    <cfRule type="cellIs" dxfId="1721" priority="1287" operator="lessThan">
      <formula>0.01</formula>
    </cfRule>
    <cfRule type="cellIs" dxfId="1720" priority="1285" operator="greaterThan">
      <formula>100</formula>
    </cfRule>
  </conditionalFormatting>
  <conditionalFormatting sqref="FX51:FX65">
    <cfRule type="cellIs" dxfId="1719" priority="1279" operator="greaterThan">
      <formula>100</formula>
    </cfRule>
    <cfRule type="cellIs" dxfId="1718" priority="1280" operator="equal">
      <formula>0</formula>
    </cfRule>
    <cfRule type="cellIs" dxfId="1717" priority="1281" operator="lessThan">
      <formula>0.01</formula>
    </cfRule>
    <cfRule type="cellIs" dxfId="1716" priority="1282" operator="between">
      <formula>0.01</formula>
      <formula>0.1</formula>
    </cfRule>
    <cfRule type="cellIs" dxfId="1715" priority="1284" operator="between">
      <formula>10</formula>
      <formula>100</formula>
    </cfRule>
    <cfRule type="cellIs" dxfId="1714" priority="1283" operator="between">
      <formula>0.1</formula>
      <formula>10</formula>
    </cfRule>
  </conditionalFormatting>
  <conditionalFormatting sqref="FX67">
    <cfRule type="cellIs" dxfId="1713" priority="1273" operator="greaterThan">
      <formula>100</formula>
    </cfRule>
    <cfRule type="cellIs" dxfId="1712" priority="1274" operator="equal">
      <formula>0</formula>
    </cfRule>
    <cfRule type="cellIs" dxfId="1711" priority="1276" operator="between">
      <formula>0.01</formula>
      <formula>0.1</formula>
    </cfRule>
    <cfRule type="cellIs" dxfId="1710" priority="1277" operator="between">
      <formula>0.1</formula>
      <formula>10</formula>
    </cfRule>
    <cfRule type="cellIs" dxfId="1709" priority="1278" operator="between">
      <formula>10</formula>
      <formula>100</formula>
    </cfRule>
    <cfRule type="cellIs" dxfId="1708" priority="1275" operator="lessThan">
      <formula>0.01</formula>
    </cfRule>
  </conditionalFormatting>
  <conditionalFormatting sqref="FY14:FY46">
    <cfRule type="cellIs" dxfId="1707" priority="2578" operator="between">
      <formula>10</formula>
      <formula>100</formula>
    </cfRule>
  </conditionalFormatting>
  <conditionalFormatting sqref="FY14:FY67">
    <cfRule type="cellIs" dxfId="1706" priority="2574" operator="lessThan">
      <formula>0.01</formula>
    </cfRule>
    <cfRule type="cellIs" dxfId="1705" priority="2575" operator="between">
      <formula>0.01</formula>
      <formula>0.1</formula>
    </cfRule>
    <cfRule type="cellIs" dxfId="1704" priority="2576" operator="greaterThan">
      <formula>100</formula>
    </cfRule>
    <cfRule type="cellIs" dxfId="1703" priority="2577" operator="between">
      <formula>0.1</formula>
      <formula>10</formula>
    </cfRule>
    <cfRule type="cellIs" dxfId="1702" priority="2573" operator="equal">
      <formula>0</formula>
    </cfRule>
  </conditionalFormatting>
  <conditionalFormatting sqref="FY48:FY49">
    <cfRule type="cellIs" dxfId="1701" priority="3851" operator="between">
      <formula>10</formula>
      <formula>100</formula>
    </cfRule>
  </conditionalFormatting>
  <conditionalFormatting sqref="FY51:FY67">
    <cfRule type="cellIs" dxfId="1700" priority="3811" operator="between">
      <formula>10</formula>
      <formula>100</formula>
    </cfRule>
  </conditionalFormatting>
  <conditionalFormatting sqref="FZ14:FZ30">
    <cfRule type="cellIs" dxfId="1699" priority="37" operator="greaterThan">
      <formula>100</formula>
    </cfRule>
    <cfRule type="cellIs" dxfId="1698" priority="38" operator="equal">
      <formula>0</formula>
    </cfRule>
    <cfRule type="cellIs" dxfId="1697" priority="39" operator="lessThan">
      <formula>0.01</formula>
    </cfRule>
    <cfRule type="cellIs" dxfId="1696" priority="40" operator="between">
      <formula>0.01</formula>
      <formula>0.1</formula>
    </cfRule>
    <cfRule type="cellIs" dxfId="1695" priority="42" operator="between">
      <formula>10</formula>
      <formula>100</formula>
    </cfRule>
    <cfRule type="cellIs" dxfId="1694" priority="41" operator="between">
      <formula>0.1</formula>
      <formula>10</formula>
    </cfRule>
  </conditionalFormatting>
  <conditionalFormatting sqref="FZ32:FZ46">
    <cfRule type="cellIs" dxfId="1693" priority="36" operator="between">
      <formula>10</formula>
      <formula>100</formula>
    </cfRule>
    <cfRule type="cellIs" dxfId="1692" priority="31" operator="greaterThan">
      <formula>100</formula>
    </cfRule>
    <cfRule type="cellIs" dxfId="1691" priority="32" operator="equal">
      <formula>0</formula>
    </cfRule>
    <cfRule type="cellIs" dxfId="1690" priority="33" operator="lessThan">
      <formula>0.01</formula>
    </cfRule>
    <cfRule type="cellIs" dxfId="1689" priority="34" operator="between">
      <formula>0.01</formula>
      <formula>0.1</formula>
    </cfRule>
    <cfRule type="cellIs" dxfId="1688" priority="35" operator="between">
      <formula>0.1</formula>
      <formula>10</formula>
    </cfRule>
  </conditionalFormatting>
  <conditionalFormatting sqref="FZ48:FZ49">
    <cfRule type="cellIs" dxfId="1687" priority="25" operator="greaterThan">
      <formula>100</formula>
    </cfRule>
    <cfRule type="cellIs" dxfId="1686" priority="26" operator="equal">
      <formula>0</formula>
    </cfRule>
    <cfRule type="cellIs" dxfId="1685" priority="27" operator="lessThan">
      <formula>0.01</formula>
    </cfRule>
    <cfRule type="cellIs" dxfId="1684" priority="28" operator="between">
      <formula>0.01</formula>
      <formula>0.1</formula>
    </cfRule>
    <cfRule type="cellIs" dxfId="1683" priority="29" operator="between">
      <formula>0.1</formula>
      <formula>10</formula>
    </cfRule>
    <cfRule type="cellIs" dxfId="1682" priority="30" operator="between">
      <formula>10</formula>
      <formula>100</formula>
    </cfRule>
  </conditionalFormatting>
  <conditionalFormatting sqref="FZ51:FZ65">
    <cfRule type="cellIs" dxfId="1681" priority="21" operator="lessThan">
      <formula>0.01</formula>
    </cfRule>
    <cfRule type="cellIs" dxfId="1680" priority="22" operator="between">
      <formula>0.01</formula>
      <formula>0.1</formula>
    </cfRule>
    <cfRule type="cellIs" dxfId="1679" priority="23" operator="between">
      <formula>0.1</formula>
      <formula>10</formula>
    </cfRule>
    <cfRule type="cellIs" dxfId="1678" priority="24" operator="between">
      <formula>10</formula>
      <formula>100</formula>
    </cfRule>
    <cfRule type="cellIs" dxfId="1677" priority="20" operator="equal">
      <formula>0</formula>
    </cfRule>
    <cfRule type="cellIs" dxfId="1676" priority="19" operator="greaterThan">
      <formula>100</formula>
    </cfRule>
  </conditionalFormatting>
  <conditionalFormatting sqref="FZ67">
    <cfRule type="cellIs" dxfId="1675" priority="18" operator="between">
      <formula>10</formula>
      <formula>100</formula>
    </cfRule>
    <cfRule type="cellIs" dxfId="1674" priority="17" operator="between">
      <formula>0.1</formula>
      <formula>10</formula>
    </cfRule>
    <cfRule type="cellIs" dxfId="1673" priority="16" operator="between">
      <formula>0.01</formula>
      <formula>0.1</formula>
    </cfRule>
    <cfRule type="cellIs" dxfId="1672" priority="15" operator="lessThan">
      <formula>0.01</formula>
    </cfRule>
    <cfRule type="cellIs" dxfId="1671" priority="14" operator="equal">
      <formula>0</formula>
    </cfRule>
    <cfRule type="cellIs" dxfId="1670" priority="13" operator="greaterThan">
      <formula>100</formula>
    </cfRule>
  </conditionalFormatting>
  <pageMargins left="0.7" right="0.7" top="0.75" bottom="0.75" header="0.3" footer="0.3"/>
  <pageSetup paperSize="3" scale="98" orientation="portrait" r:id="rId1"/>
  <headerFooter>
    <oddFooter>&amp;R&amp;"Century Gothic,Regular"&amp;6&amp;P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A7967-C3DB-413B-934A-C56E45B302B7}">
  <sheetPr>
    <tabColor rgb="FF92D050"/>
  </sheetPr>
  <dimension ref="A1:CM77"/>
  <sheetViews>
    <sheetView topLeftCell="A51" zoomScale="205" zoomScaleNormal="100" zoomScaleSheetLayoutView="110" workbookViewId="0">
      <selection activeCell="R55" sqref="R55"/>
    </sheetView>
  </sheetViews>
  <sheetFormatPr defaultColWidth="10.7109375" defaultRowHeight="14.25"/>
  <cols>
    <col min="1" max="1" width="3.28515625" style="60" customWidth="1"/>
    <col min="2" max="2" width="30.5703125" style="60" customWidth="1"/>
    <col min="3" max="3" width="4.5703125" style="60" customWidth="1"/>
    <col min="4" max="4" width="10.5703125" style="60" customWidth="1"/>
    <col min="5" max="5" width="9.7109375" style="60" customWidth="1"/>
    <col min="6" max="6" width="3.28515625" style="60" customWidth="1"/>
    <col min="7" max="7" width="6.7109375" style="60" customWidth="1"/>
    <col min="8" max="8" width="3.28515625" style="60" customWidth="1"/>
    <col min="9" max="9" width="6.7109375" style="60" customWidth="1"/>
    <col min="10" max="10" width="3.28515625" style="60" customWidth="1"/>
    <col min="11" max="11" width="6.7109375" style="60" customWidth="1"/>
    <col min="12" max="12" width="3.28515625" style="60" customWidth="1"/>
    <col min="13" max="13" width="6.7109375" style="60" customWidth="1"/>
    <col min="14" max="14" width="3.28515625" style="60" customWidth="1"/>
    <col min="15" max="15" width="6.7109375" style="60" customWidth="1"/>
    <col min="16" max="16" width="3.28515625" style="60" customWidth="1"/>
    <col min="17" max="17" width="6.7109375" style="60" customWidth="1"/>
    <col min="18" max="18" width="3.28515625" style="60" customWidth="1"/>
    <col min="19" max="19" width="6.7109375" style="60" customWidth="1"/>
    <col min="20" max="20" width="3.28515625" style="60" customWidth="1"/>
    <col min="21" max="21" width="6.7109375" style="60" customWidth="1"/>
    <col min="22" max="22" width="3.28515625" style="60" customWidth="1"/>
    <col min="23" max="23" width="6.7109375" style="60" customWidth="1"/>
    <col min="24" max="24" width="3.28515625" style="60" customWidth="1"/>
    <col min="25" max="25" width="6.7109375" style="60" customWidth="1"/>
    <col min="26" max="26" width="3.28515625" style="60" customWidth="1"/>
    <col min="27" max="27" width="6.7109375" style="60" customWidth="1"/>
    <col min="28" max="28" width="3.28515625" style="60" customWidth="1"/>
    <col min="29" max="29" width="6.7109375" style="60" customWidth="1"/>
    <col min="30" max="30" width="3.28515625" style="60" customWidth="1"/>
    <col min="31" max="31" width="6.7109375" style="60" customWidth="1"/>
    <col min="32" max="32" width="3.28515625" style="60" customWidth="1"/>
    <col min="33" max="33" width="6.7109375" style="60" customWidth="1"/>
    <col min="34" max="34" width="3.28515625" style="60" customWidth="1"/>
    <col min="35" max="35" width="6.7109375" style="60" customWidth="1"/>
    <col min="36" max="36" width="3.28515625" style="60" customWidth="1"/>
    <col min="37" max="37" width="6.7109375" style="60" customWidth="1"/>
    <col min="38" max="38" width="3.28515625" style="60" customWidth="1"/>
    <col min="39" max="39" width="6.7109375" style="60" customWidth="1"/>
    <col min="40" max="40" width="3.28515625" style="60" customWidth="1"/>
    <col min="41" max="41" width="6.7109375" style="60" customWidth="1"/>
    <col min="42" max="42" width="3.28515625" style="60" customWidth="1"/>
    <col min="43" max="43" width="6.7109375" style="60" customWidth="1"/>
    <col min="44" max="44" width="3.28515625" style="60" customWidth="1"/>
    <col min="45" max="45" width="6.7109375" style="60" customWidth="1"/>
    <col min="46" max="46" width="3.28515625" style="60" customWidth="1"/>
    <col min="47" max="47" width="6.7109375" style="60" customWidth="1"/>
    <col min="48" max="48" width="3.28515625" style="60" customWidth="1"/>
    <col min="49" max="49" width="6.7109375" style="60" customWidth="1"/>
    <col min="50" max="50" width="3.28515625" style="60" customWidth="1"/>
    <col min="51" max="51" width="6.7109375" style="60" customWidth="1"/>
    <col min="52" max="52" width="3.28515625" style="60" customWidth="1"/>
    <col min="53" max="53" width="6.7109375" style="60" customWidth="1"/>
    <col min="54" max="54" width="3.28515625" style="60" customWidth="1"/>
    <col min="55" max="55" width="6.7109375" style="60" customWidth="1"/>
    <col min="56" max="56" width="3.28515625" style="60" customWidth="1"/>
    <col min="57" max="57" width="6.7109375" style="60" customWidth="1"/>
    <col min="58" max="58" width="3.28515625" style="60" customWidth="1"/>
    <col min="59" max="59" width="6.7109375" style="60" customWidth="1"/>
    <col min="60" max="60" width="3.28515625" style="60" customWidth="1"/>
    <col min="61" max="61" width="6.7109375" style="60" customWidth="1"/>
    <col min="62" max="62" width="3.28515625" style="60" customWidth="1"/>
    <col min="63" max="63" width="6.7109375" style="60" customWidth="1"/>
    <col min="64" max="64" width="3.28515625" style="60" customWidth="1"/>
    <col min="65" max="65" width="6.7109375" style="60" customWidth="1"/>
    <col min="66" max="66" width="3.28515625" style="60" customWidth="1"/>
    <col min="67" max="67" width="6.7109375" style="60" customWidth="1"/>
    <col min="68" max="68" width="3.28515625" style="60" customWidth="1"/>
    <col min="69" max="69" width="6.7109375" style="60" customWidth="1"/>
    <col min="70" max="70" width="3.28515625" style="60" customWidth="1"/>
    <col min="71" max="71" width="6.7109375" style="60" customWidth="1"/>
    <col min="72" max="72" width="3.28515625" style="60" customWidth="1"/>
    <col min="73" max="73" width="6.7109375" style="60" customWidth="1"/>
    <col min="74" max="74" width="3.28515625" style="60" customWidth="1"/>
    <col min="75" max="75" width="6.7109375" style="60" customWidth="1"/>
    <col min="76" max="76" width="3.28515625" style="60" customWidth="1"/>
    <col min="77" max="77" width="6.7109375" style="60" customWidth="1"/>
    <col min="78" max="78" width="3.28515625" style="60" customWidth="1"/>
    <col min="79" max="79" width="6.7109375" style="60" customWidth="1"/>
    <col min="80" max="80" width="3.28515625" style="60" customWidth="1"/>
    <col min="81" max="81" width="6.7109375" style="60" customWidth="1"/>
    <col min="82" max="82" width="3.28515625" style="60" customWidth="1"/>
    <col min="83" max="83" width="6.7109375" style="60" customWidth="1"/>
    <col min="84" max="84" width="3.28515625" style="60" customWidth="1"/>
    <col min="85" max="85" width="6.7109375" style="60" customWidth="1"/>
    <col min="86" max="86" width="3.28515625" style="60" customWidth="1"/>
    <col min="87" max="87" width="6.7109375" style="60" customWidth="1"/>
    <col min="88" max="88" width="3.28515625" style="60" customWidth="1"/>
    <col min="89" max="89" width="6.7109375" style="60" customWidth="1"/>
    <col min="90" max="90" width="3.28515625" style="60" customWidth="1"/>
    <col min="91" max="91" width="10.7109375" style="60"/>
    <col min="92" max="93" width="10.7109375" style="60" bestFit="1"/>
    <col min="94" max="16372" width="10.7109375" style="60"/>
    <col min="16373" max="16376" width="10.7109375" style="60" bestFit="1"/>
    <col min="16377" max="16384" width="10.7109375" style="60"/>
  </cols>
  <sheetData>
    <row r="1" spans="1:91" s="16" customFormat="1" ht="18" customHeight="1">
      <c r="A1" s="48" t="s">
        <v>413</v>
      </c>
      <c r="B1" s="5"/>
      <c r="C1" s="5"/>
      <c r="D1" s="5"/>
      <c r="E1" s="5"/>
      <c r="F1" s="5"/>
      <c r="G1" s="56"/>
      <c r="I1" s="56"/>
      <c r="K1" s="56"/>
      <c r="M1" s="56"/>
      <c r="O1" s="56"/>
      <c r="Q1" s="56"/>
      <c r="S1" s="56"/>
      <c r="U1" s="56"/>
      <c r="W1" s="56"/>
      <c r="Y1" s="56"/>
      <c r="AA1" s="56"/>
      <c r="AC1" s="56"/>
      <c r="AE1" s="56"/>
      <c r="AG1" s="56"/>
      <c r="AI1" s="56"/>
      <c r="AK1" s="56"/>
      <c r="AM1" s="56"/>
      <c r="AO1" s="56"/>
      <c r="AQ1" s="56"/>
      <c r="AS1" s="56"/>
      <c r="AU1" s="56"/>
      <c r="AW1" s="56"/>
      <c r="AY1" s="56"/>
      <c r="BA1" s="56"/>
      <c r="BC1" s="56"/>
      <c r="BE1" s="56"/>
      <c r="BG1" s="56"/>
      <c r="BI1" s="56"/>
      <c r="BK1" s="56"/>
      <c r="BM1" s="56"/>
      <c r="BO1" s="56"/>
      <c r="BQ1" s="56"/>
      <c r="BS1" s="56"/>
      <c r="BU1" s="56"/>
      <c r="BW1" s="56"/>
      <c r="BY1" s="56"/>
      <c r="CA1" s="56"/>
      <c r="CC1" s="56"/>
      <c r="CE1" s="56"/>
      <c r="CG1" s="56"/>
      <c r="CI1" s="56"/>
      <c r="CK1" s="56"/>
    </row>
    <row r="2" spans="1:91" s="16" customFormat="1" ht="18" customHeight="1">
      <c r="A2" s="48" t="s">
        <v>8</v>
      </c>
      <c r="B2" s="5"/>
      <c r="C2" s="5"/>
      <c r="D2" s="5"/>
      <c r="E2" s="5"/>
      <c r="F2" s="5"/>
      <c r="G2" s="56"/>
      <c r="I2" s="56"/>
      <c r="K2" s="56"/>
      <c r="M2" s="56"/>
      <c r="O2" s="56"/>
      <c r="Q2" s="56"/>
      <c r="S2" s="56"/>
      <c r="U2" s="56"/>
      <c r="W2" s="56"/>
      <c r="Y2" s="56"/>
      <c r="AA2" s="56"/>
      <c r="AC2" s="56"/>
      <c r="AE2" s="56"/>
      <c r="AG2" s="56"/>
      <c r="AI2" s="56"/>
      <c r="AK2" s="56"/>
      <c r="AM2" s="56"/>
      <c r="AO2" s="56"/>
      <c r="AQ2" s="56"/>
      <c r="AS2" s="56"/>
      <c r="AU2" s="56"/>
      <c r="AW2" s="56"/>
      <c r="AY2" s="56"/>
      <c r="BA2" s="56"/>
      <c r="BC2" s="56"/>
      <c r="BE2" s="56"/>
      <c r="BG2" s="56"/>
      <c r="BI2" s="56"/>
      <c r="BK2" s="56"/>
      <c r="BM2" s="56"/>
      <c r="BO2" s="56"/>
      <c r="BQ2" s="56"/>
      <c r="BS2" s="56"/>
      <c r="BU2" s="56"/>
      <c r="BW2" s="56"/>
      <c r="BY2" s="56"/>
      <c r="CA2" s="56"/>
      <c r="CC2" s="56"/>
      <c r="CE2" s="56"/>
      <c r="CG2" s="56"/>
      <c r="CI2" s="56"/>
      <c r="CK2" s="56"/>
    </row>
    <row r="3" spans="1:91" s="16" customFormat="1" ht="18" customHeight="1">
      <c r="A3" s="48" t="s">
        <v>1</v>
      </c>
      <c r="B3" s="5"/>
      <c r="C3" s="5"/>
      <c r="D3" s="5"/>
      <c r="E3" s="5"/>
      <c r="F3" s="5"/>
      <c r="G3" s="56"/>
      <c r="I3" s="56"/>
      <c r="K3" s="56"/>
      <c r="M3" s="56"/>
      <c r="O3" s="56"/>
      <c r="Q3" s="56"/>
      <c r="S3" s="56"/>
      <c r="U3" s="56"/>
      <c r="W3" s="56"/>
      <c r="Y3" s="56"/>
      <c r="AA3" s="56"/>
      <c r="AC3" s="56"/>
      <c r="AE3" s="56"/>
      <c r="AG3" s="56"/>
      <c r="AI3" s="56"/>
      <c r="AK3" s="56"/>
      <c r="AM3" s="56"/>
      <c r="AO3" s="56"/>
      <c r="AQ3" s="56"/>
      <c r="AS3" s="56"/>
      <c r="AU3" s="56"/>
      <c r="AW3" s="56"/>
      <c r="AY3" s="56"/>
      <c r="BA3" s="56"/>
      <c r="BC3" s="56"/>
      <c r="BE3" s="56"/>
      <c r="BG3" s="56"/>
      <c r="BI3" s="56"/>
      <c r="BK3" s="56"/>
      <c r="BM3" s="56"/>
      <c r="BO3" s="56"/>
      <c r="BQ3" s="56"/>
      <c r="BS3" s="56"/>
      <c r="BU3" s="56"/>
      <c r="BW3" s="56"/>
      <c r="BY3" s="56"/>
      <c r="CA3" s="56"/>
      <c r="CC3" s="56"/>
      <c r="CE3" s="56"/>
      <c r="CG3" s="56"/>
      <c r="CI3" s="56"/>
      <c r="CK3" s="56"/>
    </row>
    <row r="4" spans="1:91" ht="15" customHeight="1">
      <c r="A4" s="33"/>
    </row>
    <row r="5" spans="1:91" s="73" customFormat="1" ht="15" customHeight="1">
      <c r="A5" s="203" t="s">
        <v>388</v>
      </c>
      <c r="B5" s="203"/>
      <c r="C5" s="203"/>
      <c r="D5" s="203"/>
      <c r="E5" s="203"/>
      <c r="F5" s="203"/>
      <c r="G5" s="25" t="str">
        <f>Input_EGEN!$A$7</f>
        <v>RA1-ELEC-CPS-GEN01</v>
      </c>
      <c r="H5" s="26"/>
      <c r="I5" s="26"/>
      <c r="J5" s="27"/>
      <c r="K5" s="25" t="str">
        <f>Input_EGEN!$A$8</f>
        <v>RA1-ELEC-CPS-GEN02</v>
      </c>
      <c r="L5" s="26"/>
      <c r="M5" s="26"/>
      <c r="N5" s="26"/>
      <c r="O5" s="25" t="str">
        <f>Input_EGEN!$A$9</f>
        <v>RA1-ELEC-CPS-GEN03</v>
      </c>
      <c r="P5" s="26"/>
      <c r="Q5" s="26"/>
      <c r="R5" s="26"/>
      <c r="S5" s="25" t="str">
        <f>Input_EGEN!$A$10</f>
        <v>RA1-ELEC-CPS-GEN04</v>
      </c>
      <c r="T5" s="26"/>
      <c r="U5" s="26"/>
      <c r="V5" s="26"/>
      <c r="W5" s="25" t="str">
        <f>Input_EGEN!$A$11</f>
        <v>D1C-CPS-GEN01</v>
      </c>
      <c r="X5" s="26"/>
      <c r="Y5" s="26"/>
      <c r="Z5" s="26"/>
      <c r="AA5" s="25" t="str">
        <f>Input_EGEN!$A$12</f>
        <v>D1C-CPS-GEN02</v>
      </c>
      <c r="AB5" s="26"/>
      <c r="AC5" s="26"/>
      <c r="AD5" s="26"/>
      <c r="AE5" s="25" t="str">
        <f>Input_EGEN!$A$13</f>
        <v>D1C-CPS-GEN03</v>
      </c>
      <c r="AF5" s="26"/>
      <c r="AG5" s="26"/>
      <c r="AH5" s="26"/>
      <c r="AI5" s="25" t="str">
        <f>Input_EGEN!$A$14</f>
        <v>D1C-EPS-GEN01</v>
      </c>
      <c r="AJ5" s="26"/>
      <c r="AK5" s="26"/>
      <c r="AL5" s="26"/>
      <c r="AM5" s="25" t="str">
        <f>Input_EGEN!$A$15</f>
        <v>D1C-EPS-GEN02</v>
      </c>
      <c r="AN5" s="26"/>
      <c r="AO5" s="26"/>
      <c r="AP5" s="26"/>
      <c r="AQ5" s="25" t="str">
        <f>Input_EGEN!$A$16</f>
        <v>RB1-EPS-GEN01</v>
      </c>
      <c r="AR5" s="26"/>
      <c r="AS5" s="26"/>
      <c r="AT5" s="26"/>
      <c r="AU5" s="25" t="str">
        <f>Input_EGEN!$A$17</f>
        <v>RP1-EPS-GEN01</v>
      </c>
      <c r="AV5" s="26"/>
      <c r="AW5" s="26"/>
      <c r="AX5" s="26"/>
      <c r="AY5" s="25" t="str">
        <f>Input_EGEN!$A$19</f>
        <v>EPS-GEN01</v>
      </c>
      <c r="AZ5" s="26"/>
      <c r="BA5" s="26"/>
      <c r="BB5" s="26"/>
      <c r="BC5" s="25" t="str">
        <f>Input_EGEN!$A$20</f>
        <v>EPS-GEN02</v>
      </c>
      <c r="BD5" s="26"/>
      <c r="BE5" s="26"/>
      <c r="BF5" s="26"/>
      <c r="BG5" s="25" t="str">
        <f>Input_EGEN!$A$21</f>
        <v>EPS-GEN03</v>
      </c>
      <c r="BH5" s="26"/>
      <c r="BI5" s="26"/>
      <c r="BJ5" s="26"/>
      <c r="BK5" s="25" t="str">
        <f>Input_EGEN!$A$22</f>
        <v>EPS-GEN04</v>
      </c>
      <c r="BL5" s="26"/>
      <c r="BM5" s="26"/>
      <c r="BN5" s="26"/>
      <c r="BO5" s="25" t="str">
        <f>Input_EGEN!$A$23</f>
        <v>EPS-GEN05</v>
      </c>
      <c r="BP5" s="26"/>
      <c r="BQ5" s="26"/>
      <c r="BR5" s="26"/>
      <c r="BS5" s="25" t="str">
        <f>Input_EGEN!$A$24</f>
        <v>EPS-GEN06</v>
      </c>
      <c r="BT5" s="26"/>
      <c r="BU5" s="26"/>
      <c r="BV5" s="26"/>
      <c r="BW5" s="25" t="str">
        <f>Input_EGEN!$A$26</f>
        <v>RS4-ELEC-EG-4-1</v>
      </c>
      <c r="BX5" s="26"/>
      <c r="BY5" s="26"/>
      <c r="BZ5" s="26"/>
      <c r="CA5" s="25" t="str">
        <f>Input_EGEN!$A$27</f>
        <v>RS6-ELEC-EG-6-1</v>
      </c>
      <c r="CB5" s="26"/>
      <c r="CC5" s="26"/>
      <c r="CD5" s="26"/>
      <c r="CE5" s="25" t="str">
        <f>Input_EGEN!$A$73</f>
        <v>F20-CPS-1</v>
      </c>
      <c r="CF5" s="26"/>
      <c r="CG5" s="26"/>
      <c r="CH5" s="26"/>
      <c r="CI5" s="25" t="str">
        <f>Input_EGEN!$A$87</f>
        <v>MAX-EGEN</v>
      </c>
      <c r="CJ5" s="26"/>
      <c r="CK5" s="26"/>
      <c r="CL5" s="26"/>
    </row>
    <row r="6" spans="1:91" s="73" customFormat="1" ht="15" customHeight="1">
      <c r="A6" s="87" t="s">
        <v>337</v>
      </c>
      <c r="B6" s="87"/>
      <c r="C6" s="87"/>
      <c r="D6" s="87"/>
      <c r="E6" s="57"/>
      <c r="F6" s="88" t="str">
        <f>$A$70</f>
        <v>(1)</v>
      </c>
      <c r="G6" s="52">
        <f>_xlfn.XLOOKUP(G$5,Input_EGEN!$A$7:$A$96,Input_EGEN!$I$7:$I$96)</f>
        <v>113.51</v>
      </c>
      <c r="H6" s="53"/>
      <c r="I6" s="53"/>
      <c r="J6" s="53"/>
      <c r="K6" s="52">
        <f>_xlfn.XLOOKUP(K$5,Input_EGEN!$A$7:$A$96,Input_EGEN!$I$7:$I$96)</f>
        <v>113.51</v>
      </c>
      <c r="L6" s="53"/>
      <c r="M6" s="53"/>
      <c r="N6" s="53"/>
      <c r="O6" s="52">
        <f>_xlfn.XLOOKUP(O$5,Input_EGEN!$A$7:$A$96,Input_EGEN!$I$7:$I$96)</f>
        <v>113.51</v>
      </c>
      <c r="P6" s="53"/>
      <c r="Q6" s="53"/>
      <c r="R6" s="53"/>
      <c r="S6" s="52">
        <f>_xlfn.XLOOKUP(S$5,Input_EGEN!$A$7:$A$96,Input_EGEN!$I$7:$I$96)</f>
        <v>113.51</v>
      </c>
      <c r="T6" s="53"/>
      <c r="U6" s="53"/>
      <c r="V6" s="53"/>
      <c r="W6" s="52">
        <f>_xlfn.XLOOKUP(W$5,Input_EGEN!$A$7:$A$96,Input_EGEN!$I$7:$I$96)</f>
        <v>89.71</v>
      </c>
      <c r="X6" s="53"/>
      <c r="Y6" s="53"/>
      <c r="Z6" s="53"/>
      <c r="AA6" s="52">
        <f>_xlfn.XLOOKUP(AA$5,Input_EGEN!$A$7:$A$96,Input_EGEN!$I$7:$I$96)</f>
        <v>89.71</v>
      </c>
      <c r="AB6" s="53"/>
      <c r="AC6" s="53"/>
      <c r="AD6" s="53"/>
      <c r="AE6" s="52">
        <f>_xlfn.XLOOKUP(AE$5,Input_EGEN!$A$7:$A$96,Input_EGEN!$I$7:$I$96)</f>
        <v>89.71</v>
      </c>
      <c r="AF6" s="53"/>
      <c r="AG6" s="53"/>
      <c r="AH6" s="53"/>
      <c r="AI6" s="52">
        <f>_xlfn.XLOOKUP(AI$5,Input_EGEN!$A$7:$A$96,Input_EGEN!$I$7:$I$96)</f>
        <v>123</v>
      </c>
      <c r="AJ6" s="53"/>
      <c r="AK6" s="53"/>
      <c r="AL6" s="53"/>
      <c r="AM6" s="52">
        <f>_xlfn.XLOOKUP(AM$5,Input_EGEN!$A$7:$A$96,Input_EGEN!$I$7:$I$96)</f>
        <v>123</v>
      </c>
      <c r="AN6" s="53"/>
      <c r="AO6" s="53"/>
      <c r="AP6" s="53"/>
      <c r="AQ6" s="52">
        <f>_xlfn.XLOOKUP(AQ$5,Input_EGEN!$A$7:$A$96,Input_EGEN!$I$7:$I$96)</f>
        <v>137.5</v>
      </c>
      <c r="AR6" s="53"/>
      <c r="AS6" s="53"/>
      <c r="AT6" s="53"/>
      <c r="AU6" s="52">
        <f>_xlfn.XLOOKUP(AU$5,Input_EGEN!$A$7:$A$96,Input_EGEN!$I$7:$I$96)</f>
        <v>145.4</v>
      </c>
      <c r="AV6" s="53"/>
      <c r="AW6" s="53"/>
      <c r="AX6" s="53"/>
      <c r="AY6" s="52">
        <f>_xlfn.XLOOKUP(AY$5,Input_EGEN!$A$7:$A$96,Input_EGEN!$I$7:$I$96)</f>
        <v>147.46</v>
      </c>
      <c r="AZ6" s="53"/>
      <c r="BA6" s="53"/>
      <c r="BB6" s="53"/>
      <c r="BC6" s="52">
        <f>_xlfn.XLOOKUP(BC$5,Input_EGEN!$A$7:$A$96,Input_EGEN!$I$7:$I$96)</f>
        <v>147.46</v>
      </c>
      <c r="BD6" s="53"/>
      <c r="BE6" s="53"/>
      <c r="BF6" s="53"/>
      <c r="BG6" s="52">
        <f>_xlfn.XLOOKUP(BG$5,Input_EGEN!$A$7:$A$96,Input_EGEN!$I$7:$I$96)</f>
        <v>147.46</v>
      </c>
      <c r="BH6" s="53"/>
      <c r="BI6" s="53"/>
      <c r="BJ6" s="53"/>
      <c r="BK6" s="52">
        <f>_xlfn.XLOOKUP(BK$5,Input_EGEN!$A$7:$A$96,Input_EGEN!$I$7:$I$96)</f>
        <v>147.46</v>
      </c>
      <c r="BL6" s="53"/>
      <c r="BM6" s="53"/>
      <c r="BN6" s="53"/>
      <c r="BO6" s="52">
        <f>_xlfn.XLOOKUP(BO$5,Input_EGEN!$A$7:$A$96,Input_EGEN!$I$7:$I$96)</f>
        <v>147.46</v>
      </c>
      <c r="BP6" s="53"/>
      <c r="BQ6" s="53"/>
      <c r="BR6" s="53"/>
      <c r="BS6" s="52">
        <f>_xlfn.XLOOKUP(BS$5,Input_EGEN!$A$7:$A$96,Input_EGEN!$I$7:$I$96)</f>
        <v>147.46</v>
      </c>
      <c r="BT6" s="53"/>
      <c r="BU6" s="53"/>
      <c r="BV6" s="53"/>
      <c r="BW6" s="52">
        <f>_xlfn.XLOOKUP(BW$5,Input_EGEN!$A$7:$A$96,Input_EGEN!$I$7:$I$96)</f>
        <v>22.9</v>
      </c>
      <c r="BX6" s="53"/>
      <c r="BY6" s="53"/>
      <c r="BZ6" s="53"/>
      <c r="CA6" s="52">
        <f>_xlfn.XLOOKUP(CA$5,Input_EGEN!$A$7:$A$96,Input_EGEN!$I$7:$I$96)</f>
        <v>22.9</v>
      </c>
      <c r="CB6" s="53"/>
      <c r="CC6" s="53"/>
      <c r="CD6" s="53"/>
      <c r="CE6" s="52">
        <f>_xlfn.XLOOKUP(CE$5,Input_EGEN!$A$7:$A$96,Input_EGEN!$I$7:$I$96)</f>
        <v>46.4</v>
      </c>
      <c r="CF6" s="53"/>
      <c r="CG6" s="53"/>
      <c r="CH6" s="53"/>
      <c r="CI6" s="52">
        <f>_xlfn.XLOOKUP(CI$5,Input_EGEN!$A$7:$A$96,Input_EGEN!$I$7:$I$96)</f>
        <v>19.399999999999999</v>
      </c>
      <c r="CJ6" s="53"/>
      <c r="CK6" s="53"/>
      <c r="CL6" s="53"/>
    </row>
    <row r="7" spans="1:91" s="73" customFormat="1" ht="15" customHeight="1">
      <c r="A7" s="87" t="s">
        <v>338</v>
      </c>
      <c r="B7" s="87"/>
      <c r="C7" s="87"/>
      <c r="D7" s="87"/>
      <c r="E7" s="57"/>
      <c r="F7" s="88" t="str">
        <f>$A$70</f>
        <v>(1)</v>
      </c>
      <c r="G7" s="52">
        <f>_xlfn.XLOOKUP(G$5,Input_EGEN!$A$7:$A$96,Input_EGEN!$J$7:$J$96)</f>
        <v>10</v>
      </c>
      <c r="H7" s="53"/>
      <c r="I7" s="53"/>
      <c r="J7" s="53"/>
      <c r="K7" s="52">
        <f>_xlfn.XLOOKUP(K$5,Input_EGEN!$A$7:$A$96,Input_EGEN!$J$7:$J$96)</f>
        <v>10</v>
      </c>
      <c r="L7" s="53"/>
      <c r="M7" s="53"/>
      <c r="N7" s="53"/>
      <c r="O7" s="52">
        <f>_xlfn.XLOOKUP(O$5,Input_EGEN!$A$7:$A$96,Input_EGEN!$J$7:$J$96)</f>
        <v>10</v>
      </c>
      <c r="P7" s="53"/>
      <c r="Q7" s="53"/>
      <c r="R7" s="53"/>
      <c r="S7" s="52">
        <f>_xlfn.XLOOKUP(S$5,Input_EGEN!$A$7:$A$96,Input_EGEN!$J$7:$J$96)</f>
        <v>10</v>
      </c>
      <c r="T7" s="53"/>
      <c r="U7" s="53"/>
      <c r="V7" s="53"/>
      <c r="W7" s="52">
        <f>_xlfn.XLOOKUP(W$5,Input_EGEN!$A$7:$A$96,Input_EGEN!$J$7:$J$96)</f>
        <v>10</v>
      </c>
      <c r="X7" s="53"/>
      <c r="Y7" s="53"/>
      <c r="Z7" s="53"/>
      <c r="AA7" s="52">
        <f>_xlfn.XLOOKUP(AA$5,Input_EGEN!$A$7:$A$96,Input_EGEN!$J$7:$J$96)</f>
        <v>10</v>
      </c>
      <c r="AB7" s="53"/>
      <c r="AC7" s="53"/>
      <c r="AD7" s="53"/>
      <c r="AE7" s="52">
        <f>_xlfn.XLOOKUP(AE$5,Input_EGEN!$A$7:$A$96,Input_EGEN!$J$7:$J$96)</f>
        <v>10</v>
      </c>
      <c r="AF7" s="53"/>
      <c r="AG7" s="53"/>
      <c r="AH7" s="53"/>
      <c r="AI7" s="52">
        <f>_xlfn.XLOOKUP(AI$5,Input_EGEN!$A$7:$A$96,Input_EGEN!$J$7:$J$96)</f>
        <v>10</v>
      </c>
      <c r="AJ7" s="53"/>
      <c r="AK7" s="53"/>
      <c r="AL7" s="53"/>
      <c r="AM7" s="52">
        <f>_xlfn.XLOOKUP(AM$5,Input_EGEN!$A$7:$A$96,Input_EGEN!$J$7:$J$96)</f>
        <v>10</v>
      </c>
      <c r="AN7" s="53"/>
      <c r="AO7" s="53"/>
      <c r="AP7" s="53"/>
      <c r="AQ7" s="52">
        <f>_xlfn.XLOOKUP(AQ$5,Input_EGEN!$A$7:$A$96,Input_EGEN!$J$7:$J$96)</f>
        <v>10</v>
      </c>
      <c r="AR7" s="53"/>
      <c r="AS7" s="53"/>
      <c r="AT7" s="53"/>
      <c r="AU7" s="52">
        <f>_xlfn.XLOOKUP(AU$5,Input_EGEN!$A$7:$A$96,Input_EGEN!$J$7:$J$96)</f>
        <v>10</v>
      </c>
      <c r="AV7" s="53"/>
      <c r="AW7" s="53"/>
      <c r="AX7" s="53"/>
      <c r="AY7" s="52">
        <f>_xlfn.XLOOKUP(AY$5,Input_EGEN!$A$7:$A$96,Input_EGEN!$J$7:$J$96)</f>
        <v>10</v>
      </c>
      <c r="AZ7" s="53"/>
      <c r="BA7" s="53"/>
      <c r="BB7" s="53"/>
      <c r="BC7" s="52">
        <f>_xlfn.XLOOKUP(BC$5,Input_EGEN!$A$7:$A$96,Input_EGEN!$J$7:$J$96)</f>
        <v>10</v>
      </c>
      <c r="BD7" s="53"/>
      <c r="BE7" s="53"/>
      <c r="BF7" s="53"/>
      <c r="BG7" s="52">
        <f>_xlfn.XLOOKUP(BG$5,Input_EGEN!$A$7:$A$96,Input_EGEN!$J$7:$J$96)</f>
        <v>10</v>
      </c>
      <c r="BH7" s="53"/>
      <c r="BI7" s="53"/>
      <c r="BJ7" s="53"/>
      <c r="BK7" s="52">
        <f>_xlfn.XLOOKUP(BK$5,Input_EGEN!$A$7:$A$96,Input_EGEN!$J$7:$J$96)</f>
        <v>10</v>
      </c>
      <c r="BL7" s="53"/>
      <c r="BM7" s="53"/>
      <c r="BN7" s="53"/>
      <c r="BO7" s="52">
        <f>_xlfn.XLOOKUP(BO$5,Input_EGEN!$A$7:$A$96,Input_EGEN!$J$7:$J$96)</f>
        <v>10</v>
      </c>
      <c r="BP7" s="53"/>
      <c r="BQ7" s="53"/>
      <c r="BR7" s="53"/>
      <c r="BS7" s="52">
        <f>_xlfn.XLOOKUP(BS$5,Input_EGEN!$A$7:$A$96,Input_EGEN!$J$7:$J$96)</f>
        <v>10</v>
      </c>
      <c r="BT7" s="53"/>
      <c r="BU7" s="53"/>
      <c r="BV7" s="53"/>
      <c r="BW7" s="52">
        <f>_xlfn.XLOOKUP(BW$5,Input_EGEN!$A$7:$A$96,Input_EGEN!$J$7:$J$96)</f>
        <v>10</v>
      </c>
      <c r="BX7" s="53"/>
      <c r="BY7" s="53"/>
      <c r="BZ7" s="53"/>
      <c r="CA7" s="52">
        <f>_xlfn.XLOOKUP(CA$5,Input_EGEN!$A$7:$A$96,Input_EGEN!$J$7:$J$96)</f>
        <v>10</v>
      </c>
      <c r="CB7" s="53"/>
      <c r="CC7" s="53"/>
      <c r="CD7" s="53"/>
      <c r="CE7" s="52">
        <f>_xlfn.XLOOKUP(CE$5,Input_EGEN!$A$7:$A$96,Input_EGEN!$J$7:$J$96)</f>
        <v>10</v>
      </c>
      <c r="CF7" s="53"/>
      <c r="CG7" s="53"/>
      <c r="CH7" s="53"/>
      <c r="CI7" s="52">
        <f>_xlfn.XLOOKUP(CI$5,Input_EGEN!$A$7:$A$96,Input_EGEN!$J$7:$J$96)</f>
        <v>10</v>
      </c>
      <c r="CJ7" s="53"/>
      <c r="CK7" s="53"/>
      <c r="CL7" s="53"/>
    </row>
    <row r="8" spans="1:91" s="73" customFormat="1" ht="15" customHeight="1">
      <c r="A8" s="87" t="s">
        <v>339</v>
      </c>
      <c r="B8" s="87"/>
      <c r="C8" s="87"/>
      <c r="D8" s="87"/>
      <c r="E8" s="57"/>
      <c r="F8" s="88" t="str">
        <f>$A$70</f>
        <v>(1)</v>
      </c>
      <c r="G8" s="52">
        <f>_xlfn.XLOOKUP(G$5,Input_EGEN!$A$7:$A$96,Input_EGEN!$L$7:$L$96)</f>
        <v>25</v>
      </c>
      <c r="H8" s="53"/>
      <c r="I8" s="53"/>
      <c r="J8" s="53"/>
      <c r="K8" s="52">
        <f>_xlfn.XLOOKUP(K$5,Input_EGEN!$A$7:$A$96,Input_EGEN!$L$7:$L$96)</f>
        <v>25</v>
      </c>
      <c r="L8" s="53"/>
      <c r="M8" s="53"/>
      <c r="N8" s="53"/>
      <c r="O8" s="52">
        <f>_xlfn.XLOOKUP(O$5,Input_EGEN!$A$7:$A$96,Input_EGEN!$L$7:$L$96)</f>
        <v>25</v>
      </c>
      <c r="P8" s="53"/>
      <c r="Q8" s="53"/>
      <c r="R8" s="53"/>
      <c r="S8" s="52">
        <f>_xlfn.XLOOKUP(S$5,Input_EGEN!$A$7:$A$96,Input_EGEN!$L$7:$L$96)</f>
        <v>25</v>
      </c>
      <c r="T8" s="53"/>
      <c r="U8" s="53"/>
      <c r="V8" s="53"/>
      <c r="W8" s="52">
        <f>_xlfn.XLOOKUP(W$5,Input_EGEN!$A$7:$A$96,Input_EGEN!$L$7:$L$96)</f>
        <v>25</v>
      </c>
      <c r="X8" s="53"/>
      <c r="Y8" s="53"/>
      <c r="Z8" s="53"/>
      <c r="AA8" s="52">
        <f>_xlfn.XLOOKUP(AA$5,Input_EGEN!$A$7:$A$96,Input_EGEN!$L$7:$L$96)</f>
        <v>25</v>
      </c>
      <c r="AB8" s="53"/>
      <c r="AC8" s="53"/>
      <c r="AD8" s="53"/>
      <c r="AE8" s="52">
        <f>_xlfn.XLOOKUP(AE$5,Input_EGEN!$A$7:$A$96,Input_EGEN!$L$7:$L$96)</f>
        <v>25</v>
      </c>
      <c r="AF8" s="53"/>
      <c r="AG8" s="53"/>
      <c r="AH8" s="53"/>
      <c r="AI8" s="52">
        <f>_xlfn.XLOOKUP(AI$5,Input_EGEN!$A$7:$A$96,Input_EGEN!$L$7:$L$96)</f>
        <v>25</v>
      </c>
      <c r="AJ8" s="53"/>
      <c r="AK8" s="53"/>
      <c r="AL8" s="53"/>
      <c r="AM8" s="52">
        <f>_xlfn.XLOOKUP(AM$5,Input_EGEN!$A$7:$A$96,Input_EGEN!$L$7:$L$96)</f>
        <v>25</v>
      </c>
      <c r="AN8" s="53"/>
      <c r="AO8" s="53"/>
      <c r="AP8" s="53"/>
      <c r="AQ8" s="52">
        <f>_xlfn.XLOOKUP(AQ$5,Input_EGEN!$A$7:$A$96,Input_EGEN!$L$7:$L$96)</f>
        <v>25</v>
      </c>
      <c r="AR8" s="53"/>
      <c r="AS8" s="53"/>
      <c r="AT8" s="53"/>
      <c r="AU8" s="52">
        <f>_xlfn.XLOOKUP(AU$5,Input_EGEN!$A$7:$A$96,Input_EGEN!$L$7:$L$96)</f>
        <v>25</v>
      </c>
      <c r="AV8" s="53"/>
      <c r="AW8" s="53"/>
      <c r="AX8" s="53"/>
      <c r="AY8" s="52">
        <f>_xlfn.XLOOKUP(AY$5,Input_EGEN!$A$7:$A$96,Input_EGEN!$L$7:$L$96)</f>
        <v>25</v>
      </c>
      <c r="AZ8" s="53"/>
      <c r="BA8" s="53"/>
      <c r="BB8" s="53"/>
      <c r="BC8" s="52">
        <f>_xlfn.XLOOKUP(BC$5,Input_EGEN!$A$7:$A$96,Input_EGEN!$L$7:$L$96)</f>
        <v>25</v>
      </c>
      <c r="BD8" s="53"/>
      <c r="BE8" s="53"/>
      <c r="BF8" s="53"/>
      <c r="BG8" s="52">
        <f>_xlfn.XLOOKUP(BG$5,Input_EGEN!$A$7:$A$96,Input_EGEN!$L$7:$L$96)</f>
        <v>25</v>
      </c>
      <c r="BH8" s="53"/>
      <c r="BI8" s="53"/>
      <c r="BJ8" s="53"/>
      <c r="BK8" s="52">
        <f>_xlfn.XLOOKUP(BK$5,Input_EGEN!$A$7:$A$96,Input_EGEN!$L$7:$L$96)</f>
        <v>25</v>
      </c>
      <c r="BL8" s="53"/>
      <c r="BM8" s="53"/>
      <c r="BN8" s="53"/>
      <c r="BO8" s="52">
        <f>_xlfn.XLOOKUP(BO$5,Input_EGEN!$A$7:$A$96,Input_EGEN!$L$7:$L$96)</f>
        <v>25</v>
      </c>
      <c r="BP8" s="53"/>
      <c r="BQ8" s="53"/>
      <c r="BR8" s="53"/>
      <c r="BS8" s="52">
        <f>_xlfn.XLOOKUP(BS$5,Input_EGEN!$A$7:$A$96,Input_EGEN!$L$7:$L$96)</f>
        <v>25</v>
      </c>
      <c r="BT8" s="53"/>
      <c r="BU8" s="53"/>
      <c r="BV8" s="53"/>
      <c r="BW8" s="52">
        <f>_xlfn.XLOOKUP(BW$5,Input_EGEN!$A$7:$A$96,Input_EGEN!$L$7:$L$96)</f>
        <v>25</v>
      </c>
      <c r="BX8" s="53"/>
      <c r="BY8" s="53"/>
      <c r="BZ8" s="53"/>
      <c r="CA8" s="52">
        <f>_xlfn.XLOOKUP(CA$5,Input_EGEN!$A$7:$A$96,Input_EGEN!$L$7:$L$96)</f>
        <v>25</v>
      </c>
      <c r="CB8" s="53"/>
      <c r="CC8" s="53"/>
      <c r="CD8" s="53"/>
      <c r="CE8" s="52">
        <f>_xlfn.XLOOKUP(CE$5,Input_EGEN!$A$7:$A$96,Input_EGEN!$L$7:$L$96)</f>
        <v>25</v>
      </c>
      <c r="CF8" s="53"/>
      <c r="CG8" s="53"/>
      <c r="CH8" s="53"/>
      <c r="CI8" s="52">
        <f>_xlfn.XLOOKUP(CI$5,Input_EGEN!$A$7:$A$96,Input_EGEN!$L$7:$L$96)</f>
        <v>25</v>
      </c>
      <c r="CJ8" s="53"/>
      <c r="CK8" s="53"/>
      <c r="CL8" s="53"/>
    </row>
    <row r="9" spans="1:91" s="73" customFormat="1" ht="15" customHeight="1">
      <c r="A9" s="90"/>
      <c r="B9" s="91"/>
      <c r="C9" s="55"/>
      <c r="D9" s="92"/>
      <c r="E9" s="37"/>
      <c r="F9" s="60"/>
      <c r="G9" s="102"/>
      <c r="H9" s="77"/>
      <c r="I9" s="102"/>
      <c r="J9" s="77"/>
      <c r="K9" s="102"/>
      <c r="L9" s="77"/>
      <c r="M9" s="102"/>
      <c r="N9" s="77"/>
      <c r="O9" s="102"/>
      <c r="P9" s="77"/>
      <c r="Q9" s="102"/>
      <c r="R9" s="77"/>
      <c r="S9" s="102"/>
      <c r="T9" s="77"/>
      <c r="U9" s="102"/>
      <c r="V9" s="77"/>
      <c r="W9" s="102"/>
      <c r="X9" s="77"/>
      <c r="Y9" s="102"/>
      <c r="Z9" s="77"/>
      <c r="AA9" s="102"/>
      <c r="AB9" s="77"/>
      <c r="AC9" s="102"/>
      <c r="AD9" s="77"/>
      <c r="AE9" s="102"/>
      <c r="AF9" s="77"/>
      <c r="AG9" s="102"/>
      <c r="AH9" s="77"/>
      <c r="AI9" s="102"/>
      <c r="AJ9" s="77"/>
      <c r="AK9" s="102"/>
      <c r="AL9" s="77"/>
      <c r="AM9" s="102"/>
      <c r="AN9" s="77"/>
      <c r="AO9" s="102"/>
      <c r="AP9" s="77"/>
      <c r="AQ9" s="102"/>
      <c r="AR9" s="77"/>
      <c r="AS9" s="102"/>
      <c r="AT9" s="77"/>
      <c r="AU9" s="102"/>
      <c r="AV9" s="77"/>
      <c r="AW9" s="102"/>
      <c r="AX9" s="77"/>
      <c r="AY9" s="102"/>
      <c r="AZ9" s="77"/>
      <c r="BA9" s="102"/>
      <c r="BB9" s="77"/>
      <c r="BC9" s="102"/>
      <c r="BD9" s="77"/>
      <c r="BE9" s="102"/>
      <c r="BF9" s="77"/>
      <c r="BG9" s="102"/>
      <c r="BH9" s="77"/>
      <c r="BI9" s="102"/>
      <c r="BJ9" s="77"/>
      <c r="BK9" s="102"/>
      <c r="BL9" s="77"/>
      <c r="BM9" s="102"/>
      <c r="BN9" s="77"/>
      <c r="BO9" s="102"/>
      <c r="BP9" s="77"/>
      <c r="BQ9" s="102"/>
      <c r="BR9" s="77"/>
      <c r="BS9" s="102"/>
      <c r="BT9" s="77"/>
      <c r="BU9" s="102"/>
      <c r="BV9" s="77"/>
      <c r="BW9" s="102"/>
      <c r="BX9" s="77"/>
      <c r="BY9" s="102"/>
      <c r="BZ9" s="77"/>
      <c r="CA9" s="102"/>
      <c r="CB9" s="77"/>
      <c r="CC9" s="102"/>
      <c r="CD9" s="77"/>
      <c r="CE9" s="102"/>
      <c r="CF9" s="77"/>
      <c r="CG9" s="102"/>
      <c r="CH9" s="77"/>
      <c r="CI9" s="102"/>
      <c r="CJ9" s="77"/>
      <c r="CK9" s="102"/>
      <c r="CL9" s="77"/>
    </row>
    <row r="10" spans="1:91" s="19" customFormat="1" ht="15" customHeight="1">
      <c r="A10" s="185" t="s">
        <v>340</v>
      </c>
      <c r="B10" s="185"/>
      <c r="C10" s="185"/>
      <c r="D10" s="186" t="s">
        <v>341</v>
      </c>
      <c r="E10" s="187" t="s">
        <v>342</v>
      </c>
      <c r="F10" s="187"/>
      <c r="G10" s="25" t="s">
        <v>344</v>
      </c>
      <c r="H10" s="103"/>
      <c r="I10" s="103"/>
      <c r="J10" s="103"/>
      <c r="K10" s="103"/>
      <c r="L10" s="103"/>
      <c r="M10" s="103"/>
      <c r="N10" s="103"/>
      <c r="O10" s="103"/>
      <c r="P10" s="103"/>
      <c r="Q10" s="103"/>
      <c r="R10" s="103"/>
      <c r="S10" s="103"/>
      <c r="T10" s="103"/>
      <c r="U10" s="103"/>
      <c r="V10" s="103"/>
      <c r="W10" s="103"/>
      <c r="X10" s="103"/>
      <c r="Y10" s="103"/>
      <c r="Z10" s="103"/>
      <c r="AA10" s="25"/>
      <c r="AB10" s="103"/>
      <c r="AC10" s="103"/>
      <c r="AD10" s="103"/>
      <c r="AE10" s="103"/>
      <c r="AF10" s="103"/>
      <c r="AG10" s="103"/>
      <c r="AH10" s="103"/>
      <c r="AI10" s="103"/>
      <c r="AJ10" s="103"/>
      <c r="AK10" s="103"/>
      <c r="AL10" s="103"/>
      <c r="AM10" s="25"/>
      <c r="AN10" s="103"/>
      <c r="AO10" s="103"/>
      <c r="AP10" s="103"/>
      <c r="AQ10" s="103"/>
      <c r="AR10" s="103"/>
      <c r="AS10" s="103"/>
      <c r="AT10" s="103"/>
      <c r="AU10" s="103"/>
      <c r="AV10" s="103"/>
      <c r="AW10" s="103"/>
      <c r="AX10" s="103"/>
      <c r="AY10" s="25"/>
      <c r="AZ10" s="103"/>
      <c r="BA10" s="103"/>
      <c r="BB10" s="103"/>
      <c r="BC10" s="103"/>
      <c r="BD10" s="103"/>
      <c r="BE10" s="103"/>
      <c r="BF10" s="103"/>
      <c r="BG10" s="103"/>
      <c r="BH10" s="103"/>
      <c r="BI10" s="103"/>
      <c r="BJ10" s="103"/>
      <c r="BK10" s="25"/>
      <c r="BL10" s="103"/>
      <c r="BM10" s="103"/>
      <c r="BN10" s="103"/>
      <c r="BO10" s="103"/>
      <c r="BP10" s="103"/>
      <c r="BQ10" s="103"/>
      <c r="BR10" s="103"/>
      <c r="BS10" s="103"/>
      <c r="BT10" s="103"/>
      <c r="BU10" s="103"/>
      <c r="BV10" s="103"/>
      <c r="BW10" s="25" t="s">
        <v>389</v>
      </c>
      <c r="BX10" s="103"/>
      <c r="BY10" s="103"/>
      <c r="BZ10" s="103"/>
      <c r="CA10" s="103"/>
      <c r="CB10" s="103"/>
      <c r="CC10" s="103"/>
      <c r="CD10" s="103"/>
      <c r="CE10" s="103"/>
      <c r="CF10" s="103"/>
      <c r="CG10" s="103"/>
      <c r="CH10" s="103"/>
      <c r="CI10" s="103"/>
      <c r="CJ10" s="103"/>
      <c r="CK10" s="103"/>
      <c r="CL10" s="103"/>
    </row>
    <row r="11" spans="1:91" s="19" customFormat="1" ht="15" customHeight="1">
      <c r="A11" s="185"/>
      <c r="B11" s="185"/>
      <c r="C11" s="185"/>
      <c r="D11" s="186"/>
      <c r="E11" s="187"/>
      <c r="F11" s="187"/>
      <c r="G11" s="25" t="str">
        <f>G5</f>
        <v>RA1-ELEC-CPS-GEN01</v>
      </c>
      <c r="H11" s="26"/>
      <c r="I11" s="26"/>
      <c r="J11" s="27"/>
      <c r="K11" s="25" t="str">
        <f t="shared" ref="K11" si="0">K5</f>
        <v>RA1-ELEC-CPS-GEN02</v>
      </c>
      <c r="L11" s="26"/>
      <c r="M11" s="26"/>
      <c r="N11" s="27"/>
      <c r="O11" s="25" t="str">
        <f t="shared" ref="O11" si="1">O5</f>
        <v>RA1-ELEC-CPS-GEN03</v>
      </c>
      <c r="P11" s="26"/>
      <c r="Q11" s="26"/>
      <c r="R11" s="27"/>
      <c r="S11" s="25" t="str">
        <f t="shared" ref="S11" si="2">S5</f>
        <v>RA1-ELEC-CPS-GEN04</v>
      </c>
      <c r="T11" s="26"/>
      <c r="U11" s="26"/>
      <c r="V11" s="27"/>
      <c r="W11" s="25" t="str">
        <f t="shared" ref="W11" si="3">W5</f>
        <v>D1C-CPS-GEN01</v>
      </c>
      <c r="X11" s="26"/>
      <c r="Y11" s="26"/>
      <c r="Z11" s="27"/>
      <c r="AA11" s="25" t="str">
        <f t="shared" ref="AA11" si="4">AA5</f>
        <v>D1C-CPS-GEN02</v>
      </c>
      <c r="AB11" s="26"/>
      <c r="AC11" s="26"/>
      <c r="AD11" s="27"/>
      <c r="AE11" s="25" t="str">
        <f t="shared" ref="AE11" si="5">AE5</f>
        <v>D1C-CPS-GEN03</v>
      </c>
      <c r="AF11" s="26"/>
      <c r="AG11" s="26"/>
      <c r="AH11" s="27"/>
      <c r="AI11" s="25" t="str">
        <f t="shared" ref="AI11" si="6">AI5</f>
        <v>D1C-EPS-GEN01</v>
      </c>
      <c r="AJ11" s="26"/>
      <c r="AK11" s="26"/>
      <c r="AL11" s="27"/>
      <c r="AM11" s="25" t="str">
        <f t="shared" ref="AM11" si="7">AM5</f>
        <v>D1C-EPS-GEN02</v>
      </c>
      <c r="AN11" s="26"/>
      <c r="AO11" s="26"/>
      <c r="AP11" s="27"/>
      <c r="AQ11" s="25" t="str">
        <f t="shared" ref="AQ11" si="8">AQ5</f>
        <v>RB1-EPS-GEN01</v>
      </c>
      <c r="AR11" s="26"/>
      <c r="AS11" s="26"/>
      <c r="AT11" s="27"/>
      <c r="AU11" s="25" t="str">
        <f t="shared" ref="AU11" si="9">AU5</f>
        <v>RP1-EPS-GEN01</v>
      </c>
      <c r="AV11" s="26"/>
      <c r="AW11" s="26"/>
      <c r="AX11" s="27"/>
      <c r="AY11" s="25" t="str">
        <f t="shared" ref="AY11" si="10">AY5</f>
        <v>EPS-GEN01</v>
      </c>
      <c r="AZ11" s="26"/>
      <c r="BA11" s="26"/>
      <c r="BB11" s="27"/>
      <c r="BC11" s="25" t="str">
        <f t="shared" ref="BC11" si="11">BC5</f>
        <v>EPS-GEN02</v>
      </c>
      <c r="BD11" s="26"/>
      <c r="BE11" s="26"/>
      <c r="BF11" s="27"/>
      <c r="BG11" s="25" t="str">
        <f t="shared" ref="BG11" si="12">BG5</f>
        <v>EPS-GEN03</v>
      </c>
      <c r="BH11" s="26"/>
      <c r="BI11" s="26"/>
      <c r="BJ11" s="27"/>
      <c r="BK11" s="25" t="str">
        <f t="shared" ref="BK11" si="13">BK5</f>
        <v>EPS-GEN04</v>
      </c>
      <c r="BL11" s="26"/>
      <c r="BM11" s="26"/>
      <c r="BN11" s="27"/>
      <c r="BO11" s="25" t="str">
        <f t="shared" ref="BO11" si="14">BO5</f>
        <v>EPS-GEN05</v>
      </c>
      <c r="BP11" s="26"/>
      <c r="BQ11" s="26"/>
      <c r="BR11" s="27"/>
      <c r="BS11" s="25" t="str">
        <f t="shared" ref="BS11" si="15">BS5</f>
        <v>EPS-GEN06</v>
      </c>
      <c r="BT11" s="26"/>
      <c r="BU11" s="26"/>
      <c r="BV11" s="27"/>
      <c r="BW11" s="25" t="str">
        <f t="shared" ref="BW11" si="16">BW5</f>
        <v>RS4-ELEC-EG-4-1</v>
      </c>
      <c r="BX11" s="26"/>
      <c r="BY11" s="26"/>
      <c r="BZ11" s="27"/>
      <c r="CA11" s="25" t="str">
        <f t="shared" ref="CA11" si="17">CA5</f>
        <v>RS6-ELEC-EG-6-1</v>
      </c>
      <c r="CB11" s="26"/>
      <c r="CC11" s="26"/>
      <c r="CD11" s="27"/>
      <c r="CE11" s="25" t="str">
        <f t="shared" ref="CE11" si="18">CE5</f>
        <v>F20-CPS-1</v>
      </c>
      <c r="CF11" s="26"/>
      <c r="CG11" s="26"/>
      <c r="CH11" s="27"/>
      <c r="CI11" s="25" t="str">
        <f t="shared" ref="CI11" si="19">CI5</f>
        <v>MAX-EGEN</v>
      </c>
      <c r="CJ11" s="26"/>
      <c r="CK11" s="26"/>
      <c r="CL11" s="27"/>
    </row>
    <row r="12" spans="1:91" s="19" customFormat="1" ht="30" customHeight="1">
      <c r="A12" s="185"/>
      <c r="B12" s="185"/>
      <c r="C12" s="185"/>
      <c r="D12" s="186"/>
      <c r="E12" s="187"/>
      <c r="F12" s="187"/>
      <c r="G12" s="18" t="s">
        <v>345</v>
      </c>
      <c r="H12" s="17"/>
      <c r="I12" s="18" t="s">
        <v>346</v>
      </c>
      <c r="J12" s="17"/>
      <c r="K12" s="18" t="s">
        <v>345</v>
      </c>
      <c r="L12" s="17"/>
      <c r="M12" s="18" t="s">
        <v>346</v>
      </c>
      <c r="N12" s="17"/>
      <c r="O12" s="18" t="s">
        <v>345</v>
      </c>
      <c r="P12" s="17"/>
      <c r="Q12" s="18" t="s">
        <v>346</v>
      </c>
      <c r="R12" s="17"/>
      <c r="S12" s="18" t="s">
        <v>345</v>
      </c>
      <c r="T12" s="17"/>
      <c r="U12" s="18" t="s">
        <v>346</v>
      </c>
      <c r="V12" s="17"/>
      <c r="W12" s="18" t="s">
        <v>345</v>
      </c>
      <c r="X12" s="17"/>
      <c r="Y12" s="18" t="s">
        <v>346</v>
      </c>
      <c r="Z12" s="17"/>
      <c r="AA12" s="18" t="s">
        <v>345</v>
      </c>
      <c r="AB12" s="17"/>
      <c r="AC12" s="18" t="s">
        <v>346</v>
      </c>
      <c r="AD12" s="17"/>
      <c r="AE12" s="18" t="s">
        <v>345</v>
      </c>
      <c r="AF12" s="17"/>
      <c r="AG12" s="18" t="s">
        <v>346</v>
      </c>
      <c r="AH12" s="17"/>
      <c r="AI12" s="18" t="s">
        <v>345</v>
      </c>
      <c r="AJ12" s="17"/>
      <c r="AK12" s="18" t="s">
        <v>346</v>
      </c>
      <c r="AL12" s="17"/>
      <c r="AM12" s="18" t="s">
        <v>345</v>
      </c>
      <c r="AN12" s="17"/>
      <c r="AO12" s="18" t="s">
        <v>346</v>
      </c>
      <c r="AP12" s="17"/>
      <c r="AQ12" s="18" t="s">
        <v>345</v>
      </c>
      <c r="AR12" s="17"/>
      <c r="AS12" s="18" t="s">
        <v>346</v>
      </c>
      <c r="AT12" s="17"/>
      <c r="AU12" s="18" t="s">
        <v>345</v>
      </c>
      <c r="AV12" s="17"/>
      <c r="AW12" s="18" t="s">
        <v>346</v>
      </c>
      <c r="AX12" s="17"/>
      <c r="AY12" s="18" t="s">
        <v>345</v>
      </c>
      <c r="AZ12" s="17"/>
      <c r="BA12" s="18" t="s">
        <v>346</v>
      </c>
      <c r="BB12" s="17"/>
      <c r="BC12" s="18" t="s">
        <v>345</v>
      </c>
      <c r="BD12" s="17"/>
      <c r="BE12" s="18" t="s">
        <v>346</v>
      </c>
      <c r="BF12" s="17"/>
      <c r="BG12" s="18" t="s">
        <v>345</v>
      </c>
      <c r="BH12" s="17"/>
      <c r="BI12" s="18" t="s">
        <v>346</v>
      </c>
      <c r="BJ12" s="17"/>
      <c r="BK12" s="18" t="s">
        <v>345</v>
      </c>
      <c r="BL12" s="17"/>
      <c r="BM12" s="18" t="s">
        <v>346</v>
      </c>
      <c r="BN12" s="17"/>
      <c r="BO12" s="18" t="s">
        <v>345</v>
      </c>
      <c r="BP12" s="17"/>
      <c r="BQ12" s="18" t="s">
        <v>346</v>
      </c>
      <c r="BR12" s="17"/>
      <c r="BS12" s="18" t="s">
        <v>345</v>
      </c>
      <c r="BT12" s="17"/>
      <c r="BU12" s="18" t="s">
        <v>346</v>
      </c>
      <c r="BV12" s="17"/>
      <c r="BW12" s="18" t="s">
        <v>345</v>
      </c>
      <c r="BX12" s="17"/>
      <c r="BY12" s="18" t="s">
        <v>346</v>
      </c>
      <c r="BZ12" s="17"/>
      <c r="CA12" s="18" t="s">
        <v>345</v>
      </c>
      <c r="CB12" s="17"/>
      <c r="CC12" s="18" t="s">
        <v>346</v>
      </c>
      <c r="CD12" s="17"/>
      <c r="CE12" s="18" t="s">
        <v>345</v>
      </c>
      <c r="CF12" s="17"/>
      <c r="CG12" s="18" t="s">
        <v>346</v>
      </c>
      <c r="CH12" s="17"/>
      <c r="CI12" s="18" t="s">
        <v>345</v>
      </c>
      <c r="CJ12" s="17"/>
      <c r="CK12" s="18" t="s">
        <v>346</v>
      </c>
      <c r="CL12" s="17"/>
      <c r="CM12" s="60"/>
    </row>
    <row r="13" spans="1:91" ht="15" customHeight="1">
      <c r="A13" s="20" t="s">
        <v>347</v>
      </c>
      <c r="B13" s="55"/>
      <c r="C13" s="55"/>
      <c r="D13" s="61"/>
      <c r="E13" s="61"/>
      <c r="F13" s="61"/>
      <c r="G13" s="62"/>
      <c r="H13" s="21"/>
      <c r="I13" s="62"/>
      <c r="J13" s="21"/>
      <c r="K13" s="62"/>
      <c r="L13" s="21"/>
      <c r="M13" s="62"/>
      <c r="N13" s="21"/>
      <c r="O13" s="62"/>
      <c r="P13" s="21"/>
      <c r="Q13" s="62"/>
      <c r="R13" s="21"/>
      <c r="S13" s="62"/>
      <c r="T13" s="21"/>
      <c r="U13" s="62"/>
      <c r="V13" s="21"/>
      <c r="W13" s="62"/>
      <c r="X13" s="21"/>
      <c r="Y13" s="62"/>
      <c r="Z13" s="21"/>
      <c r="AA13" s="62"/>
      <c r="AB13" s="21"/>
      <c r="AC13" s="62"/>
      <c r="AD13" s="21"/>
      <c r="AE13" s="62"/>
      <c r="AF13" s="21"/>
      <c r="AG13" s="62"/>
      <c r="AH13" s="21"/>
      <c r="AI13" s="62"/>
      <c r="AJ13" s="21"/>
      <c r="AK13" s="62"/>
      <c r="AL13" s="21"/>
      <c r="AM13" s="62"/>
      <c r="AN13" s="21"/>
      <c r="AO13" s="62"/>
      <c r="AP13" s="21"/>
      <c r="AQ13" s="62"/>
      <c r="AR13" s="21"/>
      <c r="AS13" s="62"/>
      <c r="AT13" s="21"/>
      <c r="AU13" s="62"/>
      <c r="AV13" s="21"/>
      <c r="AW13" s="62"/>
      <c r="AX13" s="21"/>
      <c r="AY13" s="62"/>
      <c r="AZ13" s="21"/>
      <c r="BA13" s="62"/>
      <c r="BB13" s="21"/>
      <c r="BC13" s="62"/>
      <c r="BD13" s="21"/>
      <c r="BE13" s="62"/>
      <c r="BF13" s="21"/>
      <c r="BG13" s="62"/>
      <c r="BH13" s="21"/>
      <c r="BI13" s="62"/>
      <c r="BJ13" s="21"/>
      <c r="BK13" s="62"/>
      <c r="BL13" s="21"/>
      <c r="BM13" s="62"/>
      <c r="BN13" s="21"/>
      <c r="BO13" s="62"/>
      <c r="BP13" s="21"/>
      <c r="BQ13" s="62"/>
      <c r="BR13" s="21"/>
      <c r="BS13" s="62"/>
      <c r="BT13" s="21"/>
      <c r="BU13" s="62"/>
      <c r="BV13" s="21"/>
      <c r="BW13" s="62"/>
      <c r="BX13" s="21"/>
      <c r="BY13" s="62"/>
      <c r="BZ13" s="21"/>
      <c r="CA13" s="62"/>
      <c r="CB13" s="21"/>
      <c r="CC13" s="62"/>
      <c r="CD13" s="21"/>
      <c r="CE13" s="62"/>
      <c r="CF13" s="21"/>
      <c r="CG13" s="62"/>
      <c r="CH13" s="21"/>
      <c r="CI13" s="62"/>
      <c r="CJ13" s="21"/>
      <c r="CK13" s="62"/>
      <c r="CL13" s="21"/>
    </row>
    <row r="14" spans="1:91" ht="15" customHeight="1">
      <c r="A14" s="63"/>
      <c r="B14" s="55" t="s">
        <v>108</v>
      </c>
      <c r="C14" s="64"/>
      <c r="D14" s="70" t="s">
        <v>107</v>
      </c>
      <c r="E14" s="74">
        <v>3.1818727304855452E-4</v>
      </c>
      <c r="F14" s="41"/>
      <c r="G14" s="121">
        <f>($E14*G$6*G$7/1000)</f>
        <v>3.6117437363741427E-4</v>
      </c>
      <c r="H14" s="41" t="str">
        <f>$A$54</f>
        <v>(a)</v>
      </c>
      <c r="I14" s="121">
        <f>($E14*G$6*G$8/1000)</f>
        <v>9.029359340935357E-4</v>
      </c>
      <c r="J14" s="41" t="str">
        <f>$A$62</f>
        <v>(e)</v>
      </c>
      <c r="K14" s="121">
        <f>($E14*K$6*K$7/1000)</f>
        <v>3.6117437363741427E-4</v>
      </c>
      <c r="L14" s="41" t="str">
        <f>$A$54</f>
        <v>(a)</v>
      </c>
      <c r="M14" s="121">
        <f>($E14*K$6*K$8/1000)</f>
        <v>9.029359340935357E-4</v>
      </c>
      <c r="N14" s="41" t="str">
        <f>$A$62</f>
        <v>(e)</v>
      </c>
      <c r="O14" s="121">
        <f>($E14*O$6*O$7/1000)</f>
        <v>3.6117437363741427E-4</v>
      </c>
      <c r="P14" s="41" t="str">
        <f>$A$54</f>
        <v>(a)</v>
      </c>
      <c r="Q14" s="121">
        <f>($E14*O$6*O$8/1000)</f>
        <v>9.029359340935357E-4</v>
      </c>
      <c r="R14" s="41" t="str">
        <f>$A$62</f>
        <v>(e)</v>
      </c>
      <c r="S14" s="121">
        <f>($E14*S$6*S$7/1000)</f>
        <v>3.6117437363741427E-4</v>
      </c>
      <c r="T14" s="41" t="str">
        <f>$A$54</f>
        <v>(a)</v>
      </c>
      <c r="U14" s="121">
        <f>($E14*S$6*S$8/1000)</f>
        <v>9.029359340935357E-4</v>
      </c>
      <c r="V14" s="41" t="str">
        <f>$A$62</f>
        <v>(e)</v>
      </c>
      <c r="W14" s="121">
        <f>($E14*W$6*W$7/1000)</f>
        <v>2.8544580265185828E-4</v>
      </c>
      <c r="X14" s="41" t="str">
        <f>$A$54</f>
        <v>(a)</v>
      </c>
      <c r="Y14" s="121">
        <f>($E14*W$6*W$8/1000)</f>
        <v>7.1361450662964568E-4</v>
      </c>
      <c r="Z14" s="41" t="str">
        <f>$A$62</f>
        <v>(e)</v>
      </c>
      <c r="AA14" s="121">
        <f>($E14*AA$6*AA$7/1000)</f>
        <v>2.8544580265185828E-4</v>
      </c>
      <c r="AB14" s="41" t="str">
        <f>$A$54</f>
        <v>(a)</v>
      </c>
      <c r="AC14" s="121">
        <f>($E14*AA$6*AA$8/1000)</f>
        <v>7.1361450662964568E-4</v>
      </c>
      <c r="AD14" s="41" t="str">
        <f>$A$62</f>
        <v>(e)</v>
      </c>
      <c r="AE14" s="121">
        <f>($E14*AE$6*AE$7/1000)</f>
        <v>2.8544580265185828E-4</v>
      </c>
      <c r="AF14" s="41" t="str">
        <f>$A$54</f>
        <v>(a)</v>
      </c>
      <c r="AG14" s="121">
        <f>($E14*AE$6*AE$8/1000)</f>
        <v>7.1361450662964568E-4</v>
      </c>
      <c r="AH14" s="41" t="str">
        <f>$A$62</f>
        <v>(e)</v>
      </c>
      <c r="AI14" s="121">
        <f>($E14*AI$6*AI$7/1000)</f>
        <v>3.91370345849722E-4</v>
      </c>
      <c r="AJ14" s="41" t="str">
        <f>$A$54</f>
        <v>(a)</v>
      </c>
      <c r="AK14" s="121">
        <f>($E14*AI$6*AI$8/1000)</f>
        <v>9.7842586462430509E-4</v>
      </c>
      <c r="AL14" s="41" t="str">
        <f>$A$62</f>
        <v>(e)</v>
      </c>
      <c r="AM14" s="121">
        <f>($E14*AM$6*AM$7/1000)</f>
        <v>3.91370345849722E-4</v>
      </c>
      <c r="AN14" s="41" t="str">
        <f>$A$54</f>
        <v>(a)</v>
      </c>
      <c r="AO14" s="121">
        <f>($E14*AM$6*AM$8/1000)</f>
        <v>9.7842586462430509E-4</v>
      </c>
      <c r="AP14" s="41" t="str">
        <f>$A$62</f>
        <v>(e)</v>
      </c>
      <c r="AQ14" s="121">
        <f>($E14*AQ$6*AQ$7/1000)</f>
        <v>4.3750750044176248E-4</v>
      </c>
      <c r="AR14" s="41" t="str">
        <f>$A$54</f>
        <v>(a)</v>
      </c>
      <c r="AS14" s="121">
        <f>($E14*AQ$6*AQ$8/1000)</f>
        <v>1.0937687511044061E-3</v>
      </c>
      <c r="AT14" s="41" t="str">
        <f>$A$62</f>
        <v>(e)</v>
      </c>
      <c r="AU14" s="121">
        <f>($E14*AU$6*AU$7/1000)</f>
        <v>4.6264429501259829E-4</v>
      </c>
      <c r="AV14" s="41" t="str">
        <f>$A$54</f>
        <v>(a)</v>
      </c>
      <c r="AW14" s="121">
        <f>($E14*AU$6*AU$8/1000)</f>
        <v>1.1566107375314957E-3</v>
      </c>
      <c r="AX14" s="41" t="str">
        <f>$A$62</f>
        <v>(e)</v>
      </c>
      <c r="AY14" s="121">
        <f>($E14*AY$6*AY$7/1000)</f>
        <v>4.6919895283739854E-4</v>
      </c>
      <c r="AZ14" s="41" t="str">
        <f>$A$54</f>
        <v>(a)</v>
      </c>
      <c r="BA14" s="121">
        <f>($E14*AY$6*AY$8/1000)</f>
        <v>1.1729973820934964E-3</v>
      </c>
      <c r="BB14" s="41" t="str">
        <f>$A$62</f>
        <v>(e)</v>
      </c>
      <c r="BC14" s="121">
        <f>($E14*BC$6*BC$7/1000)</f>
        <v>4.6919895283739854E-4</v>
      </c>
      <c r="BD14" s="41" t="str">
        <f>$A$54</f>
        <v>(a)</v>
      </c>
      <c r="BE14" s="121">
        <f>($E14*BC$6*BC$8/1000)</f>
        <v>1.1729973820934964E-3</v>
      </c>
      <c r="BF14" s="41" t="str">
        <f>$A$62</f>
        <v>(e)</v>
      </c>
      <c r="BG14" s="121">
        <f>($E14*BG$6*BG$7/1000)</f>
        <v>4.6919895283739854E-4</v>
      </c>
      <c r="BH14" s="41" t="str">
        <f>$A$54</f>
        <v>(a)</v>
      </c>
      <c r="BI14" s="121">
        <f>($E14*BG$6*BG$8/1000)</f>
        <v>1.1729973820934964E-3</v>
      </c>
      <c r="BJ14" s="41" t="str">
        <f>$A$62</f>
        <v>(e)</v>
      </c>
      <c r="BK14" s="121">
        <f>($E14*BK$6*BK$7/1000)</f>
        <v>4.6919895283739854E-4</v>
      </c>
      <c r="BL14" s="41" t="str">
        <f>$A$54</f>
        <v>(a)</v>
      </c>
      <c r="BM14" s="121">
        <f>($E14*BK$6*BK$8/1000)</f>
        <v>1.1729973820934964E-3</v>
      </c>
      <c r="BN14" s="41" t="str">
        <f>$A$62</f>
        <v>(e)</v>
      </c>
      <c r="BO14" s="121">
        <f>($E14*BO$6*BO$7/1000)</f>
        <v>4.6919895283739854E-4</v>
      </c>
      <c r="BP14" s="41" t="str">
        <f>$A$54</f>
        <v>(a)</v>
      </c>
      <c r="BQ14" s="121">
        <f>($E14*BO$6*BO$8/1000)</f>
        <v>1.1729973820934964E-3</v>
      </c>
      <c r="BR14" s="41" t="str">
        <f>$A$62</f>
        <v>(e)</v>
      </c>
      <c r="BS14" s="121">
        <f>($E14*BS$6*BS$7/1000)</f>
        <v>4.6919895283739854E-4</v>
      </c>
      <c r="BT14" s="41" t="str">
        <f>$A$54</f>
        <v>(a)</v>
      </c>
      <c r="BU14" s="121">
        <f>($E14*BS$6*BS$8/1000)</f>
        <v>1.1729973820934964E-3</v>
      </c>
      <c r="BV14" s="41" t="str">
        <f>$A$62</f>
        <v>(e)</v>
      </c>
      <c r="BW14" s="121">
        <f>($E14*BW$6*BW$7/1000)</f>
        <v>7.2864885528118985E-5</v>
      </c>
      <c r="BX14" s="41" t="str">
        <f>$A$54</f>
        <v>(a)</v>
      </c>
      <c r="BY14" s="121">
        <f>($E14*BW$6*BW$8/1000)</f>
        <v>1.8216221382029744E-4</v>
      </c>
      <c r="BZ14" s="41" t="str">
        <f>$A$62</f>
        <v>(e)</v>
      </c>
      <c r="CA14" s="121">
        <f>($E14*CA$6*CA$7/1000)</f>
        <v>7.2864885528118985E-5</v>
      </c>
      <c r="CB14" s="41" t="str">
        <f>$A$54</f>
        <v>(a)</v>
      </c>
      <c r="CC14" s="121">
        <f>($E14*CA$6*CA$8/1000)</f>
        <v>1.8216221382029744E-4</v>
      </c>
      <c r="CD14" s="41" t="str">
        <f>$A$62</f>
        <v>(e)</v>
      </c>
      <c r="CE14" s="121">
        <f>($E14*CE$6*CE$7/1000)</f>
        <v>1.4763889469452928E-4</v>
      </c>
      <c r="CF14" s="41" t="str">
        <f>$A$54</f>
        <v>(a)</v>
      </c>
      <c r="CG14" s="121">
        <f>($E14*CE$6*CE$8/1000)</f>
        <v>3.6909723673632323E-4</v>
      </c>
      <c r="CH14" s="41" t="str">
        <f>$A$62</f>
        <v>(e)</v>
      </c>
      <c r="CI14" s="121">
        <f>($E14*CI$6*CI$7/1000)</f>
        <v>6.1728330971419572E-5</v>
      </c>
      <c r="CJ14" s="41" t="str">
        <f>$A$54</f>
        <v>(a)</v>
      </c>
      <c r="CK14" s="121">
        <f>($E14*CI$6*CI$8/1000)</f>
        <v>1.5432082742854894E-4</v>
      </c>
      <c r="CL14" s="41" t="str">
        <f>$A$62</f>
        <v>(e)</v>
      </c>
    </row>
    <row r="15" spans="1:91" ht="15" customHeight="1">
      <c r="A15" s="63"/>
      <c r="B15" s="55" t="s">
        <v>110</v>
      </c>
      <c r="C15" s="64"/>
      <c r="D15" s="65" t="s">
        <v>109</v>
      </c>
      <c r="E15" s="75">
        <v>1.6000000000000001E-3</v>
      </c>
      <c r="F15" s="41"/>
      <c r="G15" s="121">
        <f t="shared" ref="G15:G30" si="20">($E15*G$6*G$7/1000)</f>
        <v>1.8161600000000003E-3</v>
      </c>
      <c r="H15" s="41" t="str">
        <f t="shared" ref="H15:H30" si="21">$A$54</f>
        <v>(a)</v>
      </c>
      <c r="I15" s="121">
        <f t="shared" ref="I15:I30" si="22">($E15*G$6*G$8/1000)</f>
        <v>4.5404000000000009E-3</v>
      </c>
      <c r="J15" s="41" t="str">
        <f t="shared" ref="J15:J30" si="23">$A$62</f>
        <v>(e)</v>
      </c>
      <c r="K15" s="121">
        <f t="shared" ref="K15:K30" si="24">($E15*K$6*K$7/1000)</f>
        <v>1.8161600000000003E-3</v>
      </c>
      <c r="L15" s="41" t="str">
        <f t="shared" ref="L15:L30" si="25">$A$54</f>
        <v>(a)</v>
      </c>
      <c r="M15" s="121">
        <f t="shared" ref="M15:M30" si="26">($E15*K$6*K$8/1000)</f>
        <v>4.5404000000000009E-3</v>
      </c>
      <c r="N15" s="41" t="str">
        <f t="shared" ref="N15:N30" si="27">$A$62</f>
        <v>(e)</v>
      </c>
      <c r="O15" s="121">
        <f t="shared" ref="O15:O30" si="28">($E15*O$6*O$7/1000)</f>
        <v>1.8161600000000003E-3</v>
      </c>
      <c r="P15" s="41" t="str">
        <f t="shared" ref="P15:P30" si="29">$A$54</f>
        <v>(a)</v>
      </c>
      <c r="Q15" s="121">
        <f t="shared" ref="Q15:Q30" si="30">($E15*O$6*O$8/1000)</f>
        <v>4.5404000000000009E-3</v>
      </c>
      <c r="R15" s="41" t="str">
        <f t="shared" ref="R15:R30" si="31">$A$62</f>
        <v>(e)</v>
      </c>
      <c r="S15" s="121">
        <f t="shared" ref="S15:S30" si="32">($E15*S$6*S$7/1000)</f>
        <v>1.8161600000000003E-3</v>
      </c>
      <c r="T15" s="41" t="str">
        <f t="shared" ref="T15:T30" si="33">$A$54</f>
        <v>(a)</v>
      </c>
      <c r="U15" s="121">
        <f t="shared" ref="U15:U30" si="34">($E15*S$6*S$8/1000)</f>
        <v>4.5404000000000009E-3</v>
      </c>
      <c r="V15" s="41" t="str">
        <f t="shared" ref="V15:V30" si="35">$A$62</f>
        <v>(e)</v>
      </c>
      <c r="W15" s="121">
        <f t="shared" ref="W15:W30" si="36">($E15*W$6*W$7/1000)</f>
        <v>1.4353599999999999E-3</v>
      </c>
      <c r="X15" s="41" t="str">
        <f t="shared" ref="X15:X30" si="37">$A$54</f>
        <v>(a)</v>
      </c>
      <c r="Y15" s="121">
        <f t="shared" ref="Y15:Y30" si="38">($E15*W$6*W$8/1000)</f>
        <v>3.5883999999999998E-3</v>
      </c>
      <c r="Z15" s="41" t="str">
        <f t="shared" ref="Z15:Z30" si="39">$A$62</f>
        <v>(e)</v>
      </c>
      <c r="AA15" s="121">
        <f t="shared" ref="AA15:AA30" si="40">($E15*AA$6*AA$7/1000)</f>
        <v>1.4353599999999999E-3</v>
      </c>
      <c r="AB15" s="41" t="str">
        <f t="shared" ref="AB15:AB30" si="41">$A$54</f>
        <v>(a)</v>
      </c>
      <c r="AC15" s="121">
        <f t="shared" ref="AC15:AC30" si="42">($E15*AA$6*AA$8/1000)</f>
        <v>3.5883999999999998E-3</v>
      </c>
      <c r="AD15" s="41" t="str">
        <f t="shared" ref="AD15:AD30" si="43">$A$62</f>
        <v>(e)</v>
      </c>
      <c r="AE15" s="121">
        <f t="shared" ref="AE15:AE30" si="44">($E15*AE$6*AE$7/1000)</f>
        <v>1.4353599999999999E-3</v>
      </c>
      <c r="AF15" s="41" t="str">
        <f t="shared" ref="AF15:AF30" si="45">$A$54</f>
        <v>(a)</v>
      </c>
      <c r="AG15" s="121">
        <f t="shared" ref="AG15:AG30" si="46">($E15*AE$6*AE$8/1000)</f>
        <v>3.5883999999999998E-3</v>
      </c>
      <c r="AH15" s="41" t="str">
        <f t="shared" ref="AH15:AH30" si="47">$A$62</f>
        <v>(e)</v>
      </c>
      <c r="AI15" s="121">
        <f t="shared" ref="AI15:AI30" si="48">($E15*AI$6*AI$7/1000)</f>
        <v>1.9680000000000001E-3</v>
      </c>
      <c r="AJ15" s="41" t="str">
        <f t="shared" ref="AJ15:AJ30" si="49">$A$54</f>
        <v>(a)</v>
      </c>
      <c r="AK15" s="121">
        <f t="shared" ref="AK15:AK30" si="50">($E15*AI$6*AI$8/1000)</f>
        <v>4.9199999999999999E-3</v>
      </c>
      <c r="AL15" s="41" t="str">
        <f t="shared" ref="AL15:AL30" si="51">$A$62</f>
        <v>(e)</v>
      </c>
      <c r="AM15" s="121">
        <f t="shared" ref="AM15:AM30" si="52">($E15*AM$6*AM$7/1000)</f>
        <v>1.9680000000000001E-3</v>
      </c>
      <c r="AN15" s="41" t="str">
        <f t="shared" ref="AN15:AN30" si="53">$A$54</f>
        <v>(a)</v>
      </c>
      <c r="AO15" s="121">
        <f t="shared" ref="AO15:AO30" si="54">($E15*AM$6*AM$8/1000)</f>
        <v>4.9199999999999999E-3</v>
      </c>
      <c r="AP15" s="41" t="str">
        <f t="shared" ref="AP15:AP30" si="55">$A$62</f>
        <v>(e)</v>
      </c>
      <c r="AQ15" s="121">
        <f t="shared" ref="AQ15:AQ30" si="56">($E15*AQ$6*AQ$7/1000)</f>
        <v>2.2000000000000001E-3</v>
      </c>
      <c r="AR15" s="41" t="str">
        <f t="shared" ref="AR15:AR30" si="57">$A$54</f>
        <v>(a)</v>
      </c>
      <c r="AS15" s="121">
        <f t="shared" ref="AS15:AS30" si="58">($E15*AQ$6*AQ$8/1000)</f>
        <v>5.4999999999999997E-3</v>
      </c>
      <c r="AT15" s="41" t="str">
        <f t="shared" ref="AT15:AT30" si="59">$A$62</f>
        <v>(e)</v>
      </c>
      <c r="AU15" s="121">
        <f t="shared" ref="AU15:AU30" si="60">($E15*AU$6*AU$7/1000)</f>
        <v>2.3264000000000002E-3</v>
      </c>
      <c r="AV15" s="41" t="str">
        <f t="shared" ref="AV15:AV30" si="61">$A$54</f>
        <v>(a)</v>
      </c>
      <c r="AW15" s="121">
        <f t="shared" ref="AW15:AW30" si="62">($E15*AU$6*AU$8/1000)</f>
        <v>5.8160000000000009E-3</v>
      </c>
      <c r="AX15" s="41" t="str">
        <f t="shared" ref="AX15:AX30" si="63">$A$62</f>
        <v>(e)</v>
      </c>
      <c r="AY15" s="121">
        <f t="shared" ref="AY15:AY30" si="64">($E15*AY$6*AY$7/1000)</f>
        <v>2.3593600000000004E-3</v>
      </c>
      <c r="AZ15" s="41" t="str">
        <f t="shared" ref="AZ15:AZ30" si="65">$A$54</f>
        <v>(a)</v>
      </c>
      <c r="BA15" s="121">
        <f t="shared" ref="BA15:BA30" si="66">($E15*AY$6*AY$8/1000)</f>
        <v>5.8984000000000007E-3</v>
      </c>
      <c r="BB15" s="41" t="str">
        <f t="shared" ref="BB15:BB30" si="67">$A$62</f>
        <v>(e)</v>
      </c>
      <c r="BC15" s="121">
        <f t="shared" ref="BC15:BC30" si="68">($E15*BC$6*BC$7/1000)</f>
        <v>2.3593600000000004E-3</v>
      </c>
      <c r="BD15" s="41" t="str">
        <f t="shared" ref="BD15:BD30" si="69">$A$54</f>
        <v>(a)</v>
      </c>
      <c r="BE15" s="121">
        <f t="shared" ref="BE15:BE30" si="70">($E15*BC$6*BC$8/1000)</f>
        <v>5.8984000000000007E-3</v>
      </c>
      <c r="BF15" s="41" t="str">
        <f t="shared" ref="BF15:BF30" si="71">$A$62</f>
        <v>(e)</v>
      </c>
      <c r="BG15" s="121">
        <f t="shared" ref="BG15:BG30" si="72">($E15*BG$6*BG$7/1000)</f>
        <v>2.3593600000000004E-3</v>
      </c>
      <c r="BH15" s="41" t="str">
        <f t="shared" ref="BH15:BH30" si="73">$A$54</f>
        <v>(a)</v>
      </c>
      <c r="BI15" s="121">
        <f t="shared" ref="BI15:BI30" si="74">($E15*BG$6*BG$8/1000)</f>
        <v>5.8984000000000007E-3</v>
      </c>
      <c r="BJ15" s="41" t="str">
        <f t="shared" ref="BJ15:BJ30" si="75">$A$62</f>
        <v>(e)</v>
      </c>
      <c r="BK15" s="121">
        <f t="shared" ref="BK15:BK30" si="76">($E15*BK$6*BK$7/1000)</f>
        <v>2.3593600000000004E-3</v>
      </c>
      <c r="BL15" s="41" t="str">
        <f t="shared" ref="BL15:BL30" si="77">$A$54</f>
        <v>(a)</v>
      </c>
      <c r="BM15" s="121">
        <f t="shared" ref="BM15:BM30" si="78">($E15*BK$6*BK$8/1000)</f>
        <v>5.8984000000000007E-3</v>
      </c>
      <c r="BN15" s="41" t="str">
        <f t="shared" ref="BN15:BN30" si="79">$A$62</f>
        <v>(e)</v>
      </c>
      <c r="BO15" s="121">
        <f t="shared" ref="BO15:BO30" si="80">($E15*BO$6*BO$7/1000)</f>
        <v>2.3593600000000004E-3</v>
      </c>
      <c r="BP15" s="41" t="str">
        <f t="shared" ref="BP15:BP30" si="81">$A$54</f>
        <v>(a)</v>
      </c>
      <c r="BQ15" s="121">
        <f t="shared" ref="BQ15:BQ30" si="82">($E15*BO$6*BO$8/1000)</f>
        <v>5.8984000000000007E-3</v>
      </c>
      <c r="BR15" s="41" t="str">
        <f t="shared" ref="BR15:BR30" si="83">$A$62</f>
        <v>(e)</v>
      </c>
      <c r="BS15" s="121">
        <f t="shared" ref="BS15:BS30" si="84">($E15*BS$6*BS$7/1000)</f>
        <v>2.3593600000000004E-3</v>
      </c>
      <c r="BT15" s="41" t="str">
        <f t="shared" ref="BT15:BT30" si="85">$A$54</f>
        <v>(a)</v>
      </c>
      <c r="BU15" s="121">
        <f t="shared" ref="BU15:BU30" si="86">($E15*BS$6*BS$8/1000)</f>
        <v>5.8984000000000007E-3</v>
      </c>
      <c r="BV15" s="41" t="str">
        <f t="shared" ref="BV15:BV30" si="87">$A$62</f>
        <v>(e)</v>
      </c>
      <c r="BW15" s="121">
        <f t="shared" ref="BW15:BW30" si="88">($E15*BW$6*BW$7/1000)</f>
        <v>3.6640000000000002E-4</v>
      </c>
      <c r="BX15" s="41" t="str">
        <f t="shared" ref="BX15:BX30" si="89">$A$54</f>
        <v>(a)</v>
      </c>
      <c r="BY15" s="121">
        <f t="shared" ref="BY15:BY30" si="90">($E15*BW$6*BW$8/1000)</f>
        <v>9.1599999999999993E-4</v>
      </c>
      <c r="BZ15" s="41" t="str">
        <f t="shared" ref="BZ15:BZ30" si="91">$A$62</f>
        <v>(e)</v>
      </c>
      <c r="CA15" s="121">
        <f t="shared" ref="CA15:CA30" si="92">($E15*CA$6*CA$7/1000)</f>
        <v>3.6640000000000002E-4</v>
      </c>
      <c r="CB15" s="41" t="str">
        <f t="shared" ref="CB15:CB30" si="93">$A$54</f>
        <v>(a)</v>
      </c>
      <c r="CC15" s="121">
        <f t="shared" ref="CC15:CC30" si="94">($E15*CA$6*CA$8/1000)</f>
        <v>9.1599999999999993E-4</v>
      </c>
      <c r="CD15" s="41" t="str">
        <f t="shared" ref="CD15:CD30" si="95">$A$62</f>
        <v>(e)</v>
      </c>
      <c r="CE15" s="121">
        <f t="shared" ref="CE15:CE30" si="96">($E15*CE$6*CE$7/1000)</f>
        <v>7.4239999999999994E-4</v>
      </c>
      <c r="CF15" s="41" t="str">
        <f t="shared" ref="CF15:CF30" si="97">$A$54</f>
        <v>(a)</v>
      </c>
      <c r="CG15" s="121">
        <f t="shared" ref="CG15:CG30" si="98">($E15*CE$6*CE$8/1000)</f>
        <v>1.856E-3</v>
      </c>
      <c r="CH15" s="41" t="str">
        <f t="shared" ref="CH15:CH30" si="99">$A$62</f>
        <v>(e)</v>
      </c>
      <c r="CI15" s="121">
        <f t="shared" ref="CI15:CI30" si="100">($E15*CI$6*CI$7/1000)</f>
        <v>3.1040000000000001E-4</v>
      </c>
      <c r="CJ15" s="41" t="str">
        <f t="shared" ref="CJ15:CJ30" si="101">$A$54</f>
        <v>(a)</v>
      </c>
      <c r="CK15" s="121">
        <f t="shared" ref="CK15:CK30" si="102">($E15*CI$6*CI$8/1000)</f>
        <v>7.7599999999999989E-4</v>
      </c>
      <c r="CL15" s="41" t="str">
        <f t="shared" ref="CL15:CL30" si="103">$A$62</f>
        <v>(e)</v>
      </c>
    </row>
    <row r="16" spans="1:91" ht="15" customHeight="1">
      <c r="A16" s="63"/>
      <c r="B16" s="55" t="s">
        <v>113</v>
      </c>
      <c r="C16" s="64"/>
      <c r="D16" s="70" t="s">
        <v>112</v>
      </c>
      <c r="E16" s="66">
        <v>3.7389334939055331E-4</v>
      </c>
      <c r="F16" s="41"/>
      <c r="G16" s="121">
        <f t="shared" si="20"/>
        <v>4.2440634089321703E-4</v>
      </c>
      <c r="H16" s="41" t="str">
        <f t="shared" si="21"/>
        <v>(a)</v>
      </c>
      <c r="I16" s="121">
        <f t="shared" si="22"/>
        <v>1.0610158522330426E-3</v>
      </c>
      <c r="J16" s="41" t="str">
        <f t="shared" si="23"/>
        <v>(e)</v>
      </c>
      <c r="K16" s="121">
        <f t="shared" si="24"/>
        <v>4.2440634089321703E-4</v>
      </c>
      <c r="L16" s="41" t="str">
        <f t="shared" si="25"/>
        <v>(a)</v>
      </c>
      <c r="M16" s="121">
        <f t="shared" si="26"/>
        <v>1.0610158522330426E-3</v>
      </c>
      <c r="N16" s="41" t="str">
        <f t="shared" si="27"/>
        <v>(e)</v>
      </c>
      <c r="O16" s="121">
        <f t="shared" si="28"/>
        <v>4.2440634089321703E-4</v>
      </c>
      <c r="P16" s="41" t="str">
        <f t="shared" si="29"/>
        <v>(a)</v>
      </c>
      <c r="Q16" s="121">
        <f t="shared" si="30"/>
        <v>1.0610158522330426E-3</v>
      </c>
      <c r="R16" s="41" t="str">
        <f t="shared" si="31"/>
        <v>(e)</v>
      </c>
      <c r="S16" s="121">
        <f t="shared" si="32"/>
        <v>4.2440634089321703E-4</v>
      </c>
      <c r="T16" s="41" t="str">
        <f t="shared" si="33"/>
        <v>(a)</v>
      </c>
      <c r="U16" s="121">
        <f t="shared" si="34"/>
        <v>1.0610158522330426E-3</v>
      </c>
      <c r="V16" s="41" t="str">
        <f t="shared" si="35"/>
        <v>(e)</v>
      </c>
      <c r="W16" s="121">
        <f t="shared" si="36"/>
        <v>3.3541972373826533E-4</v>
      </c>
      <c r="X16" s="41" t="str">
        <f t="shared" si="37"/>
        <v>(a)</v>
      </c>
      <c r="Y16" s="121">
        <f t="shared" si="38"/>
        <v>8.3854930934566341E-4</v>
      </c>
      <c r="Z16" s="41" t="str">
        <f t="shared" si="39"/>
        <v>(e)</v>
      </c>
      <c r="AA16" s="121">
        <f t="shared" si="40"/>
        <v>3.3541972373826533E-4</v>
      </c>
      <c r="AB16" s="41" t="str">
        <f t="shared" si="41"/>
        <v>(a)</v>
      </c>
      <c r="AC16" s="121">
        <f t="shared" si="42"/>
        <v>8.3854930934566341E-4</v>
      </c>
      <c r="AD16" s="41" t="str">
        <f t="shared" si="43"/>
        <v>(e)</v>
      </c>
      <c r="AE16" s="121">
        <f t="shared" si="44"/>
        <v>3.3541972373826533E-4</v>
      </c>
      <c r="AF16" s="41" t="str">
        <f t="shared" si="45"/>
        <v>(a)</v>
      </c>
      <c r="AG16" s="121">
        <f t="shared" si="46"/>
        <v>8.3854930934566341E-4</v>
      </c>
      <c r="AH16" s="41" t="str">
        <f t="shared" si="47"/>
        <v>(e)</v>
      </c>
      <c r="AI16" s="121">
        <f t="shared" si="48"/>
        <v>4.5988881975038057E-4</v>
      </c>
      <c r="AJ16" s="41" t="str">
        <f t="shared" si="49"/>
        <v>(a)</v>
      </c>
      <c r="AK16" s="121">
        <f t="shared" si="50"/>
        <v>1.1497220493759514E-3</v>
      </c>
      <c r="AL16" s="41" t="str">
        <f t="shared" si="51"/>
        <v>(e)</v>
      </c>
      <c r="AM16" s="121">
        <f t="shared" si="52"/>
        <v>4.5988881975038057E-4</v>
      </c>
      <c r="AN16" s="41" t="str">
        <f t="shared" si="53"/>
        <v>(a)</v>
      </c>
      <c r="AO16" s="121">
        <f t="shared" si="54"/>
        <v>1.1497220493759514E-3</v>
      </c>
      <c r="AP16" s="41" t="str">
        <f t="shared" si="55"/>
        <v>(e)</v>
      </c>
      <c r="AQ16" s="121">
        <f t="shared" si="56"/>
        <v>5.1410335541201082E-4</v>
      </c>
      <c r="AR16" s="41" t="str">
        <f t="shared" si="57"/>
        <v>(a)</v>
      </c>
      <c r="AS16" s="121">
        <f t="shared" si="58"/>
        <v>1.285258388530027E-3</v>
      </c>
      <c r="AT16" s="41" t="str">
        <f t="shared" si="59"/>
        <v>(e)</v>
      </c>
      <c r="AU16" s="121">
        <f t="shared" si="60"/>
        <v>5.436409300138646E-4</v>
      </c>
      <c r="AV16" s="41" t="str">
        <f t="shared" si="61"/>
        <v>(a)</v>
      </c>
      <c r="AW16" s="121">
        <f t="shared" si="62"/>
        <v>1.3591023250346613E-3</v>
      </c>
      <c r="AX16" s="41" t="str">
        <f t="shared" si="63"/>
        <v>(e)</v>
      </c>
      <c r="AY16" s="121">
        <f t="shared" si="64"/>
        <v>5.513431330113099E-4</v>
      </c>
      <c r="AZ16" s="41" t="str">
        <f t="shared" si="65"/>
        <v>(a)</v>
      </c>
      <c r="BA16" s="121">
        <f t="shared" si="66"/>
        <v>1.3783578325282748E-3</v>
      </c>
      <c r="BB16" s="41" t="str">
        <f t="shared" si="67"/>
        <v>(e)</v>
      </c>
      <c r="BC16" s="121">
        <f t="shared" si="68"/>
        <v>5.513431330113099E-4</v>
      </c>
      <c r="BD16" s="41" t="str">
        <f t="shared" si="69"/>
        <v>(a)</v>
      </c>
      <c r="BE16" s="121">
        <f t="shared" si="70"/>
        <v>1.3783578325282748E-3</v>
      </c>
      <c r="BF16" s="41" t="str">
        <f t="shared" si="71"/>
        <v>(e)</v>
      </c>
      <c r="BG16" s="121">
        <f t="shared" si="72"/>
        <v>5.513431330113099E-4</v>
      </c>
      <c r="BH16" s="41" t="str">
        <f t="shared" si="73"/>
        <v>(a)</v>
      </c>
      <c r="BI16" s="121">
        <f t="shared" si="74"/>
        <v>1.3783578325282748E-3</v>
      </c>
      <c r="BJ16" s="41" t="str">
        <f t="shared" si="75"/>
        <v>(e)</v>
      </c>
      <c r="BK16" s="121">
        <f t="shared" si="76"/>
        <v>5.513431330113099E-4</v>
      </c>
      <c r="BL16" s="41" t="str">
        <f t="shared" si="77"/>
        <v>(a)</v>
      </c>
      <c r="BM16" s="121">
        <f t="shared" si="78"/>
        <v>1.3783578325282748E-3</v>
      </c>
      <c r="BN16" s="41" t="str">
        <f t="shared" si="79"/>
        <v>(e)</v>
      </c>
      <c r="BO16" s="121">
        <f t="shared" si="80"/>
        <v>5.513431330113099E-4</v>
      </c>
      <c r="BP16" s="41" t="str">
        <f t="shared" si="81"/>
        <v>(a)</v>
      </c>
      <c r="BQ16" s="121">
        <f t="shared" si="82"/>
        <v>1.3783578325282748E-3</v>
      </c>
      <c r="BR16" s="41" t="str">
        <f t="shared" si="83"/>
        <v>(e)</v>
      </c>
      <c r="BS16" s="121">
        <f t="shared" si="84"/>
        <v>5.513431330113099E-4</v>
      </c>
      <c r="BT16" s="41" t="str">
        <f t="shared" si="85"/>
        <v>(a)</v>
      </c>
      <c r="BU16" s="121">
        <f t="shared" si="86"/>
        <v>1.3783578325282748E-3</v>
      </c>
      <c r="BV16" s="41" t="str">
        <f t="shared" si="87"/>
        <v>(e)</v>
      </c>
      <c r="BW16" s="121">
        <f t="shared" si="88"/>
        <v>8.5621577010436704E-5</v>
      </c>
      <c r="BX16" s="41" t="str">
        <f t="shared" si="89"/>
        <v>(a)</v>
      </c>
      <c r="BY16" s="121">
        <f t="shared" si="90"/>
        <v>2.1405394252609175E-4</v>
      </c>
      <c r="BZ16" s="41" t="str">
        <f t="shared" si="91"/>
        <v>(e)</v>
      </c>
      <c r="CA16" s="121">
        <f t="shared" si="92"/>
        <v>8.5621577010436704E-5</v>
      </c>
      <c r="CB16" s="41" t="str">
        <f t="shared" si="93"/>
        <v>(a)</v>
      </c>
      <c r="CC16" s="121">
        <f t="shared" si="94"/>
        <v>2.1405394252609175E-4</v>
      </c>
      <c r="CD16" s="41" t="str">
        <f t="shared" si="95"/>
        <v>(e)</v>
      </c>
      <c r="CE16" s="121">
        <f t="shared" si="96"/>
        <v>1.7348651411721675E-4</v>
      </c>
      <c r="CF16" s="41" t="str">
        <f t="shared" si="97"/>
        <v>(a)</v>
      </c>
      <c r="CG16" s="121">
        <f t="shared" si="98"/>
        <v>4.3371628529304186E-4</v>
      </c>
      <c r="CH16" s="41" t="str">
        <f t="shared" si="99"/>
        <v>(e)</v>
      </c>
      <c r="CI16" s="121">
        <f t="shared" si="100"/>
        <v>7.2535309781767332E-5</v>
      </c>
      <c r="CJ16" s="41" t="str">
        <f t="shared" si="101"/>
        <v>(a)</v>
      </c>
      <c r="CK16" s="121">
        <f t="shared" si="102"/>
        <v>1.8133827445441833E-4</v>
      </c>
      <c r="CL16" s="41" t="str">
        <f t="shared" si="103"/>
        <v>(e)</v>
      </c>
    </row>
    <row r="17" spans="1:90" ht="15" customHeight="1">
      <c r="A17" s="63"/>
      <c r="B17" s="55" t="s">
        <v>116</v>
      </c>
      <c r="C17" s="64"/>
      <c r="D17" s="70" t="s">
        <v>115</v>
      </c>
      <c r="E17" s="57">
        <v>4.7708462766464961E-6</v>
      </c>
      <c r="F17" s="41"/>
      <c r="G17" s="121">
        <f t="shared" si="20"/>
        <v>5.4153876086214382E-6</v>
      </c>
      <c r="H17" s="41" t="str">
        <f t="shared" si="21"/>
        <v>(a)</v>
      </c>
      <c r="I17" s="121">
        <f t="shared" si="22"/>
        <v>1.3538469021553596E-5</v>
      </c>
      <c r="J17" s="41" t="str">
        <f t="shared" si="23"/>
        <v>(e)</v>
      </c>
      <c r="K17" s="121">
        <f t="shared" si="24"/>
        <v>5.4153876086214382E-6</v>
      </c>
      <c r="L17" s="41" t="str">
        <f t="shared" si="25"/>
        <v>(a)</v>
      </c>
      <c r="M17" s="121">
        <f t="shared" si="26"/>
        <v>1.3538469021553596E-5</v>
      </c>
      <c r="N17" s="41" t="str">
        <f t="shared" si="27"/>
        <v>(e)</v>
      </c>
      <c r="O17" s="121">
        <f t="shared" si="28"/>
        <v>5.4153876086214382E-6</v>
      </c>
      <c r="P17" s="41" t="str">
        <f t="shared" si="29"/>
        <v>(a)</v>
      </c>
      <c r="Q17" s="121">
        <f t="shared" si="30"/>
        <v>1.3538469021553596E-5</v>
      </c>
      <c r="R17" s="41" t="str">
        <f t="shared" si="31"/>
        <v>(e)</v>
      </c>
      <c r="S17" s="121">
        <f t="shared" si="32"/>
        <v>5.4153876086214382E-6</v>
      </c>
      <c r="T17" s="41" t="str">
        <f t="shared" si="33"/>
        <v>(a)</v>
      </c>
      <c r="U17" s="121">
        <f t="shared" si="34"/>
        <v>1.3538469021553596E-5</v>
      </c>
      <c r="V17" s="41" t="str">
        <f t="shared" si="35"/>
        <v>(e)</v>
      </c>
      <c r="W17" s="121">
        <f t="shared" si="36"/>
        <v>4.2799261947795721E-6</v>
      </c>
      <c r="X17" s="41" t="str">
        <f t="shared" si="37"/>
        <v>(a)</v>
      </c>
      <c r="Y17" s="121">
        <f t="shared" si="38"/>
        <v>1.0699815486948929E-5</v>
      </c>
      <c r="Z17" s="41" t="str">
        <f t="shared" si="39"/>
        <v>(e)</v>
      </c>
      <c r="AA17" s="121">
        <f t="shared" si="40"/>
        <v>4.2799261947795721E-6</v>
      </c>
      <c r="AB17" s="41" t="str">
        <f t="shared" si="41"/>
        <v>(a)</v>
      </c>
      <c r="AC17" s="121">
        <f t="shared" si="42"/>
        <v>1.0699815486948929E-5</v>
      </c>
      <c r="AD17" s="41" t="str">
        <f t="shared" si="43"/>
        <v>(e)</v>
      </c>
      <c r="AE17" s="121">
        <f t="shared" si="44"/>
        <v>4.2799261947795721E-6</v>
      </c>
      <c r="AF17" s="41" t="str">
        <f t="shared" si="45"/>
        <v>(a)</v>
      </c>
      <c r="AG17" s="121">
        <f t="shared" si="46"/>
        <v>1.0699815486948929E-5</v>
      </c>
      <c r="AH17" s="41" t="str">
        <f t="shared" si="47"/>
        <v>(e)</v>
      </c>
      <c r="AI17" s="121">
        <f t="shared" si="48"/>
        <v>5.86814092027519E-6</v>
      </c>
      <c r="AJ17" s="41" t="str">
        <f t="shared" si="49"/>
        <v>(a)</v>
      </c>
      <c r="AK17" s="121">
        <f t="shared" si="50"/>
        <v>1.4670352300687975E-5</v>
      </c>
      <c r="AL17" s="41" t="str">
        <f t="shared" si="51"/>
        <v>(e)</v>
      </c>
      <c r="AM17" s="121">
        <f t="shared" si="52"/>
        <v>5.86814092027519E-6</v>
      </c>
      <c r="AN17" s="41" t="str">
        <f t="shared" si="53"/>
        <v>(a)</v>
      </c>
      <c r="AO17" s="121">
        <f t="shared" si="54"/>
        <v>1.4670352300687975E-5</v>
      </c>
      <c r="AP17" s="41" t="str">
        <f t="shared" si="55"/>
        <v>(e)</v>
      </c>
      <c r="AQ17" s="121">
        <f t="shared" si="56"/>
        <v>6.5599136303889315E-6</v>
      </c>
      <c r="AR17" s="41" t="str">
        <f t="shared" si="57"/>
        <v>(a)</v>
      </c>
      <c r="AS17" s="121">
        <f t="shared" si="58"/>
        <v>1.6399784075972331E-5</v>
      </c>
      <c r="AT17" s="41" t="str">
        <f t="shared" si="59"/>
        <v>(e)</v>
      </c>
      <c r="AU17" s="121">
        <f t="shared" si="60"/>
        <v>6.9368104862440051E-6</v>
      </c>
      <c r="AV17" s="41" t="str">
        <f t="shared" si="61"/>
        <v>(a)</v>
      </c>
      <c r="AW17" s="121">
        <f t="shared" si="62"/>
        <v>1.7342026215610013E-5</v>
      </c>
      <c r="AX17" s="41" t="str">
        <f t="shared" si="63"/>
        <v>(e)</v>
      </c>
      <c r="AY17" s="121">
        <f t="shared" si="64"/>
        <v>7.0350899195429229E-6</v>
      </c>
      <c r="AZ17" s="41" t="str">
        <f t="shared" si="65"/>
        <v>(a)</v>
      </c>
      <c r="BA17" s="121">
        <f t="shared" si="66"/>
        <v>1.7587724798857305E-5</v>
      </c>
      <c r="BB17" s="41" t="str">
        <f t="shared" si="67"/>
        <v>(e)</v>
      </c>
      <c r="BC17" s="121">
        <f t="shared" si="68"/>
        <v>7.0350899195429229E-6</v>
      </c>
      <c r="BD17" s="41" t="str">
        <f t="shared" si="69"/>
        <v>(a)</v>
      </c>
      <c r="BE17" s="121">
        <f t="shared" si="70"/>
        <v>1.7587724798857305E-5</v>
      </c>
      <c r="BF17" s="41" t="str">
        <f t="shared" si="71"/>
        <v>(e)</v>
      </c>
      <c r="BG17" s="121">
        <f t="shared" si="72"/>
        <v>7.0350899195429229E-6</v>
      </c>
      <c r="BH17" s="41" t="str">
        <f t="shared" si="73"/>
        <v>(a)</v>
      </c>
      <c r="BI17" s="121">
        <f t="shared" si="74"/>
        <v>1.7587724798857305E-5</v>
      </c>
      <c r="BJ17" s="41" t="str">
        <f t="shared" si="75"/>
        <v>(e)</v>
      </c>
      <c r="BK17" s="121">
        <f t="shared" si="76"/>
        <v>7.0350899195429229E-6</v>
      </c>
      <c r="BL17" s="41" t="str">
        <f t="shared" si="77"/>
        <v>(a)</v>
      </c>
      <c r="BM17" s="121">
        <f t="shared" si="78"/>
        <v>1.7587724798857305E-5</v>
      </c>
      <c r="BN17" s="41" t="str">
        <f t="shared" si="79"/>
        <v>(e)</v>
      </c>
      <c r="BO17" s="121">
        <f t="shared" si="80"/>
        <v>7.0350899195429229E-6</v>
      </c>
      <c r="BP17" s="41" t="str">
        <f t="shared" si="81"/>
        <v>(a)</v>
      </c>
      <c r="BQ17" s="121">
        <f t="shared" si="82"/>
        <v>1.7587724798857305E-5</v>
      </c>
      <c r="BR17" s="41" t="str">
        <f t="shared" si="83"/>
        <v>(e)</v>
      </c>
      <c r="BS17" s="121">
        <f t="shared" si="84"/>
        <v>7.0350899195429229E-6</v>
      </c>
      <c r="BT17" s="41" t="str">
        <f t="shared" si="85"/>
        <v>(a)</v>
      </c>
      <c r="BU17" s="121">
        <f t="shared" si="86"/>
        <v>1.7587724798857305E-5</v>
      </c>
      <c r="BV17" s="41" t="str">
        <f t="shared" si="87"/>
        <v>(e)</v>
      </c>
      <c r="BW17" s="121">
        <f t="shared" si="88"/>
        <v>1.0925237973520474E-6</v>
      </c>
      <c r="BX17" s="41" t="str">
        <f t="shared" si="89"/>
        <v>(a)</v>
      </c>
      <c r="BY17" s="121">
        <f t="shared" si="90"/>
        <v>2.7313094933801188E-6</v>
      </c>
      <c r="BZ17" s="41" t="str">
        <f t="shared" si="91"/>
        <v>(e)</v>
      </c>
      <c r="CA17" s="121">
        <f t="shared" si="92"/>
        <v>1.0925237973520474E-6</v>
      </c>
      <c r="CB17" s="41" t="str">
        <f t="shared" si="93"/>
        <v>(a)</v>
      </c>
      <c r="CC17" s="121">
        <f t="shared" si="94"/>
        <v>2.7313094933801188E-6</v>
      </c>
      <c r="CD17" s="41" t="str">
        <f t="shared" si="95"/>
        <v>(e)</v>
      </c>
      <c r="CE17" s="121">
        <f t="shared" si="96"/>
        <v>2.2136726723639743E-6</v>
      </c>
      <c r="CF17" s="41" t="str">
        <f t="shared" si="97"/>
        <v>(a)</v>
      </c>
      <c r="CG17" s="121">
        <f t="shared" si="98"/>
        <v>5.5341816809099352E-6</v>
      </c>
      <c r="CH17" s="41" t="str">
        <f t="shared" si="99"/>
        <v>(e)</v>
      </c>
      <c r="CI17" s="121">
        <f t="shared" si="100"/>
        <v>9.2554417766942022E-7</v>
      </c>
      <c r="CJ17" s="41" t="str">
        <f t="shared" si="101"/>
        <v>(a)</v>
      </c>
      <c r="CK17" s="121">
        <f t="shared" si="102"/>
        <v>2.3138604441735503E-6</v>
      </c>
      <c r="CL17" s="41" t="str">
        <f t="shared" si="103"/>
        <v>(e)</v>
      </c>
    </row>
    <row r="18" spans="1:90" ht="15" customHeight="1">
      <c r="A18" s="63"/>
      <c r="B18" s="55" t="s">
        <v>119</v>
      </c>
      <c r="C18" s="64"/>
      <c r="D18" s="65" t="s">
        <v>118</v>
      </c>
      <c r="E18" s="93">
        <v>1.5E-3</v>
      </c>
      <c r="F18" s="41"/>
      <c r="G18" s="121">
        <f t="shared" si="20"/>
        <v>1.70265E-3</v>
      </c>
      <c r="H18" s="41" t="str">
        <f t="shared" si="21"/>
        <v>(a)</v>
      </c>
      <c r="I18" s="121">
        <f t="shared" si="22"/>
        <v>4.256625E-3</v>
      </c>
      <c r="J18" s="41" t="str">
        <f t="shared" si="23"/>
        <v>(e)</v>
      </c>
      <c r="K18" s="121">
        <f t="shared" si="24"/>
        <v>1.70265E-3</v>
      </c>
      <c r="L18" s="41" t="str">
        <f t="shared" si="25"/>
        <v>(a)</v>
      </c>
      <c r="M18" s="121">
        <f t="shared" si="26"/>
        <v>4.256625E-3</v>
      </c>
      <c r="N18" s="41" t="str">
        <f t="shared" si="27"/>
        <v>(e)</v>
      </c>
      <c r="O18" s="121">
        <f t="shared" si="28"/>
        <v>1.70265E-3</v>
      </c>
      <c r="P18" s="41" t="str">
        <f t="shared" si="29"/>
        <v>(a)</v>
      </c>
      <c r="Q18" s="121">
        <f t="shared" si="30"/>
        <v>4.256625E-3</v>
      </c>
      <c r="R18" s="41" t="str">
        <f t="shared" si="31"/>
        <v>(e)</v>
      </c>
      <c r="S18" s="121">
        <f t="shared" si="32"/>
        <v>1.70265E-3</v>
      </c>
      <c r="T18" s="41" t="str">
        <f t="shared" si="33"/>
        <v>(a)</v>
      </c>
      <c r="U18" s="121">
        <f t="shared" si="34"/>
        <v>4.256625E-3</v>
      </c>
      <c r="V18" s="41" t="str">
        <f t="shared" si="35"/>
        <v>(e)</v>
      </c>
      <c r="W18" s="121">
        <f t="shared" si="36"/>
        <v>1.3456500000000001E-3</v>
      </c>
      <c r="X18" s="41" t="str">
        <f t="shared" si="37"/>
        <v>(a)</v>
      </c>
      <c r="Y18" s="121">
        <f t="shared" si="38"/>
        <v>3.3641249999999995E-3</v>
      </c>
      <c r="Z18" s="41" t="str">
        <f t="shared" si="39"/>
        <v>(e)</v>
      </c>
      <c r="AA18" s="121">
        <f t="shared" si="40"/>
        <v>1.3456500000000001E-3</v>
      </c>
      <c r="AB18" s="41" t="str">
        <f t="shared" si="41"/>
        <v>(a)</v>
      </c>
      <c r="AC18" s="121">
        <f t="shared" si="42"/>
        <v>3.3641249999999995E-3</v>
      </c>
      <c r="AD18" s="41" t="str">
        <f t="shared" si="43"/>
        <v>(e)</v>
      </c>
      <c r="AE18" s="121">
        <f t="shared" si="44"/>
        <v>1.3456500000000001E-3</v>
      </c>
      <c r="AF18" s="41" t="str">
        <f t="shared" si="45"/>
        <v>(a)</v>
      </c>
      <c r="AG18" s="121">
        <f t="shared" si="46"/>
        <v>3.3641249999999995E-3</v>
      </c>
      <c r="AH18" s="41" t="str">
        <f t="shared" si="47"/>
        <v>(e)</v>
      </c>
      <c r="AI18" s="121">
        <f t="shared" si="48"/>
        <v>1.8450000000000001E-3</v>
      </c>
      <c r="AJ18" s="41" t="str">
        <f t="shared" si="49"/>
        <v>(a)</v>
      </c>
      <c r="AK18" s="121">
        <f t="shared" si="50"/>
        <v>4.6124999999999994E-3</v>
      </c>
      <c r="AL18" s="41" t="str">
        <f t="shared" si="51"/>
        <v>(e)</v>
      </c>
      <c r="AM18" s="121">
        <f t="shared" si="52"/>
        <v>1.8450000000000001E-3</v>
      </c>
      <c r="AN18" s="41" t="str">
        <f t="shared" si="53"/>
        <v>(a)</v>
      </c>
      <c r="AO18" s="121">
        <f t="shared" si="54"/>
        <v>4.6124999999999994E-3</v>
      </c>
      <c r="AP18" s="41" t="str">
        <f t="shared" si="55"/>
        <v>(e)</v>
      </c>
      <c r="AQ18" s="121">
        <f t="shared" si="56"/>
        <v>2.0625000000000001E-3</v>
      </c>
      <c r="AR18" s="41" t="str">
        <f t="shared" si="57"/>
        <v>(a)</v>
      </c>
      <c r="AS18" s="121">
        <f t="shared" si="58"/>
        <v>5.1562500000000002E-3</v>
      </c>
      <c r="AT18" s="41" t="str">
        <f t="shared" si="59"/>
        <v>(e)</v>
      </c>
      <c r="AU18" s="121">
        <f t="shared" si="60"/>
        <v>2.1810000000000002E-3</v>
      </c>
      <c r="AV18" s="41" t="str">
        <f t="shared" si="61"/>
        <v>(a)</v>
      </c>
      <c r="AW18" s="121">
        <f t="shared" si="62"/>
        <v>5.4525000000000007E-3</v>
      </c>
      <c r="AX18" s="41" t="str">
        <f t="shared" si="63"/>
        <v>(e)</v>
      </c>
      <c r="AY18" s="121">
        <f t="shared" si="64"/>
        <v>2.2119000000000006E-3</v>
      </c>
      <c r="AZ18" s="41" t="str">
        <f t="shared" si="65"/>
        <v>(a)</v>
      </c>
      <c r="BA18" s="121">
        <f t="shared" si="66"/>
        <v>5.5297500000000008E-3</v>
      </c>
      <c r="BB18" s="41" t="str">
        <f t="shared" si="67"/>
        <v>(e)</v>
      </c>
      <c r="BC18" s="121">
        <f t="shared" si="68"/>
        <v>2.2119000000000006E-3</v>
      </c>
      <c r="BD18" s="41" t="str">
        <f t="shared" si="69"/>
        <v>(a)</v>
      </c>
      <c r="BE18" s="121">
        <f t="shared" si="70"/>
        <v>5.5297500000000008E-3</v>
      </c>
      <c r="BF18" s="41" t="str">
        <f t="shared" si="71"/>
        <v>(e)</v>
      </c>
      <c r="BG18" s="121">
        <f t="shared" si="72"/>
        <v>2.2119000000000006E-3</v>
      </c>
      <c r="BH18" s="41" t="str">
        <f t="shared" si="73"/>
        <v>(a)</v>
      </c>
      <c r="BI18" s="121">
        <f t="shared" si="74"/>
        <v>5.5297500000000008E-3</v>
      </c>
      <c r="BJ18" s="41" t="str">
        <f t="shared" si="75"/>
        <v>(e)</v>
      </c>
      <c r="BK18" s="121">
        <f t="shared" si="76"/>
        <v>2.2119000000000006E-3</v>
      </c>
      <c r="BL18" s="41" t="str">
        <f t="shared" si="77"/>
        <v>(a)</v>
      </c>
      <c r="BM18" s="121">
        <f t="shared" si="78"/>
        <v>5.5297500000000008E-3</v>
      </c>
      <c r="BN18" s="41" t="str">
        <f t="shared" si="79"/>
        <v>(e)</v>
      </c>
      <c r="BO18" s="121">
        <f t="shared" si="80"/>
        <v>2.2119000000000006E-3</v>
      </c>
      <c r="BP18" s="41" t="str">
        <f t="shared" si="81"/>
        <v>(a)</v>
      </c>
      <c r="BQ18" s="121">
        <f t="shared" si="82"/>
        <v>5.5297500000000008E-3</v>
      </c>
      <c r="BR18" s="41" t="str">
        <f t="shared" si="83"/>
        <v>(e)</v>
      </c>
      <c r="BS18" s="121">
        <f t="shared" si="84"/>
        <v>2.2119000000000006E-3</v>
      </c>
      <c r="BT18" s="41" t="str">
        <f t="shared" si="85"/>
        <v>(a)</v>
      </c>
      <c r="BU18" s="121">
        <f t="shared" si="86"/>
        <v>5.5297500000000008E-3</v>
      </c>
      <c r="BV18" s="41" t="str">
        <f t="shared" si="87"/>
        <v>(e)</v>
      </c>
      <c r="BW18" s="121">
        <f t="shared" si="88"/>
        <v>3.4349999999999995E-4</v>
      </c>
      <c r="BX18" s="41" t="str">
        <f t="shared" si="89"/>
        <v>(a)</v>
      </c>
      <c r="BY18" s="121">
        <f t="shared" si="90"/>
        <v>8.5875000000000003E-4</v>
      </c>
      <c r="BZ18" s="41" t="str">
        <f t="shared" si="91"/>
        <v>(e)</v>
      </c>
      <c r="CA18" s="121">
        <f t="shared" si="92"/>
        <v>3.4349999999999995E-4</v>
      </c>
      <c r="CB18" s="41" t="str">
        <f t="shared" si="93"/>
        <v>(a)</v>
      </c>
      <c r="CC18" s="121">
        <f t="shared" si="94"/>
        <v>8.5875000000000003E-4</v>
      </c>
      <c r="CD18" s="41" t="str">
        <f t="shared" si="95"/>
        <v>(e)</v>
      </c>
      <c r="CE18" s="121">
        <f t="shared" si="96"/>
        <v>6.96E-4</v>
      </c>
      <c r="CF18" s="41" t="str">
        <f t="shared" si="97"/>
        <v>(a)</v>
      </c>
      <c r="CG18" s="121">
        <f t="shared" si="98"/>
        <v>1.7399999999999998E-3</v>
      </c>
      <c r="CH18" s="41" t="str">
        <f t="shared" si="99"/>
        <v>(e)</v>
      </c>
      <c r="CI18" s="121">
        <f t="shared" si="100"/>
        <v>2.9099999999999997E-4</v>
      </c>
      <c r="CJ18" s="41" t="str">
        <f t="shared" si="101"/>
        <v>(a)</v>
      </c>
      <c r="CK18" s="121">
        <f t="shared" si="102"/>
        <v>7.2749999999999996E-4</v>
      </c>
      <c r="CL18" s="41" t="str">
        <f t="shared" si="103"/>
        <v>(e)</v>
      </c>
    </row>
    <row r="19" spans="1:90" ht="15" customHeight="1">
      <c r="A19" s="63"/>
      <c r="B19" s="55" t="s">
        <v>122</v>
      </c>
      <c r="C19" s="64"/>
      <c r="D19" s="65" t="s">
        <v>121</v>
      </c>
      <c r="E19" s="75">
        <v>1E-4</v>
      </c>
      <c r="F19" s="41"/>
      <c r="G19" s="121">
        <f t="shared" si="20"/>
        <v>1.1351000000000002E-4</v>
      </c>
      <c r="H19" s="41" t="str">
        <f t="shared" si="21"/>
        <v>(a)</v>
      </c>
      <c r="I19" s="121">
        <f t="shared" si="22"/>
        <v>2.8377500000000005E-4</v>
      </c>
      <c r="J19" s="41" t="str">
        <f t="shared" si="23"/>
        <v>(e)</v>
      </c>
      <c r="K19" s="121">
        <f t="shared" si="24"/>
        <v>1.1351000000000002E-4</v>
      </c>
      <c r="L19" s="41" t="str">
        <f t="shared" si="25"/>
        <v>(a)</v>
      </c>
      <c r="M19" s="121">
        <f t="shared" si="26"/>
        <v>2.8377500000000005E-4</v>
      </c>
      <c r="N19" s="41" t="str">
        <f t="shared" si="27"/>
        <v>(e)</v>
      </c>
      <c r="O19" s="121">
        <f t="shared" si="28"/>
        <v>1.1351000000000002E-4</v>
      </c>
      <c r="P19" s="41" t="str">
        <f t="shared" si="29"/>
        <v>(a)</v>
      </c>
      <c r="Q19" s="121">
        <f t="shared" si="30"/>
        <v>2.8377500000000005E-4</v>
      </c>
      <c r="R19" s="41" t="str">
        <f t="shared" si="31"/>
        <v>(e)</v>
      </c>
      <c r="S19" s="121">
        <f t="shared" si="32"/>
        <v>1.1351000000000002E-4</v>
      </c>
      <c r="T19" s="41" t="str">
        <f t="shared" si="33"/>
        <v>(a)</v>
      </c>
      <c r="U19" s="121">
        <f t="shared" si="34"/>
        <v>2.8377500000000005E-4</v>
      </c>
      <c r="V19" s="41" t="str">
        <f t="shared" si="35"/>
        <v>(e)</v>
      </c>
      <c r="W19" s="121">
        <f t="shared" si="36"/>
        <v>8.9709999999999993E-5</v>
      </c>
      <c r="X19" s="41" t="str">
        <f t="shared" si="37"/>
        <v>(a)</v>
      </c>
      <c r="Y19" s="121">
        <f t="shared" si="38"/>
        <v>2.2427499999999999E-4</v>
      </c>
      <c r="Z19" s="41" t="str">
        <f t="shared" si="39"/>
        <v>(e)</v>
      </c>
      <c r="AA19" s="121">
        <f t="shared" si="40"/>
        <v>8.9709999999999993E-5</v>
      </c>
      <c r="AB19" s="41" t="str">
        <f t="shared" si="41"/>
        <v>(a)</v>
      </c>
      <c r="AC19" s="121">
        <f t="shared" si="42"/>
        <v>2.2427499999999999E-4</v>
      </c>
      <c r="AD19" s="41" t="str">
        <f t="shared" si="43"/>
        <v>(e)</v>
      </c>
      <c r="AE19" s="121">
        <f t="shared" si="44"/>
        <v>8.9709999999999993E-5</v>
      </c>
      <c r="AF19" s="41" t="str">
        <f t="shared" si="45"/>
        <v>(a)</v>
      </c>
      <c r="AG19" s="121">
        <f t="shared" si="46"/>
        <v>2.2427499999999999E-4</v>
      </c>
      <c r="AH19" s="41" t="str">
        <f t="shared" si="47"/>
        <v>(e)</v>
      </c>
      <c r="AI19" s="121">
        <f t="shared" si="48"/>
        <v>1.2300000000000001E-4</v>
      </c>
      <c r="AJ19" s="41" t="str">
        <f t="shared" si="49"/>
        <v>(a)</v>
      </c>
      <c r="AK19" s="121">
        <f t="shared" si="50"/>
        <v>3.0749999999999999E-4</v>
      </c>
      <c r="AL19" s="41" t="str">
        <f t="shared" si="51"/>
        <v>(e)</v>
      </c>
      <c r="AM19" s="121">
        <f t="shared" si="52"/>
        <v>1.2300000000000001E-4</v>
      </c>
      <c r="AN19" s="41" t="str">
        <f t="shared" si="53"/>
        <v>(a)</v>
      </c>
      <c r="AO19" s="121">
        <f t="shared" si="54"/>
        <v>3.0749999999999999E-4</v>
      </c>
      <c r="AP19" s="41" t="str">
        <f t="shared" si="55"/>
        <v>(e)</v>
      </c>
      <c r="AQ19" s="121">
        <f t="shared" si="56"/>
        <v>1.3750000000000001E-4</v>
      </c>
      <c r="AR19" s="41" t="str">
        <f t="shared" si="57"/>
        <v>(a)</v>
      </c>
      <c r="AS19" s="121">
        <f t="shared" si="58"/>
        <v>3.4374999999999998E-4</v>
      </c>
      <c r="AT19" s="41" t="str">
        <f t="shared" si="59"/>
        <v>(e)</v>
      </c>
      <c r="AU19" s="121">
        <f t="shared" si="60"/>
        <v>1.4540000000000001E-4</v>
      </c>
      <c r="AV19" s="41" t="str">
        <f t="shared" si="61"/>
        <v>(a)</v>
      </c>
      <c r="AW19" s="121">
        <f t="shared" si="62"/>
        <v>3.6350000000000005E-4</v>
      </c>
      <c r="AX19" s="41" t="str">
        <f t="shared" si="63"/>
        <v>(e)</v>
      </c>
      <c r="AY19" s="121">
        <f t="shared" si="64"/>
        <v>1.4746000000000003E-4</v>
      </c>
      <c r="AZ19" s="41" t="str">
        <f t="shared" si="65"/>
        <v>(a)</v>
      </c>
      <c r="BA19" s="121">
        <f t="shared" si="66"/>
        <v>3.6865000000000004E-4</v>
      </c>
      <c r="BB19" s="41" t="str">
        <f t="shared" si="67"/>
        <v>(e)</v>
      </c>
      <c r="BC19" s="121">
        <f t="shared" si="68"/>
        <v>1.4746000000000003E-4</v>
      </c>
      <c r="BD19" s="41" t="str">
        <f t="shared" si="69"/>
        <v>(a)</v>
      </c>
      <c r="BE19" s="121">
        <f t="shared" si="70"/>
        <v>3.6865000000000004E-4</v>
      </c>
      <c r="BF19" s="41" t="str">
        <f t="shared" si="71"/>
        <v>(e)</v>
      </c>
      <c r="BG19" s="121">
        <f t="shared" si="72"/>
        <v>1.4746000000000003E-4</v>
      </c>
      <c r="BH19" s="41" t="str">
        <f t="shared" si="73"/>
        <v>(a)</v>
      </c>
      <c r="BI19" s="121">
        <f t="shared" si="74"/>
        <v>3.6865000000000004E-4</v>
      </c>
      <c r="BJ19" s="41" t="str">
        <f t="shared" si="75"/>
        <v>(e)</v>
      </c>
      <c r="BK19" s="121">
        <f t="shared" si="76"/>
        <v>1.4746000000000003E-4</v>
      </c>
      <c r="BL19" s="41" t="str">
        <f t="shared" si="77"/>
        <v>(a)</v>
      </c>
      <c r="BM19" s="121">
        <f t="shared" si="78"/>
        <v>3.6865000000000004E-4</v>
      </c>
      <c r="BN19" s="41" t="str">
        <f t="shared" si="79"/>
        <v>(e)</v>
      </c>
      <c r="BO19" s="121">
        <f t="shared" si="80"/>
        <v>1.4746000000000003E-4</v>
      </c>
      <c r="BP19" s="41" t="str">
        <f t="shared" si="81"/>
        <v>(a)</v>
      </c>
      <c r="BQ19" s="121">
        <f t="shared" si="82"/>
        <v>3.6865000000000004E-4</v>
      </c>
      <c r="BR19" s="41" t="str">
        <f t="shared" si="83"/>
        <v>(e)</v>
      </c>
      <c r="BS19" s="121">
        <f t="shared" si="84"/>
        <v>1.4746000000000003E-4</v>
      </c>
      <c r="BT19" s="41" t="str">
        <f t="shared" si="85"/>
        <v>(a)</v>
      </c>
      <c r="BU19" s="121">
        <f t="shared" si="86"/>
        <v>3.6865000000000004E-4</v>
      </c>
      <c r="BV19" s="41" t="str">
        <f t="shared" si="87"/>
        <v>(e)</v>
      </c>
      <c r="BW19" s="121">
        <f t="shared" si="88"/>
        <v>2.2900000000000001E-5</v>
      </c>
      <c r="BX19" s="41" t="str">
        <f t="shared" si="89"/>
        <v>(a)</v>
      </c>
      <c r="BY19" s="121">
        <f t="shared" si="90"/>
        <v>5.7249999999999996E-5</v>
      </c>
      <c r="BZ19" s="41" t="str">
        <f t="shared" si="91"/>
        <v>(e)</v>
      </c>
      <c r="CA19" s="121">
        <f t="shared" si="92"/>
        <v>2.2900000000000001E-5</v>
      </c>
      <c r="CB19" s="41" t="str">
        <f t="shared" si="93"/>
        <v>(a)</v>
      </c>
      <c r="CC19" s="121">
        <f t="shared" si="94"/>
        <v>5.7249999999999996E-5</v>
      </c>
      <c r="CD19" s="41" t="str">
        <f t="shared" si="95"/>
        <v>(e)</v>
      </c>
      <c r="CE19" s="121">
        <f t="shared" si="96"/>
        <v>4.6399999999999996E-5</v>
      </c>
      <c r="CF19" s="41" t="str">
        <f t="shared" si="97"/>
        <v>(a)</v>
      </c>
      <c r="CG19" s="121">
        <f t="shared" si="98"/>
        <v>1.16E-4</v>
      </c>
      <c r="CH19" s="41" t="str">
        <f t="shared" si="99"/>
        <v>(e)</v>
      </c>
      <c r="CI19" s="121">
        <f t="shared" si="100"/>
        <v>1.9400000000000001E-5</v>
      </c>
      <c r="CJ19" s="41" t="str">
        <f t="shared" si="101"/>
        <v>(a)</v>
      </c>
      <c r="CK19" s="121">
        <f t="shared" si="102"/>
        <v>4.8499999999999993E-5</v>
      </c>
      <c r="CL19" s="41" t="str">
        <f t="shared" si="103"/>
        <v>(e)</v>
      </c>
    </row>
    <row r="20" spans="1:90" ht="15" customHeight="1">
      <c r="A20" s="63"/>
      <c r="B20" s="55" t="s">
        <v>125</v>
      </c>
      <c r="C20" s="64"/>
      <c r="D20" s="65" t="s">
        <v>124</v>
      </c>
      <c r="E20" s="75">
        <v>4.1000000000000003E-3</v>
      </c>
      <c r="F20" s="41"/>
      <c r="G20" s="121">
        <f t="shared" si="20"/>
        <v>4.6539100000000007E-3</v>
      </c>
      <c r="H20" s="41" t="str">
        <f t="shared" si="21"/>
        <v>(a)</v>
      </c>
      <c r="I20" s="121">
        <f t="shared" si="22"/>
        <v>1.1634775000000002E-2</v>
      </c>
      <c r="J20" s="41" t="str">
        <f t="shared" si="23"/>
        <v>(e)</v>
      </c>
      <c r="K20" s="121">
        <f t="shared" si="24"/>
        <v>4.6539100000000007E-3</v>
      </c>
      <c r="L20" s="41" t="str">
        <f t="shared" si="25"/>
        <v>(a)</v>
      </c>
      <c r="M20" s="121">
        <f t="shared" si="26"/>
        <v>1.1634775000000002E-2</v>
      </c>
      <c r="N20" s="41" t="str">
        <f t="shared" si="27"/>
        <v>(e)</v>
      </c>
      <c r="O20" s="121">
        <f t="shared" si="28"/>
        <v>4.6539100000000007E-3</v>
      </c>
      <c r="P20" s="41" t="str">
        <f t="shared" si="29"/>
        <v>(a)</v>
      </c>
      <c r="Q20" s="121">
        <f t="shared" si="30"/>
        <v>1.1634775000000002E-2</v>
      </c>
      <c r="R20" s="41" t="str">
        <f t="shared" si="31"/>
        <v>(e)</v>
      </c>
      <c r="S20" s="121">
        <f t="shared" si="32"/>
        <v>4.6539100000000007E-3</v>
      </c>
      <c r="T20" s="41" t="str">
        <f t="shared" si="33"/>
        <v>(a)</v>
      </c>
      <c r="U20" s="121">
        <f t="shared" si="34"/>
        <v>1.1634775000000002E-2</v>
      </c>
      <c r="V20" s="41" t="str">
        <f t="shared" si="35"/>
        <v>(e)</v>
      </c>
      <c r="W20" s="121">
        <f t="shared" si="36"/>
        <v>3.6781100000000001E-3</v>
      </c>
      <c r="X20" s="41" t="str">
        <f t="shared" si="37"/>
        <v>(a)</v>
      </c>
      <c r="Y20" s="121">
        <f t="shared" si="38"/>
        <v>9.195275000000001E-3</v>
      </c>
      <c r="Z20" s="41" t="str">
        <f t="shared" si="39"/>
        <v>(e)</v>
      </c>
      <c r="AA20" s="121">
        <f t="shared" si="40"/>
        <v>3.6781100000000001E-3</v>
      </c>
      <c r="AB20" s="41" t="str">
        <f t="shared" si="41"/>
        <v>(a)</v>
      </c>
      <c r="AC20" s="121">
        <f t="shared" si="42"/>
        <v>9.195275000000001E-3</v>
      </c>
      <c r="AD20" s="41" t="str">
        <f t="shared" si="43"/>
        <v>(e)</v>
      </c>
      <c r="AE20" s="121">
        <f t="shared" si="44"/>
        <v>3.6781100000000001E-3</v>
      </c>
      <c r="AF20" s="41" t="str">
        <f t="shared" si="45"/>
        <v>(a)</v>
      </c>
      <c r="AG20" s="121">
        <f t="shared" si="46"/>
        <v>9.195275000000001E-3</v>
      </c>
      <c r="AH20" s="41" t="str">
        <f t="shared" si="47"/>
        <v>(e)</v>
      </c>
      <c r="AI20" s="121">
        <f t="shared" si="48"/>
        <v>5.0430000000000006E-3</v>
      </c>
      <c r="AJ20" s="41" t="str">
        <f t="shared" si="49"/>
        <v>(a)</v>
      </c>
      <c r="AK20" s="121">
        <f t="shared" si="50"/>
        <v>1.2607500000000002E-2</v>
      </c>
      <c r="AL20" s="41" t="str">
        <f t="shared" si="51"/>
        <v>(e)</v>
      </c>
      <c r="AM20" s="121">
        <f t="shared" si="52"/>
        <v>5.0430000000000006E-3</v>
      </c>
      <c r="AN20" s="41" t="str">
        <f t="shared" si="53"/>
        <v>(a)</v>
      </c>
      <c r="AO20" s="121">
        <f t="shared" si="54"/>
        <v>1.2607500000000002E-2</v>
      </c>
      <c r="AP20" s="41" t="str">
        <f t="shared" si="55"/>
        <v>(e)</v>
      </c>
      <c r="AQ20" s="121">
        <f t="shared" si="56"/>
        <v>5.637500000000001E-3</v>
      </c>
      <c r="AR20" s="41" t="str">
        <f t="shared" si="57"/>
        <v>(a)</v>
      </c>
      <c r="AS20" s="121">
        <f t="shared" si="58"/>
        <v>1.4093750000000002E-2</v>
      </c>
      <c r="AT20" s="41" t="str">
        <f t="shared" si="59"/>
        <v>(e)</v>
      </c>
      <c r="AU20" s="121">
        <f t="shared" si="60"/>
        <v>5.9614000000000012E-3</v>
      </c>
      <c r="AV20" s="41" t="str">
        <f t="shared" si="61"/>
        <v>(a)</v>
      </c>
      <c r="AW20" s="121">
        <f t="shared" si="62"/>
        <v>1.4903500000000004E-2</v>
      </c>
      <c r="AX20" s="41" t="str">
        <f t="shared" si="63"/>
        <v>(e)</v>
      </c>
      <c r="AY20" s="121">
        <f t="shared" si="64"/>
        <v>6.045860000000001E-3</v>
      </c>
      <c r="AZ20" s="41" t="str">
        <f t="shared" si="65"/>
        <v>(a)</v>
      </c>
      <c r="BA20" s="121">
        <f t="shared" si="66"/>
        <v>1.511465E-2</v>
      </c>
      <c r="BB20" s="41" t="str">
        <f t="shared" si="67"/>
        <v>(e)</v>
      </c>
      <c r="BC20" s="121">
        <f t="shared" si="68"/>
        <v>6.045860000000001E-3</v>
      </c>
      <c r="BD20" s="41" t="str">
        <f t="shared" si="69"/>
        <v>(a)</v>
      </c>
      <c r="BE20" s="121">
        <f t="shared" si="70"/>
        <v>1.511465E-2</v>
      </c>
      <c r="BF20" s="41" t="str">
        <f t="shared" si="71"/>
        <v>(e)</v>
      </c>
      <c r="BG20" s="121">
        <f t="shared" si="72"/>
        <v>6.045860000000001E-3</v>
      </c>
      <c r="BH20" s="41" t="str">
        <f t="shared" si="73"/>
        <v>(a)</v>
      </c>
      <c r="BI20" s="121">
        <f t="shared" si="74"/>
        <v>1.511465E-2</v>
      </c>
      <c r="BJ20" s="41" t="str">
        <f t="shared" si="75"/>
        <v>(e)</v>
      </c>
      <c r="BK20" s="121">
        <f t="shared" si="76"/>
        <v>6.045860000000001E-3</v>
      </c>
      <c r="BL20" s="41" t="str">
        <f t="shared" si="77"/>
        <v>(a)</v>
      </c>
      <c r="BM20" s="121">
        <f t="shared" si="78"/>
        <v>1.511465E-2</v>
      </c>
      <c r="BN20" s="41" t="str">
        <f t="shared" si="79"/>
        <v>(e)</v>
      </c>
      <c r="BO20" s="121">
        <f t="shared" si="80"/>
        <v>6.045860000000001E-3</v>
      </c>
      <c r="BP20" s="41" t="str">
        <f t="shared" si="81"/>
        <v>(a)</v>
      </c>
      <c r="BQ20" s="121">
        <f t="shared" si="82"/>
        <v>1.511465E-2</v>
      </c>
      <c r="BR20" s="41" t="str">
        <f t="shared" si="83"/>
        <v>(e)</v>
      </c>
      <c r="BS20" s="121">
        <f t="shared" si="84"/>
        <v>6.045860000000001E-3</v>
      </c>
      <c r="BT20" s="41" t="str">
        <f t="shared" si="85"/>
        <v>(a)</v>
      </c>
      <c r="BU20" s="121">
        <f t="shared" si="86"/>
        <v>1.511465E-2</v>
      </c>
      <c r="BV20" s="41" t="str">
        <f t="shared" si="87"/>
        <v>(e)</v>
      </c>
      <c r="BW20" s="121">
        <f t="shared" si="88"/>
        <v>9.3890000000000011E-4</v>
      </c>
      <c r="BX20" s="41" t="str">
        <f t="shared" si="89"/>
        <v>(a)</v>
      </c>
      <c r="BY20" s="121">
        <f t="shared" si="90"/>
        <v>2.3472499999999999E-3</v>
      </c>
      <c r="BZ20" s="41" t="str">
        <f t="shared" si="91"/>
        <v>(e)</v>
      </c>
      <c r="CA20" s="121">
        <f t="shared" si="92"/>
        <v>9.3890000000000011E-4</v>
      </c>
      <c r="CB20" s="41" t="str">
        <f t="shared" si="93"/>
        <v>(a)</v>
      </c>
      <c r="CC20" s="121">
        <f t="shared" si="94"/>
        <v>2.3472499999999999E-3</v>
      </c>
      <c r="CD20" s="41" t="str">
        <f t="shared" si="95"/>
        <v>(e)</v>
      </c>
      <c r="CE20" s="121">
        <f t="shared" si="96"/>
        <v>1.9024000000000001E-3</v>
      </c>
      <c r="CF20" s="41" t="str">
        <f t="shared" si="97"/>
        <v>(a)</v>
      </c>
      <c r="CG20" s="121">
        <f t="shared" si="98"/>
        <v>4.7559999999999998E-3</v>
      </c>
      <c r="CH20" s="41" t="str">
        <f t="shared" si="99"/>
        <v>(e)</v>
      </c>
      <c r="CI20" s="121">
        <f t="shared" si="100"/>
        <v>7.9540000000000003E-4</v>
      </c>
      <c r="CJ20" s="41" t="str">
        <f t="shared" si="101"/>
        <v>(a)</v>
      </c>
      <c r="CK20" s="121">
        <f t="shared" si="102"/>
        <v>1.9884999999999998E-3</v>
      </c>
      <c r="CL20" s="41" t="str">
        <f t="shared" si="103"/>
        <v>(e)</v>
      </c>
    </row>
    <row r="21" spans="1:90" ht="15" customHeight="1">
      <c r="A21" s="63"/>
      <c r="B21" s="69" t="s">
        <v>128</v>
      </c>
      <c r="C21" s="68"/>
      <c r="D21" s="70" t="s">
        <v>127</v>
      </c>
      <c r="E21" s="75">
        <v>1.5751137782235815E-5</v>
      </c>
      <c r="F21" s="41"/>
      <c r="G21" s="121">
        <f t="shared" si="20"/>
        <v>1.7879116496615874E-5</v>
      </c>
      <c r="H21" s="41" t="str">
        <f t="shared" si="21"/>
        <v>(a)</v>
      </c>
      <c r="I21" s="121">
        <f t="shared" si="22"/>
        <v>4.4697791241539684E-5</v>
      </c>
      <c r="J21" s="41" t="str">
        <f t="shared" si="23"/>
        <v>(e)</v>
      </c>
      <c r="K21" s="121">
        <f t="shared" si="24"/>
        <v>1.7879116496615874E-5</v>
      </c>
      <c r="L21" s="41" t="str">
        <f t="shared" si="25"/>
        <v>(a)</v>
      </c>
      <c r="M21" s="121">
        <f t="shared" si="26"/>
        <v>4.4697791241539684E-5</v>
      </c>
      <c r="N21" s="41" t="str">
        <f t="shared" si="27"/>
        <v>(e)</v>
      </c>
      <c r="O21" s="121">
        <f t="shared" si="28"/>
        <v>1.7879116496615874E-5</v>
      </c>
      <c r="P21" s="41" t="str">
        <f t="shared" si="29"/>
        <v>(a)</v>
      </c>
      <c r="Q21" s="121">
        <f t="shared" si="30"/>
        <v>4.4697791241539684E-5</v>
      </c>
      <c r="R21" s="41" t="str">
        <f t="shared" si="31"/>
        <v>(e)</v>
      </c>
      <c r="S21" s="121">
        <f t="shared" si="32"/>
        <v>1.7879116496615874E-5</v>
      </c>
      <c r="T21" s="41" t="str">
        <f t="shared" si="33"/>
        <v>(a)</v>
      </c>
      <c r="U21" s="121">
        <f t="shared" si="34"/>
        <v>4.4697791241539684E-5</v>
      </c>
      <c r="V21" s="41" t="str">
        <f t="shared" si="35"/>
        <v>(e)</v>
      </c>
      <c r="W21" s="121">
        <f t="shared" si="36"/>
        <v>1.4130345704443747E-5</v>
      </c>
      <c r="X21" s="41" t="str">
        <f t="shared" si="37"/>
        <v>(a)</v>
      </c>
      <c r="Y21" s="121">
        <f t="shared" si="38"/>
        <v>3.5325864261109366E-5</v>
      </c>
      <c r="Z21" s="41" t="str">
        <f t="shared" si="39"/>
        <v>(e)</v>
      </c>
      <c r="AA21" s="121">
        <f t="shared" si="40"/>
        <v>1.4130345704443747E-5</v>
      </c>
      <c r="AB21" s="41" t="str">
        <f t="shared" si="41"/>
        <v>(a)</v>
      </c>
      <c r="AC21" s="121">
        <f t="shared" si="42"/>
        <v>3.5325864261109366E-5</v>
      </c>
      <c r="AD21" s="41" t="str">
        <f t="shared" si="43"/>
        <v>(e)</v>
      </c>
      <c r="AE21" s="121">
        <f t="shared" si="44"/>
        <v>1.4130345704443747E-5</v>
      </c>
      <c r="AF21" s="41" t="str">
        <f t="shared" si="45"/>
        <v>(a)</v>
      </c>
      <c r="AG21" s="121">
        <f t="shared" si="46"/>
        <v>3.5325864261109366E-5</v>
      </c>
      <c r="AH21" s="41" t="str">
        <f t="shared" si="47"/>
        <v>(e)</v>
      </c>
      <c r="AI21" s="121">
        <f t="shared" si="48"/>
        <v>1.9373899472150051E-5</v>
      </c>
      <c r="AJ21" s="41" t="str">
        <f t="shared" si="49"/>
        <v>(a)</v>
      </c>
      <c r="AK21" s="121">
        <f t="shared" si="50"/>
        <v>4.8434748680375132E-5</v>
      </c>
      <c r="AL21" s="41" t="str">
        <f t="shared" si="51"/>
        <v>(e)</v>
      </c>
      <c r="AM21" s="121">
        <f t="shared" si="52"/>
        <v>1.9373899472150051E-5</v>
      </c>
      <c r="AN21" s="41" t="str">
        <f t="shared" si="53"/>
        <v>(a)</v>
      </c>
      <c r="AO21" s="121">
        <f t="shared" si="54"/>
        <v>4.8434748680375132E-5</v>
      </c>
      <c r="AP21" s="41" t="str">
        <f t="shared" si="55"/>
        <v>(e)</v>
      </c>
      <c r="AQ21" s="121">
        <f t="shared" si="56"/>
        <v>2.1657814450574243E-5</v>
      </c>
      <c r="AR21" s="41" t="str">
        <f t="shared" si="57"/>
        <v>(a)</v>
      </c>
      <c r="AS21" s="121">
        <f t="shared" si="58"/>
        <v>5.4144536126435613E-5</v>
      </c>
      <c r="AT21" s="41" t="str">
        <f t="shared" si="59"/>
        <v>(e)</v>
      </c>
      <c r="AU21" s="121">
        <f t="shared" si="60"/>
        <v>2.2902154335370878E-5</v>
      </c>
      <c r="AV21" s="41" t="str">
        <f t="shared" si="61"/>
        <v>(a)</v>
      </c>
      <c r="AW21" s="121">
        <f t="shared" si="62"/>
        <v>5.7255385838427194E-5</v>
      </c>
      <c r="AX21" s="41" t="str">
        <f t="shared" si="63"/>
        <v>(e)</v>
      </c>
      <c r="AY21" s="121">
        <f t="shared" si="64"/>
        <v>2.3226627773684935E-5</v>
      </c>
      <c r="AZ21" s="41" t="str">
        <f t="shared" si="65"/>
        <v>(a)</v>
      </c>
      <c r="BA21" s="121">
        <f t="shared" si="66"/>
        <v>5.8066569434212337E-5</v>
      </c>
      <c r="BB21" s="41" t="str">
        <f t="shared" si="67"/>
        <v>(e)</v>
      </c>
      <c r="BC21" s="121">
        <f t="shared" si="68"/>
        <v>2.3226627773684935E-5</v>
      </c>
      <c r="BD21" s="41" t="str">
        <f t="shared" si="69"/>
        <v>(a)</v>
      </c>
      <c r="BE21" s="121">
        <f t="shared" si="70"/>
        <v>5.8066569434212337E-5</v>
      </c>
      <c r="BF21" s="41" t="str">
        <f t="shared" si="71"/>
        <v>(e)</v>
      </c>
      <c r="BG21" s="121">
        <f t="shared" si="72"/>
        <v>2.3226627773684935E-5</v>
      </c>
      <c r="BH21" s="41" t="str">
        <f t="shared" si="73"/>
        <v>(a)</v>
      </c>
      <c r="BI21" s="121">
        <f t="shared" si="74"/>
        <v>5.8066569434212337E-5</v>
      </c>
      <c r="BJ21" s="41" t="str">
        <f t="shared" si="75"/>
        <v>(e)</v>
      </c>
      <c r="BK21" s="121">
        <f t="shared" si="76"/>
        <v>2.3226627773684935E-5</v>
      </c>
      <c r="BL21" s="41" t="str">
        <f t="shared" si="77"/>
        <v>(a)</v>
      </c>
      <c r="BM21" s="121">
        <f t="shared" si="78"/>
        <v>5.8066569434212337E-5</v>
      </c>
      <c r="BN21" s="41" t="str">
        <f t="shared" si="79"/>
        <v>(e)</v>
      </c>
      <c r="BO21" s="121">
        <f t="shared" si="80"/>
        <v>2.3226627773684935E-5</v>
      </c>
      <c r="BP21" s="41" t="str">
        <f t="shared" si="81"/>
        <v>(a)</v>
      </c>
      <c r="BQ21" s="121">
        <f t="shared" si="82"/>
        <v>5.8066569434212337E-5</v>
      </c>
      <c r="BR21" s="41" t="str">
        <f t="shared" si="83"/>
        <v>(e)</v>
      </c>
      <c r="BS21" s="121">
        <f t="shared" si="84"/>
        <v>2.3226627773684935E-5</v>
      </c>
      <c r="BT21" s="41" t="str">
        <f t="shared" si="85"/>
        <v>(a)</v>
      </c>
      <c r="BU21" s="121">
        <f t="shared" si="86"/>
        <v>5.8066569434212337E-5</v>
      </c>
      <c r="BV21" s="41" t="str">
        <f t="shared" si="87"/>
        <v>(e)</v>
      </c>
      <c r="BW21" s="121">
        <f t="shared" si="88"/>
        <v>3.6070105521320009E-6</v>
      </c>
      <c r="BX21" s="41" t="str">
        <f t="shared" si="89"/>
        <v>(a)</v>
      </c>
      <c r="BY21" s="121">
        <f t="shared" si="90"/>
        <v>9.0175263803300032E-6</v>
      </c>
      <c r="BZ21" s="41" t="str">
        <f t="shared" si="91"/>
        <v>(e)</v>
      </c>
      <c r="CA21" s="121">
        <f t="shared" si="92"/>
        <v>3.6070105521320009E-6</v>
      </c>
      <c r="CB21" s="41" t="str">
        <f t="shared" si="93"/>
        <v>(a)</v>
      </c>
      <c r="CC21" s="121">
        <f t="shared" si="94"/>
        <v>9.0175263803300032E-6</v>
      </c>
      <c r="CD21" s="41" t="str">
        <f t="shared" si="95"/>
        <v>(e)</v>
      </c>
      <c r="CE21" s="121">
        <f t="shared" si="96"/>
        <v>7.3085279309574173E-6</v>
      </c>
      <c r="CF21" s="41" t="str">
        <f t="shared" si="97"/>
        <v>(a)</v>
      </c>
      <c r="CG21" s="121">
        <f t="shared" si="98"/>
        <v>1.8271319827393544E-5</v>
      </c>
      <c r="CH21" s="41" t="str">
        <f t="shared" si="99"/>
        <v>(e)</v>
      </c>
      <c r="CI21" s="121">
        <f t="shared" si="100"/>
        <v>3.0557207297537475E-6</v>
      </c>
      <c r="CJ21" s="41" t="str">
        <f t="shared" si="101"/>
        <v>(a)</v>
      </c>
      <c r="CK21" s="121">
        <f t="shared" si="102"/>
        <v>7.6393018243843697E-6</v>
      </c>
      <c r="CL21" s="41" t="str">
        <f t="shared" si="103"/>
        <v>(e)</v>
      </c>
    </row>
    <row r="22" spans="1:90" ht="15" customHeight="1">
      <c r="A22" s="63"/>
      <c r="B22" s="55" t="s">
        <v>131</v>
      </c>
      <c r="C22" s="64"/>
      <c r="D22" s="65" t="s">
        <v>130</v>
      </c>
      <c r="E22" s="75">
        <v>8.3000000000000001E-3</v>
      </c>
      <c r="F22" s="41"/>
      <c r="G22" s="121">
        <f t="shared" si="20"/>
        <v>9.4213299999999986E-3</v>
      </c>
      <c r="H22" s="41" t="str">
        <f t="shared" si="21"/>
        <v>(a)</v>
      </c>
      <c r="I22" s="121">
        <f t="shared" si="22"/>
        <v>2.3553325E-2</v>
      </c>
      <c r="J22" s="41" t="str">
        <f t="shared" si="23"/>
        <v>(e)</v>
      </c>
      <c r="K22" s="121">
        <f t="shared" si="24"/>
        <v>9.4213299999999986E-3</v>
      </c>
      <c r="L22" s="41" t="str">
        <f t="shared" si="25"/>
        <v>(a)</v>
      </c>
      <c r="M22" s="121">
        <f t="shared" si="26"/>
        <v>2.3553325E-2</v>
      </c>
      <c r="N22" s="41" t="str">
        <f t="shared" si="27"/>
        <v>(e)</v>
      </c>
      <c r="O22" s="121">
        <f t="shared" si="28"/>
        <v>9.4213299999999986E-3</v>
      </c>
      <c r="P22" s="41" t="str">
        <f t="shared" si="29"/>
        <v>(a)</v>
      </c>
      <c r="Q22" s="121">
        <f t="shared" si="30"/>
        <v>2.3553325E-2</v>
      </c>
      <c r="R22" s="41" t="str">
        <f t="shared" si="31"/>
        <v>(e)</v>
      </c>
      <c r="S22" s="121">
        <f t="shared" si="32"/>
        <v>9.4213299999999986E-3</v>
      </c>
      <c r="T22" s="41" t="str">
        <f t="shared" si="33"/>
        <v>(a)</v>
      </c>
      <c r="U22" s="121">
        <f t="shared" si="34"/>
        <v>2.3553325E-2</v>
      </c>
      <c r="V22" s="41" t="str">
        <f t="shared" si="35"/>
        <v>(e)</v>
      </c>
      <c r="W22" s="121">
        <f t="shared" si="36"/>
        <v>7.4459299999999999E-3</v>
      </c>
      <c r="X22" s="41" t="str">
        <f t="shared" si="37"/>
        <v>(a)</v>
      </c>
      <c r="Y22" s="121">
        <f t="shared" si="38"/>
        <v>1.8614824999999998E-2</v>
      </c>
      <c r="Z22" s="41" t="str">
        <f t="shared" si="39"/>
        <v>(e)</v>
      </c>
      <c r="AA22" s="121">
        <f t="shared" si="40"/>
        <v>7.4459299999999999E-3</v>
      </c>
      <c r="AB22" s="41" t="str">
        <f t="shared" si="41"/>
        <v>(a)</v>
      </c>
      <c r="AC22" s="121">
        <f t="shared" si="42"/>
        <v>1.8614824999999998E-2</v>
      </c>
      <c r="AD22" s="41" t="str">
        <f t="shared" si="43"/>
        <v>(e)</v>
      </c>
      <c r="AE22" s="121">
        <f t="shared" si="44"/>
        <v>7.4459299999999999E-3</v>
      </c>
      <c r="AF22" s="41" t="str">
        <f t="shared" si="45"/>
        <v>(a)</v>
      </c>
      <c r="AG22" s="121">
        <f t="shared" si="46"/>
        <v>1.8614824999999998E-2</v>
      </c>
      <c r="AH22" s="41" t="str">
        <f t="shared" si="47"/>
        <v>(e)</v>
      </c>
      <c r="AI22" s="121">
        <f t="shared" si="48"/>
        <v>1.0208999999999999E-2</v>
      </c>
      <c r="AJ22" s="41" t="str">
        <f t="shared" si="49"/>
        <v>(a)</v>
      </c>
      <c r="AK22" s="121">
        <f t="shared" si="50"/>
        <v>2.5522499999999997E-2</v>
      </c>
      <c r="AL22" s="41" t="str">
        <f t="shared" si="51"/>
        <v>(e)</v>
      </c>
      <c r="AM22" s="121">
        <f t="shared" si="52"/>
        <v>1.0208999999999999E-2</v>
      </c>
      <c r="AN22" s="41" t="str">
        <f t="shared" si="53"/>
        <v>(a)</v>
      </c>
      <c r="AO22" s="121">
        <f t="shared" si="54"/>
        <v>2.5522499999999997E-2</v>
      </c>
      <c r="AP22" s="41" t="str">
        <f t="shared" si="55"/>
        <v>(e)</v>
      </c>
      <c r="AQ22" s="121">
        <f t="shared" si="56"/>
        <v>1.1412500000000001E-2</v>
      </c>
      <c r="AR22" s="41" t="str">
        <f t="shared" si="57"/>
        <v>(a)</v>
      </c>
      <c r="AS22" s="121">
        <f t="shared" si="58"/>
        <v>2.8531250000000005E-2</v>
      </c>
      <c r="AT22" s="41" t="str">
        <f t="shared" si="59"/>
        <v>(e)</v>
      </c>
      <c r="AU22" s="121">
        <f t="shared" si="60"/>
        <v>1.2068200000000001E-2</v>
      </c>
      <c r="AV22" s="41" t="str">
        <f t="shared" si="61"/>
        <v>(a)</v>
      </c>
      <c r="AW22" s="121">
        <f t="shared" si="62"/>
        <v>3.0170499999999999E-2</v>
      </c>
      <c r="AX22" s="41" t="str">
        <f t="shared" si="63"/>
        <v>(e)</v>
      </c>
      <c r="AY22" s="121">
        <f t="shared" si="64"/>
        <v>1.2239180000000001E-2</v>
      </c>
      <c r="AZ22" s="41" t="str">
        <f t="shared" si="65"/>
        <v>(a)</v>
      </c>
      <c r="BA22" s="121">
        <f t="shared" si="66"/>
        <v>3.0597950000000002E-2</v>
      </c>
      <c r="BB22" s="41" t="str">
        <f t="shared" si="67"/>
        <v>(e)</v>
      </c>
      <c r="BC22" s="121">
        <f t="shared" si="68"/>
        <v>1.2239180000000001E-2</v>
      </c>
      <c r="BD22" s="41" t="str">
        <f t="shared" si="69"/>
        <v>(a)</v>
      </c>
      <c r="BE22" s="121">
        <f t="shared" si="70"/>
        <v>3.0597950000000002E-2</v>
      </c>
      <c r="BF22" s="41" t="str">
        <f t="shared" si="71"/>
        <v>(e)</v>
      </c>
      <c r="BG22" s="121">
        <f t="shared" si="72"/>
        <v>1.2239180000000001E-2</v>
      </c>
      <c r="BH22" s="41" t="str">
        <f t="shared" si="73"/>
        <v>(a)</v>
      </c>
      <c r="BI22" s="121">
        <f t="shared" si="74"/>
        <v>3.0597950000000002E-2</v>
      </c>
      <c r="BJ22" s="41" t="str">
        <f t="shared" si="75"/>
        <v>(e)</v>
      </c>
      <c r="BK22" s="121">
        <f t="shared" si="76"/>
        <v>1.2239180000000001E-2</v>
      </c>
      <c r="BL22" s="41" t="str">
        <f t="shared" si="77"/>
        <v>(a)</v>
      </c>
      <c r="BM22" s="121">
        <f t="shared" si="78"/>
        <v>3.0597950000000002E-2</v>
      </c>
      <c r="BN22" s="41" t="str">
        <f t="shared" si="79"/>
        <v>(e)</v>
      </c>
      <c r="BO22" s="121">
        <f t="shared" si="80"/>
        <v>1.2239180000000001E-2</v>
      </c>
      <c r="BP22" s="41" t="str">
        <f t="shared" si="81"/>
        <v>(a)</v>
      </c>
      <c r="BQ22" s="121">
        <f t="shared" si="82"/>
        <v>3.0597950000000002E-2</v>
      </c>
      <c r="BR22" s="41" t="str">
        <f t="shared" si="83"/>
        <v>(e)</v>
      </c>
      <c r="BS22" s="121">
        <f t="shared" si="84"/>
        <v>1.2239180000000001E-2</v>
      </c>
      <c r="BT22" s="41" t="str">
        <f t="shared" si="85"/>
        <v>(a)</v>
      </c>
      <c r="BU22" s="121">
        <f t="shared" si="86"/>
        <v>3.0597950000000002E-2</v>
      </c>
      <c r="BV22" s="41" t="str">
        <f t="shared" si="87"/>
        <v>(e)</v>
      </c>
      <c r="BW22" s="121">
        <f t="shared" si="88"/>
        <v>1.9006999999999997E-3</v>
      </c>
      <c r="BX22" s="41" t="str">
        <f t="shared" si="89"/>
        <v>(a)</v>
      </c>
      <c r="BY22" s="121">
        <f t="shared" si="90"/>
        <v>4.7517499999999999E-3</v>
      </c>
      <c r="BZ22" s="41" t="str">
        <f t="shared" si="91"/>
        <v>(e)</v>
      </c>
      <c r="CA22" s="121">
        <f t="shared" si="92"/>
        <v>1.9006999999999997E-3</v>
      </c>
      <c r="CB22" s="41" t="str">
        <f t="shared" si="93"/>
        <v>(a)</v>
      </c>
      <c r="CC22" s="121">
        <f t="shared" si="94"/>
        <v>4.7517499999999999E-3</v>
      </c>
      <c r="CD22" s="41" t="str">
        <f t="shared" si="95"/>
        <v>(e)</v>
      </c>
      <c r="CE22" s="121">
        <f t="shared" si="96"/>
        <v>3.8512000000000004E-3</v>
      </c>
      <c r="CF22" s="41" t="str">
        <f t="shared" si="97"/>
        <v>(a)</v>
      </c>
      <c r="CG22" s="121">
        <f t="shared" si="98"/>
        <v>9.6279999999999994E-3</v>
      </c>
      <c r="CH22" s="41" t="str">
        <f t="shared" si="99"/>
        <v>(e)</v>
      </c>
      <c r="CI22" s="121">
        <f t="shared" si="100"/>
        <v>1.6101999999999998E-3</v>
      </c>
      <c r="CJ22" s="41" t="str">
        <f t="shared" si="101"/>
        <v>(a)</v>
      </c>
      <c r="CK22" s="121">
        <f t="shared" si="102"/>
        <v>4.0255000000000004E-3</v>
      </c>
      <c r="CL22" s="41" t="str">
        <f t="shared" si="103"/>
        <v>(e)</v>
      </c>
    </row>
    <row r="23" spans="1:90" ht="15" customHeight="1">
      <c r="A23" s="63"/>
      <c r="B23" s="55" t="s">
        <v>134</v>
      </c>
      <c r="C23" s="64"/>
      <c r="D23" s="65" t="s">
        <v>133</v>
      </c>
      <c r="E23" s="75">
        <v>3.0999999999999999E-3</v>
      </c>
      <c r="F23" s="41"/>
      <c r="G23" s="121">
        <f t="shared" si="20"/>
        <v>3.5188100000000003E-3</v>
      </c>
      <c r="H23" s="41" t="str">
        <f t="shared" si="21"/>
        <v>(a)</v>
      </c>
      <c r="I23" s="121">
        <f t="shared" si="22"/>
        <v>8.797025E-3</v>
      </c>
      <c r="J23" s="41" t="str">
        <f t="shared" si="23"/>
        <v>(e)</v>
      </c>
      <c r="K23" s="121">
        <f t="shared" si="24"/>
        <v>3.5188100000000003E-3</v>
      </c>
      <c r="L23" s="41" t="str">
        <f t="shared" si="25"/>
        <v>(a)</v>
      </c>
      <c r="M23" s="121">
        <f t="shared" si="26"/>
        <v>8.797025E-3</v>
      </c>
      <c r="N23" s="41" t="str">
        <f t="shared" si="27"/>
        <v>(e)</v>
      </c>
      <c r="O23" s="121">
        <f t="shared" si="28"/>
        <v>3.5188100000000003E-3</v>
      </c>
      <c r="P23" s="41" t="str">
        <f t="shared" si="29"/>
        <v>(a)</v>
      </c>
      <c r="Q23" s="121">
        <f t="shared" si="30"/>
        <v>8.797025E-3</v>
      </c>
      <c r="R23" s="41" t="str">
        <f t="shared" si="31"/>
        <v>(e)</v>
      </c>
      <c r="S23" s="121">
        <f t="shared" si="32"/>
        <v>3.5188100000000003E-3</v>
      </c>
      <c r="T23" s="41" t="str">
        <f t="shared" si="33"/>
        <v>(a)</v>
      </c>
      <c r="U23" s="121">
        <f t="shared" si="34"/>
        <v>8.797025E-3</v>
      </c>
      <c r="V23" s="41" t="str">
        <f t="shared" si="35"/>
        <v>(e)</v>
      </c>
      <c r="W23" s="121">
        <f t="shared" si="36"/>
        <v>2.7810099999999996E-3</v>
      </c>
      <c r="X23" s="41" t="str">
        <f t="shared" si="37"/>
        <v>(a)</v>
      </c>
      <c r="Y23" s="121">
        <f t="shared" si="38"/>
        <v>6.9525249999999993E-3</v>
      </c>
      <c r="Z23" s="41" t="str">
        <f t="shared" si="39"/>
        <v>(e)</v>
      </c>
      <c r="AA23" s="121">
        <f t="shared" si="40"/>
        <v>2.7810099999999996E-3</v>
      </c>
      <c r="AB23" s="41" t="str">
        <f t="shared" si="41"/>
        <v>(a)</v>
      </c>
      <c r="AC23" s="121">
        <f t="shared" si="42"/>
        <v>6.9525249999999993E-3</v>
      </c>
      <c r="AD23" s="41" t="str">
        <f t="shared" si="43"/>
        <v>(e)</v>
      </c>
      <c r="AE23" s="121">
        <f t="shared" si="44"/>
        <v>2.7810099999999996E-3</v>
      </c>
      <c r="AF23" s="41" t="str">
        <f t="shared" si="45"/>
        <v>(a)</v>
      </c>
      <c r="AG23" s="121">
        <f t="shared" si="46"/>
        <v>6.9525249999999993E-3</v>
      </c>
      <c r="AH23" s="41" t="str">
        <f t="shared" si="47"/>
        <v>(e)</v>
      </c>
      <c r="AI23" s="121">
        <f t="shared" si="48"/>
        <v>3.8129999999999995E-3</v>
      </c>
      <c r="AJ23" s="41" t="str">
        <f t="shared" si="49"/>
        <v>(a)</v>
      </c>
      <c r="AK23" s="121">
        <f t="shared" si="50"/>
        <v>9.5324999999999993E-3</v>
      </c>
      <c r="AL23" s="41" t="str">
        <f t="shared" si="51"/>
        <v>(e)</v>
      </c>
      <c r="AM23" s="121">
        <f t="shared" si="52"/>
        <v>3.8129999999999995E-3</v>
      </c>
      <c r="AN23" s="41" t="str">
        <f t="shared" si="53"/>
        <v>(a)</v>
      </c>
      <c r="AO23" s="121">
        <f t="shared" si="54"/>
        <v>9.5324999999999993E-3</v>
      </c>
      <c r="AP23" s="41" t="str">
        <f t="shared" si="55"/>
        <v>(e)</v>
      </c>
      <c r="AQ23" s="121">
        <f t="shared" si="56"/>
        <v>4.2624999999999989E-3</v>
      </c>
      <c r="AR23" s="41" t="str">
        <f t="shared" si="57"/>
        <v>(a)</v>
      </c>
      <c r="AS23" s="121">
        <f t="shared" si="58"/>
        <v>1.0656249999999999E-2</v>
      </c>
      <c r="AT23" s="41" t="str">
        <f t="shared" si="59"/>
        <v>(e)</v>
      </c>
      <c r="AU23" s="121">
        <f t="shared" si="60"/>
        <v>4.5074000000000008E-3</v>
      </c>
      <c r="AV23" s="41" t="str">
        <f t="shared" si="61"/>
        <v>(a)</v>
      </c>
      <c r="AW23" s="121">
        <f t="shared" si="62"/>
        <v>1.1268500000000001E-2</v>
      </c>
      <c r="AX23" s="41" t="str">
        <f t="shared" si="63"/>
        <v>(e)</v>
      </c>
      <c r="AY23" s="121">
        <f t="shared" si="64"/>
        <v>4.5712600000000006E-3</v>
      </c>
      <c r="AZ23" s="41" t="str">
        <f t="shared" si="65"/>
        <v>(a)</v>
      </c>
      <c r="BA23" s="121">
        <f t="shared" si="66"/>
        <v>1.142815E-2</v>
      </c>
      <c r="BB23" s="41" t="str">
        <f t="shared" si="67"/>
        <v>(e)</v>
      </c>
      <c r="BC23" s="121">
        <f t="shared" si="68"/>
        <v>4.5712600000000006E-3</v>
      </c>
      <c r="BD23" s="41" t="str">
        <f t="shared" si="69"/>
        <v>(a)</v>
      </c>
      <c r="BE23" s="121">
        <f t="shared" si="70"/>
        <v>1.142815E-2</v>
      </c>
      <c r="BF23" s="41" t="str">
        <f t="shared" si="71"/>
        <v>(e)</v>
      </c>
      <c r="BG23" s="121">
        <f t="shared" si="72"/>
        <v>4.5712600000000006E-3</v>
      </c>
      <c r="BH23" s="41" t="str">
        <f t="shared" si="73"/>
        <v>(a)</v>
      </c>
      <c r="BI23" s="121">
        <f t="shared" si="74"/>
        <v>1.142815E-2</v>
      </c>
      <c r="BJ23" s="41" t="str">
        <f t="shared" si="75"/>
        <v>(e)</v>
      </c>
      <c r="BK23" s="121">
        <f t="shared" si="76"/>
        <v>4.5712600000000006E-3</v>
      </c>
      <c r="BL23" s="41" t="str">
        <f t="shared" si="77"/>
        <v>(a)</v>
      </c>
      <c r="BM23" s="121">
        <f t="shared" si="78"/>
        <v>1.142815E-2</v>
      </c>
      <c r="BN23" s="41" t="str">
        <f t="shared" si="79"/>
        <v>(e)</v>
      </c>
      <c r="BO23" s="121">
        <f t="shared" si="80"/>
        <v>4.5712600000000006E-3</v>
      </c>
      <c r="BP23" s="41" t="str">
        <f t="shared" si="81"/>
        <v>(a)</v>
      </c>
      <c r="BQ23" s="121">
        <f t="shared" si="82"/>
        <v>1.142815E-2</v>
      </c>
      <c r="BR23" s="41" t="str">
        <f t="shared" si="83"/>
        <v>(e)</v>
      </c>
      <c r="BS23" s="121">
        <f t="shared" si="84"/>
        <v>4.5712600000000006E-3</v>
      </c>
      <c r="BT23" s="41" t="str">
        <f t="shared" si="85"/>
        <v>(a)</v>
      </c>
      <c r="BU23" s="121">
        <f t="shared" si="86"/>
        <v>1.142815E-2</v>
      </c>
      <c r="BV23" s="41" t="str">
        <f t="shared" si="87"/>
        <v>(e)</v>
      </c>
      <c r="BW23" s="121">
        <f t="shared" si="88"/>
        <v>7.0989999999999996E-4</v>
      </c>
      <c r="BX23" s="41" t="str">
        <f t="shared" si="89"/>
        <v>(a)</v>
      </c>
      <c r="BY23" s="121">
        <f t="shared" si="90"/>
        <v>1.7747500000000001E-3</v>
      </c>
      <c r="BZ23" s="41" t="str">
        <f t="shared" si="91"/>
        <v>(e)</v>
      </c>
      <c r="CA23" s="121">
        <f t="shared" si="92"/>
        <v>7.0989999999999996E-4</v>
      </c>
      <c r="CB23" s="41" t="str">
        <f t="shared" si="93"/>
        <v>(a)</v>
      </c>
      <c r="CC23" s="121">
        <f t="shared" si="94"/>
        <v>1.7747500000000001E-3</v>
      </c>
      <c r="CD23" s="41" t="str">
        <f t="shared" si="95"/>
        <v>(e)</v>
      </c>
      <c r="CE23" s="121">
        <f t="shared" si="96"/>
        <v>1.4383999999999998E-3</v>
      </c>
      <c r="CF23" s="41" t="str">
        <f t="shared" si="97"/>
        <v>(a)</v>
      </c>
      <c r="CG23" s="121">
        <f t="shared" si="98"/>
        <v>3.5960000000000002E-3</v>
      </c>
      <c r="CH23" s="41" t="str">
        <f t="shared" si="99"/>
        <v>(e)</v>
      </c>
      <c r="CI23" s="121">
        <f t="shared" si="100"/>
        <v>6.0139999999999998E-4</v>
      </c>
      <c r="CJ23" s="41" t="str">
        <f t="shared" si="101"/>
        <v>(a)</v>
      </c>
      <c r="CK23" s="121">
        <f t="shared" si="102"/>
        <v>1.5034999999999998E-3</v>
      </c>
      <c r="CL23" s="41" t="str">
        <f t="shared" si="103"/>
        <v>(e)</v>
      </c>
    </row>
    <row r="24" spans="1:90" ht="15" customHeight="1">
      <c r="A24" s="63"/>
      <c r="B24" s="55" t="s">
        <v>137</v>
      </c>
      <c r="C24" s="64"/>
      <c r="D24" s="65" t="s">
        <v>136</v>
      </c>
      <c r="E24" s="75">
        <v>2E-3</v>
      </c>
      <c r="F24" s="41"/>
      <c r="G24" s="121">
        <f t="shared" si="20"/>
        <v>2.2702000000000004E-3</v>
      </c>
      <c r="H24" s="41" t="str">
        <f t="shared" si="21"/>
        <v>(a)</v>
      </c>
      <c r="I24" s="121">
        <f t="shared" si="22"/>
        <v>5.6755000000000009E-3</v>
      </c>
      <c r="J24" s="41" t="str">
        <f t="shared" si="23"/>
        <v>(e)</v>
      </c>
      <c r="K24" s="121">
        <f t="shared" si="24"/>
        <v>2.2702000000000004E-3</v>
      </c>
      <c r="L24" s="41" t="str">
        <f t="shared" si="25"/>
        <v>(a)</v>
      </c>
      <c r="M24" s="121">
        <f t="shared" si="26"/>
        <v>5.6755000000000009E-3</v>
      </c>
      <c r="N24" s="41" t="str">
        <f t="shared" si="27"/>
        <v>(e)</v>
      </c>
      <c r="O24" s="121">
        <f t="shared" si="28"/>
        <v>2.2702000000000004E-3</v>
      </c>
      <c r="P24" s="41" t="str">
        <f t="shared" si="29"/>
        <v>(a)</v>
      </c>
      <c r="Q24" s="121">
        <f t="shared" si="30"/>
        <v>5.6755000000000009E-3</v>
      </c>
      <c r="R24" s="41" t="str">
        <f t="shared" si="31"/>
        <v>(e)</v>
      </c>
      <c r="S24" s="121">
        <f t="shared" si="32"/>
        <v>2.2702000000000004E-3</v>
      </c>
      <c r="T24" s="41" t="str">
        <f t="shared" si="33"/>
        <v>(a)</v>
      </c>
      <c r="U24" s="121">
        <f t="shared" si="34"/>
        <v>5.6755000000000009E-3</v>
      </c>
      <c r="V24" s="41" t="str">
        <f t="shared" si="35"/>
        <v>(e)</v>
      </c>
      <c r="W24" s="121">
        <f t="shared" si="36"/>
        <v>1.7941999999999999E-3</v>
      </c>
      <c r="X24" s="41" t="str">
        <f t="shared" si="37"/>
        <v>(a)</v>
      </c>
      <c r="Y24" s="121">
        <f t="shared" si="38"/>
        <v>4.4854999999999999E-3</v>
      </c>
      <c r="Z24" s="41" t="str">
        <f t="shared" si="39"/>
        <v>(e)</v>
      </c>
      <c r="AA24" s="121">
        <f t="shared" si="40"/>
        <v>1.7941999999999999E-3</v>
      </c>
      <c r="AB24" s="41" t="str">
        <f t="shared" si="41"/>
        <v>(a)</v>
      </c>
      <c r="AC24" s="121">
        <f t="shared" si="42"/>
        <v>4.4854999999999999E-3</v>
      </c>
      <c r="AD24" s="41" t="str">
        <f t="shared" si="43"/>
        <v>(e)</v>
      </c>
      <c r="AE24" s="121">
        <f t="shared" si="44"/>
        <v>1.7941999999999999E-3</v>
      </c>
      <c r="AF24" s="41" t="str">
        <f t="shared" si="45"/>
        <v>(a)</v>
      </c>
      <c r="AG24" s="121">
        <f t="shared" si="46"/>
        <v>4.4854999999999999E-3</v>
      </c>
      <c r="AH24" s="41" t="str">
        <f t="shared" si="47"/>
        <v>(e)</v>
      </c>
      <c r="AI24" s="121">
        <f t="shared" si="48"/>
        <v>2.4599999999999999E-3</v>
      </c>
      <c r="AJ24" s="41" t="str">
        <f t="shared" si="49"/>
        <v>(a)</v>
      </c>
      <c r="AK24" s="121">
        <f t="shared" si="50"/>
        <v>6.1500000000000001E-3</v>
      </c>
      <c r="AL24" s="41" t="str">
        <f t="shared" si="51"/>
        <v>(e)</v>
      </c>
      <c r="AM24" s="121">
        <f t="shared" si="52"/>
        <v>2.4599999999999999E-3</v>
      </c>
      <c r="AN24" s="41" t="str">
        <f t="shared" si="53"/>
        <v>(a)</v>
      </c>
      <c r="AO24" s="121">
        <f t="shared" si="54"/>
        <v>6.1500000000000001E-3</v>
      </c>
      <c r="AP24" s="41" t="str">
        <f t="shared" si="55"/>
        <v>(e)</v>
      </c>
      <c r="AQ24" s="121">
        <f t="shared" si="56"/>
        <v>2.7499999999999998E-3</v>
      </c>
      <c r="AR24" s="41" t="str">
        <f t="shared" si="57"/>
        <v>(a)</v>
      </c>
      <c r="AS24" s="121">
        <f t="shared" si="58"/>
        <v>6.8750000000000009E-3</v>
      </c>
      <c r="AT24" s="41" t="str">
        <f t="shared" si="59"/>
        <v>(e)</v>
      </c>
      <c r="AU24" s="121">
        <f t="shared" si="60"/>
        <v>2.908E-3</v>
      </c>
      <c r="AV24" s="41" t="str">
        <f t="shared" si="61"/>
        <v>(a)</v>
      </c>
      <c r="AW24" s="121">
        <f t="shared" si="62"/>
        <v>7.2700000000000004E-3</v>
      </c>
      <c r="AX24" s="41" t="str">
        <f t="shared" si="63"/>
        <v>(e)</v>
      </c>
      <c r="AY24" s="121">
        <f t="shared" si="64"/>
        <v>2.9492000000000003E-3</v>
      </c>
      <c r="AZ24" s="41" t="str">
        <f t="shared" si="65"/>
        <v>(a)</v>
      </c>
      <c r="BA24" s="121">
        <f t="shared" si="66"/>
        <v>7.3730000000000002E-3</v>
      </c>
      <c r="BB24" s="41" t="str">
        <f t="shared" si="67"/>
        <v>(e)</v>
      </c>
      <c r="BC24" s="121">
        <f t="shared" si="68"/>
        <v>2.9492000000000003E-3</v>
      </c>
      <c r="BD24" s="41" t="str">
        <f t="shared" si="69"/>
        <v>(a)</v>
      </c>
      <c r="BE24" s="121">
        <f t="shared" si="70"/>
        <v>7.3730000000000002E-3</v>
      </c>
      <c r="BF24" s="41" t="str">
        <f t="shared" si="71"/>
        <v>(e)</v>
      </c>
      <c r="BG24" s="121">
        <f t="shared" si="72"/>
        <v>2.9492000000000003E-3</v>
      </c>
      <c r="BH24" s="41" t="str">
        <f t="shared" si="73"/>
        <v>(a)</v>
      </c>
      <c r="BI24" s="121">
        <f t="shared" si="74"/>
        <v>7.3730000000000002E-3</v>
      </c>
      <c r="BJ24" s="41" t="str">
        <f t="shared" si="75"/>
        <v>(e)</v>
      </c>
      <c r="BK24" s="121">
        <f t="shared" si="76"/>
        <v>2.9492000000000003E-3</v>
      </c>
      <c r="BL24" s="41" t="str">
        <f t="shared" si="77"/>
        <v>(a)</v>
      </c>
      <c r="BM24" s="121">
        <f t="shared" si="78"/>
        <v>7.3730000000000002E-3</v>
      </c>
      <c r="BN24" s="41" t="str">
        <f t="shared" si="79"/>
        <v>(e)</v>
      </c>
      <c r="BO24" s="121">
        <f t="shared" si="80"/>
        <v>2.9492000000000003E-3</v>
      </c>
      <c r="BP24" s="41" t="str">
        <f t="shared" si="81"/>
        <v>(a)</v>
      </c>
      <c r="BQ24" s="121">
        <f t="shared" si="82"/>
        <v>7.3730000000000002E-3</v>
      </c>
      <c r="BR24" s="41" t="str">
        <f t="shared" si="83"/>
        <v>(e)</v>
      </c>
      <c r="BS24" s="121">
        <f t="shared" si="84"/>
        <v>2.9492000000000003E-3</v>
      </c>
      <c r="BT24" s="41" t="str">
        <f t="shared" si="85"/>
        <v>(a)</v>
      </c>
      <c r="BU24" s="121">
        <f t="shared" si="86"/>
        <v>7.3730000000000002E-3</v>
      </c>
      <c r="BV24" s="41" t="str">
        <f t="shared" si="87"/>
        <v>(e)</v>
      </c>
      <c r="BW24" s="121">
        <f t="shared" si="88"/>
        <v>4.5800000000000002E-4</v>
      </c>
      <c r="BX24" s="41" t="str">
        <f t="shared" si="89"/>
        <v>(a)</v>
      </c>
      <c r="BY24" s="121">
        <f t="shared" si="90"/>
        <v>1.145E-3</v>
      </c>
      <c r="BZ24" s="41" t="str">
        <f t="shared" si="91"/>
        <v>(e)</v>
      </c>
      <c r="CA24" s="121">
        <f t="shared" si="92"/>
        <v>4.5800000000000002E-4</v>
      </c>
      <c r="CB24" s="41" t="str">
        <f t="shared" si="93"/>
        <v>(a)</v>
      </c>
      <c r="CC24" s="121">
        <f t="shared" si="94"/>
        <v>1.145E-3</v>
      </c>
      <c r="CD24" s="41" t="str">
        <f t="shared" si="95"/>
        <v>(e)</v>
      </c>
      <c r="CE24" s="121">
        <f t="shared" si="96"/>
        <v>9.279999999999999E-4</v>
      </c>
      <c r="CF24" s="41" t="str">
        <f t="shared" si="97"/>
        <v>(a)</v>
      </c>
      <c r="CG24" s="121">
        <f t="shared" si="98"/>
        <v>2.32E-3</v>
      </c>
      <c r="CH24" s="41" t="str">
        <f t="shared" si="99"/>
        <v>(e)</v>
      </c>
      <c r="CI24" s="121">
        <f t="shared" si="100"/>
        <v>3.88E-4</v>
      </c>
      <c r="CJ24" s="41" t="str">
        <f t="shared" si="101"/>
        <v>(a)</v>
      </c>
      <c r="CK24" s="121">
        <f t="shared" si="102"/>
        <v>9.6999999999999994E-4</v>
      </c>
      <c r="CL24" s="41" t="str">
        <f t="shared" si="103"/>
        <v>(e)</v>
      </c>
    </row>
    <row r="25" spans="1:90" ht="15" customHeight="1">
      <c r="A25" s="63"/>
      <c r="B25" s="55" t="s">
        <v>140</v>
      </c>
      <c r="C25" s="64"/>
      <c r="D25" s="65" t="s">
        <v>139</v>
      </c>
      <c r="E25" s="75">
        <v>3.8999999999999998E-3</v>
      </c>
      <c r="F25" s="41"/>
      <c r="G25" s="121">
        <f t="shared" si="20"/>
        <v>4.4268900000000002E-3</v>
      </c>
      <c r="H25" s="41" t="str">
        <f t="shared" si="21"/>
        <v>(a)</v>
      </c>
      <c r="I25" s="121">
        <f t="shared" si="22"/>
        <v>1.1067225E-2</v>
      </c>
      <c r="J25" s="41" t="str">
        <f t="shared" si="23"/>
        <v>(e)</v>
      </c>
      <c r="K25" s="121">
        <f t="shared" si="24"/>
        <v>4.4268900000000002E-3</v>
      </c>
      <c r="L25" s="41" t="str">
        <f t="shared" si="25"/>
        <v>(a)</v>
      </c>
      <c r="M25" s="121">
        <f t="shared" si="26"/>
        <v>1.1067225E-2</v>
      </c>
      <c r="N25" s="41" t="str">
        <f t="shared" si="27"/>
        <v>(e)</v>
      </c>
      <c r="O25" s="121">
        <f t="shared" si="28"/>
        <v>4.4268900000000002E-3</v>
      </c>
      <c r="P25" s="41" t="str">
        <f t="shared" si="29"/>
        <v>(a)</v>
      </c>
      <c r="Q25" s="121">
        <f t="shared" si="30"/>
        <v>1.1067225E-2</v>
      </c>
      <c r="R25" s="41" t="str">
        <f t="shared" si="31"/>
        <v>(e)</v>
      </c>
      <c r="S25" s="121">
        <f t="shared" si="32"/>
        <v>4.4268900000000002E-3</v>
      </c>
      <c r="T25" s="41" t="str">
        <f t="shared" si="33"/>
        <v>(a)</v>
      </c>
      <c r="U25" s="121">
        <f t="shared" si="34"/>
        <v>1.1067225E-2</v>
      </c>
      <c r="V25" s="41" t="str">
        <f t="shared" si="35"/>
        <v>(e)</v>
      </c>
      <c r="W25" s="121">
        <f t="shared" si="36"/>
        <v>3.49869E-3</v>
      </c>
      <c r="X25" s="41" t="str">
        <f t="shared" si="37"/>
        <v>(a)</v>
      </c>
      <c r="Y25" s="121">
        <f t="shared" si="38"/>
        <v>8.7467250000000003E-3</v>
      </c>
      <c r="Z25" s="41" t="str">
        <f t="shared" si="39"/>
        <v>(e)</v>
      </c>
      <c r="AA25" s="121">
        <f t="shared" si="40"/>
        <v>3.49869E-3</v>
      </c>
      <c r="AB25" s="41" t="str">
        <f t="shared" si="41"/>
        <v>(a)</v>
      </c>
      <c r="AC25" s="121">
        <f t="shared" si="42"/>
        <v>8.7467250000000003E-3</v>
      </c>
      <c r="AD25" s="41" t="str">
        <f t="shared" si="43"/>
        <v>(e)</v>
      </c>
      <c r="AE25" s="121">
        <f t="shared" si="44"/>
        <v>3.49869E-3</v>
      </c>
      <c r="AF25" s="41" t="str">
        <f t="shared" si="45"/>
        <v>(a)</v>
      </c>
      <c r="AG25" s="121">
        <f t="shared" si="46"/>
        <v>8.7467250000000003E-3</v>
      </c>
      <c r="AH25" s="41" t="str">
        <f t="shared" si="47"/>
        <v>(e)</v>
      </c>
      <c r="AI25" s="121">
        <f t="shared" si="48"/>
        <v>4.797E-3</v>
      </c>
      <c r="AJ25" s="41" t="str">
        <f t="shared" si="49"/>
        <v>(a)</v>
      </c>
      <c r="AK25" s="121">
        <f t="shared" si="50"/>
        <v>1.19925E-2</v>
      </c>
      <c r="AL25" s="41" t="str">
        <f t="shared" si="51"/>
        <v>(e)</v>
      </c>
      <c r="AM25" s="121">
        <f t="shared" si="52"/>
        <v>4.797E-3</v>
      </c>
      <c r="AN25" s="41" t="str">
        <f t="shared" si="53"/>
        <v>(a)</v>
      </c>
      <c r="AO25" s="121">
        <f t="shared" si="54"/>
        <v>1.19925E-2</v>
      </c>
      <c r="AP25" s="41" t="str">
        <f t="shared" si="55"/>
        <v>(e)</v>
      </c>
      <c r="AQ25" s="121">
        <f t="shared" si="56"/>
        <v>5.3625000000000001E-3</v>
      </c>
      <c r="AR25" s="41" t="str">
        <f t="shared" si="57"/>
        <v>(a)</v>
      </c>
      <c r="AS25" s="121">
        <f t="shared" si="58"/>
        <v>1.340625E-2</v>
      </c>
      <c r="AT25" s="41" t="str">
        <f t="shared" si="59"/>
        <v>(e)</v>
      </c>
      <c r="AU25" s="121">
        <f t="shared" si="60"/>
        <v>5.6706000000000005E-3</v>
      </c>
      <c r="AV25" s="41" t="str">
        <f t="shared" si="61"/>
        <v>(a)</v>
      </c>
      <c r="AW25" s="121">
        <f t="shared" si="62"/>
        <v>1.4176500000000002E-2</v>
      </c>
      <c r="AX25" s="41" t="str">
        <f t="shared" si="63"/>
        <v>(e)</v>
      </c>
      <c r="AY25" s="121">
        <f t="shared" si="64"/>
        <v>5.7509399999999995E-3</v>
      </c>
      <c r="AZ25" s="41" t="str">
        <f t="shared" si="65"/>
        <v>(a)</v>
      </c>
      <c r="BA25" s="121">
        <f t="shared" si="66"/>
        <v>1.4377350000000001E-2</v>
      </c>
      <c r="BB25" s="41" t="str">
        <f t="shared" si="67"/>
        <v>(e)</v>
      </c>
      <c r="BC25" s="121">
        <f t="shared" si="68"/>
        <v>5.7509399999999995E-3</v>
      </c>
      <c r="BD25" s="41" t="str">
        <f t="shared" si="69"/>
        <v>(a)</v>
      </c>
      <c r="BE25" s="121">
        <f t="shared" si="70"/>
        <v>1.4377350000000001E-2</v>
      </c>
      <c r="BF25" s="41" t="str">
        <f t="shared" si="71"/>
        <v>(e)</v>
      </c>
      <c r="BG25" s="121">
        <f t="shared" si="72"/>
        <v>5.7509399999999995E-3</v>
      </c>
      <c r="BH25" s="41" t="str">
        <f t="shared" si="73"/>
        <v>(a)</v>
      </c>
      <c r="BI25" s="121">
        <f t="shared" si="74"/>
        <v>1.4377350000000001E-2</v>
      </c>
      <c r="BJ25" s="41" t="str">
        <f t="shared" si="75"/>
        <v>(e)</v>
      </c>
      <c r="BK25" s="121">
        <f t="shared" si="76"/>
        <v>5.7509399999999995E-3</v>
      </c>
      <c r="BL25" s="41" t="str">
        <f t="shared" si="77"/>
        <v>(a)</v>
      </c>
      <c r="BM25" s="121">
        <f t="shared" si="78"/>
        <v>1.4377350000000001E-2</v>
      </c>
      <c r="BN25" s="41" t="str">
        <f t="shared" si="79"/>
        <v>(e)</v>
      </c>
      <c r="BO25" s="121">
        <f t="shared" si="80"/>
        <v>5.7509399999999995E-3</v>
      </c>
      <c r="BP25" s="41" t="str">
        <f t="shared" si="81"/>
        <v>(a)</v>
      </c>
      <c r="BQ25" s="121">
        <f t="shared" si="82"/>
        <v>1.4377350000000001E-2</v>
      </c>
      <c r="BR25" s="41" t="str">
        <f t="shared" si="83"/>
        <v>(e)</v>
      </c>
      <c r="BS25" s="121">
        <f t="shared" si="84"/>
        <v>5.7509399999999995E-3</v>
      </c>
      <c r="BT25" s="41" t="str">
        <f t="shared" si="85"/>
        <v>(a)</v>
      </c>
      <c r="BU25" s="121">
        <f t="shared" si="86"/>
        <v>1.4377350000000001E-2</v>
      </c>
      <c r="BV25" s="41" t="str">
        <f t="shared" si="87"/>
        <v>(e)</v>
      </c>
      <c r="BW25" s="121">
        <f t="shared" si="88"/>
        <v>8.9309999999999986E-4</v>
      </c>
      <c r="BX25" s="41" t="str">
        <f t="shared" si="89"/>
        <v>(a)</v>
      </c>
      <c r="BY25" s="121">
        <f t="shared" si="90"/>
        <v>2.2327499999999999E-3</v>
      </c>
      <c r="BZ25" s="41" t="str">
        <f t="shared" si="91"/>
        <v>(e)</v>
      </c>
      <c r="CA25" s="121">
        <f t="shared" si="92"/>
        <v>8.9309999999999986E-4</v>
      </c>
      <c r="CB25" s="41" t="str">
        <f t="shared" si="93"/>
        <v>(a)</v>
      </c>
      <c r="CC25" s="121">
        <f t="shared" si="94"/>
        <v>2.2327499999999999E-3</v>
      </c>
      <c r="CD25" s="41" t="str">
        <f t="shared" si="95"/>
        <v>(e)</v>
      </c>
      <c r="CE25" s="121">
        <f t="shared" si="96"/>
        <v>1.8096E-3</v>
      </c>
      <c r="CF25" s="41" t="str">
        <f t="shared" si="97"/>
        <v>(a)</v>
      </c>
      <c r="CG25" s="121">
        <f t="shared" si="98"/>
        <v>4.5239999999999994E-3</v>
      </c>
      <c r="CH25" s="41" t="str">
        <f t="shared" si="99"/>
        <v>(e)</v>
      </c>
      <c r="CI25" s="121">
        <f t="shared" si="100"/>
        <v>7.5659999999999996E-4</v>
      </c>
      <c r="CJ25" s="41" t="str">
        <f t="shared" si="101"/>
        <v>(a)</v>
      </c>
      <c r="CK25" s="121">
        <f t="shared" si="102"/>
        <v>1.8914999999999997E-3</v>
      </c>
      <c r="CL25" s="41" t="str">
        <f t="shared" si="103"/>
        <v>(e)</v>
      </c>
    </row>
    <row r="26" spans="1:90" ht="15" customHeight="1">
      <c r="A26" s="63"/>
      <c r="B26" s="55" t="s">
        <v>142</v>
      </c>
      <c r="C26" s="64"/>
      <c r="D26" s="70">
        <v>504</v>
      </c>
      <c r="E26" s="75">
        <v>8.4039857312420349E-3</v>
      </c>
      <c r="F26" s="41"/>
      <c r="G26" s="121">
        <f t="shared" si="20"/>
        <v>9.5393642035328345E-3</v>
      </c>
      <c r="H26" s="41" t="str">
        <f t="shared" si="21"/>
        <v>(a)</v>
      </c>
      <c r="I26" s="121">
        <f t="shared" si="22"/>
        <v>2.3848410508832085E-2</v>
      </c>
      <c r="J26" s="41" t="str">
        <f t="shared" si="23"/>
        <v>(e)</v>
      </c>
      <c r="K26" s="121">
        <f t="shared" si="24"/>
        <v>9.5393642035328345E-3</v>
      </c>
      <c r="L26" s="41" t="str">
        <f t="shared" si="25"/>
        <v>(a)</v>
      </c>
      <c r="M26" s="121">
        <f t="shared" si="26"/>
        <v>2.3848410508832085E-2</v>
      </c>
      <c r="N26" s="41" t="str">
        <f t="shared" si="27"/>
        <v>(e)</v>
      </c>
      <c r="O26" s="121">
        <f t="shared" si="28"/>
        <v>9.5393642035328345E-3</v>
      </c>
      <c r="P26" s="41" t="str">
        <f t="shared" si="29"/>
        <v>(a)</v>
      </c>
      <c r="Q26" s="121">
        <f t="shared" si="30"/>
        <v>2.3848410508832085E-2</v>
      </c>
      <c r="R26" s="41" t="str">
        <f t="shared" si="31"/>
        <v>(e)</v>
      </c>
      <c r="S26" s="121">
        <f t="shared" si="32"/>
        <v>9.5393642035328345E-3</v>
      </c>
      <c r="T26" s="41" t="str">
        <f t="shared" si="33"/>
        <v>(a)</v>
      </c>
      <c r="U26" s="121">
        <f t="shared" si="34"/>
        <v>2.3848410508832085E-2</v>
      </c>
      <c r="V26" s="41" t="str">
        <f t="shared" si="35"/>
        <v>(e)</v>
      </c>
      <c r="W26" s="121">
        <f t="shared" si="36"/>
        <v>7.5392155994972289E-3</v>
      </c>
      <c r="X26" s="41" t="str">
        <f t="shared" si="37"/>
        <v>(a)</v>
      </c>
      <c r="Y26" s="121">
        <f t="shared" si="38"/>
        <v>1.8848038998743072E-2</v>
      </c>
      <c r="Z26" s="41" t="str">
        <f t="shared" si="39"/>
        <v>(e)</v>
      </c>
      <c r="AA26" s="121">
        <f t="shared" si="40"/>
        <v>7.5392155994972289E-3</v>
      </c>
      <c r="AB26" s="41" t="str">
        <f t="shared" si="41"/>
        <v>(a)</v>
      </c>
      <c r="AC26" s="121">
        <f t="shared" si="42"/>
        <v>1.8848038998743072E-2</v>
      </c>
      <c r="AD26" s="41" t="str">
        <f t="shared" si="43"/>
        <v>(e)</v>
      </c>
      <c r="AE26" s="121">
        <f t="shared" si="44"/>
        <v>7.5392155994972289E-3</v>
      </c>
      <c r="AF26" s="41" t="str">
        <f t="shared" si="45"/>
        <v>(a)</v>
      </c>
      <c r="AG26" s="121">
        <f t="shared" si="46"/>
        <v>1.8848038998743072E-2</v>
      </c>
      <c r="AH26" s="41" t="str">
        <f t="shared" si="47"/>
        <v>(e)</v>
      </c>
      <c r="AI26" s="121">
        <f t="shared" si="48"/>
        <v>1.0336902449427702E-2</v>
      </c>
      <c r="AJ26" s="41" t="str">
        <f t="shared" si="49"/>
        <v>(a)</v>
      </c>
      <c r="AK26" s="121">
        <f t="shared" si="50"/>
        <v>2.5842256123569256E-2</v>
      </c>
      <c r="AL26" s="41" t="str">
        <f t="shared" si="51"/>
        <v>(e)</v>
      </c>
      <c r="AM26" s="121">
        <f t="shared" si="52"/>
        <v>1.0336902449427702E-2</v>
      </c>
      <c r="AN26" s="41" t="str">
        <f t="shared" si="53"/>
        <v>(a)</v>
      </c>
      <c r="AO26" s="121">
        <f t="shared" si="54"/>
        <v>2.5842256123569256E-2</v>
      </c>
      <c r="AP26" s="41" t="str">
        <f t="shared" si="55"/>
        <v>(e)</v>
      </c>
      <c r="AQ26" s="121">
        <f t="shared" si="56"/>
        <v>1.1555480380457797E-2</v>
      </c>
      <c r="AR26" s="41" t="str">
        <f t="shared" si="57"/>
        <v>(a)</v>
      </c>
      <c r="AS26" s="121">
        <f t="shared" si="58"/>
        <v>2.8888700951144496E-2</v>
      </c>
      <c r="AT26" s="41" t="str">
        <f t="shared" si="59"/>
        <v>(e)</v>
      </c>
      <c r="AU26" s="121">
        <f t="shared" si="60"/>
        <v>1.2219395253225919E-2</v>
      </c>
      <c r="AV26" s="41" t="str">
        <f t="shared" si="61"/>
        <v>(a)</v>
      </c>
      <c r="AW26" s="121">
        <f t="shared" si="62"/>
        <v>3.0548488133064801E-2</v>
      </c>
      <c r="AX26" s="41" t="str">
        <f t="shared" si="63"/>
        <v>(e)</v>
      </c>
      <c r="AY26" s="121">
        <f t="shared" si="64"/>
        <v>1.2392517359289507E-2</v>
      </c>
      <c r="AZ26" s="41" t="str">
        <f t="shared" si="65"/>
        <v>(a)</v>
      </c>
      <c r="BA26" s="121">
        <f t="shared" si="66"/>
        <v>3.0981293398223763E-2</v>
      </c>
      <c r="BB26" s="41" t="str">
        <f t="shared" si="67"/>
        <v>(e)</v>
      </c>
      <c r="BC26" s="121">
        <f t="shared" si="68"/>
        <v>1.2392517359289507E-2</v>
      </c>
      <c r="BD26" s="41" t="str">
        <f t="shared" si="69"/>
        <v>(a)</v>
      </c>
      <c r="BE26" s="121">
        <f t="shared" si="70"/>
        <v>3.0981293398223763E-2</v>
      </c>
      <c r="BF26" s="41" t="str">
        <f t="shared" si="71"/>
        <v>(e)</v>
      </c>
      <c r="BG26" s="121">
        <f t="shared" si="72"/>
        <v>1.2392517359289507E-2</v>
      </c>
      <c r="BH26" s="41" t="str">
        <f t="shared" si="73"/>
        <v>(a)</v>
      </c>
      <c r="BI26" s="121">
        <f t="shared" si="74"/>
        <v>3.0981293398223763E-2</v>
      </c>
      <c r="BJ26" s="41" t="str">
        <f t="shared" si="75"/>
        <v>(e)</v>
      </c>
      <c r="BK26" s="121">
        <f t="shared" si="76"/>
        <v>1.2392517359289507E-2</v>
      </c>
      <c r="BL26" s="41" t="str">
        <f t="shared" si="77"/>
        <v>(a)</v>
      </c>
      <c r="BM26" s="121">
        <f t="shared" si="78"/>
        <v>3.0981293398223763E-2</v>
      </c>
      <c r="BN26" s="41" t="str">
        <f t="shared" si="79"/>
        <v>(e)</v>
      </c>
      <c r="BO26" s="121">
        <f t="shared" si="80"/>
        <v>1.2392517359289507E-2</v>
      </c>
      <c r="BP26" s="41" t="str">
        <f t="shared" si="81"/>
        <v>(a)</v>
      </c>
      <c r="BQ26" s="121">
        <f t="shared" si="82"/>
        <v>3.0981293398223763E-2</v>
      </c>
      <c r="BR26" s="41" t="str">
        <f t="shared" si="83"/>
        <v>(e)</v>
      </c>
      <c r="BS26" s="121">
        <f t="shared" si="84"/>
        <v>1.2392517359289507E-2</v>
      </c>
      <c r="BT26" s="41" t="str">
        <f t="shared" si="85"/>
        <v>(a)</v>
      </c>
      <c r="BU26" s="121">
        <f t="shared" si="86"/>
        <v>3.0981293398223763E-2</v>
      </c>
      <c r="BV26" s="41" t="str">
        <f t="shared" si="87"/>
        <v>(e)</v>
      </c>
      <c r="BW26" s="121">
        <f t="shared" si="88"/>
        <v>1.9245127324544261E-3</v>
      </c>
      <c r="BX26" s="41" t="str">
        <f t="shared" si="89"/>
        <v>(a)</v>
      </c>
      <c r="BY26" s="121">
        <f t="shared" si="90"/>
        <v>4.8112818311360651E-3</v>
      </c>
      <c r="BZ26" s="41" t="str">
        <f t="shared" si="91"/>
        <v>(e)</v>
      </c>
      <c r="CA26" s="121">
        <f t="shared" si="92"/>
        <v>1.9245127324544261E-3</v>
      </c>
      <c r="CB26" s="41" t="str">
        <f t="shared" si="93"/>
        <v>(a)</v>
      </c>
      <c r="CC26" s="121">
        <f t="shared" si="94"/>
        <v>4.8112818311360651E-3</v>
      </c>
      <c r="CD26" s="41" t="str">
        <f t="shared" si="95"/>
        <v>(e)</v>
      </c>
      <c r="CE26" s="121">
        <f t="shared" si="96"/>
        <v>3.8994493792963041E-3</v>
      </c>
      <c r="CF26" s="41" t="str">
        <f t="shared" si="97"/>
        <v>(a)</v>
      </c>
      <c r="CG26" s="121">
        <f t="shared" si="98"/>
        <v>9.7486234482407601E-3</v>
      </c>
      <c r="CH26" s="41" t="str">
        <f t="shared" si="99"/>
        <v>(e)</v>
      </c>
      <c r="CI26" s="121">
        <f t="shared" si="100"/>
        <v>1.6303732318609545E-3</v>
      </c>
      <c r="CJ26" s="41" t="str">
        <f t="shared" si="101"/>
        <v>(a)</v>
      </c>
      <c r="CK26" s="121">
        <f t="shared" si="102"/>
        <v>4.0759330796523857E-3</v>
      </c>
      <c r="CL26" s="41" t="str">
        <f t="shared" si="103"/>
        <v>(e)</v>
      </c>
    </row>
    <row r="27" spans="1:90" ht="15" customHeight="1">
      <c r="A27" s="63"/>
      <c r="B27" s="55" t="s">
        <v>145</v>
      </c>
      <c r="C27" s="64"/>
      <c r="D27" s="65" t="s">
        <v>144</v>
      </c>
      <c r="E27" s="75">
        <v>2.2000000000000001E-3</v>
      </c>
      <c r="F27" s="41"/>
      <c r="G27" s="121">
        <f t="shared" si="20"/>
        <v>2.4972200000000005E-3</v>
      </c>
      <c r="H27" s="41" t="str">
        <f t="shared" si="21"/>
        <v>(a)</v>
      </c>
      <c r="I27" s="121">
        <f t="shared" si="22"/>
        <v>6.2430500000000009E-3</v>
      </c>
      <c r="J27" s="41" t="str">
        <f t="shared" si="23"/>
        <v>(e)</v>
      </c>
      <c r="K27" s="121">
        <f t="shared" si="24"/>
        <v>2.4972200000000005E-3</v>
      </c>
      <c r="L27" s="41" t="str">
        <f t="shared" si="25"/>
        <v>(a)</v>
      </c>
      <c r="M27" s="121">
        <f t="shared" si="26"/>
        <v>6.2430500000000009E-3</v>
      </c>
      <c r="N27" s="41" t="str">
        <f t="shared" si="27"/>
        <v>(e)</v>
      </c>
      <c r="O27" s="121">
        <f t="shared" si="28"/>
        <v>2.4972200000000005E-3</v>
      </c>
      <c r="P27" s="41" t="str">
        <f t="shared" si="29"/>
        <v>(a)</v>
      </c>
      <c r="Q27" s="121">
        <f t="shared" si="30"/>
        <v>6.2430500000000009E-3</v>
      </c>
      <c r="R27" s="41" t="str">
        <f t="shared" si="31"/>
        <v>(e)</v>
      </c>
      <c r="S27" s="121">
        <f t="shared" si="32"/>
        <v>2.4972200000000005E-3</v>
      </c>
      <c r="T27" s="41" t="str">
        <f t="shared" si="33"/>
        <v>(a)</v>
      </c>
      <c r="U27" s="121">
        <f t="shared" si="34"/>
        <v>6.2430500000000009E-3</v>
      </c>
      <c r="V27" s="41" t="str">
        <f t="shared" si="35"/>
        <v>(e)</v>
      </c>
      <c r="W27" s="121">
        <f t="shared" si="36"/>
        <v>1.9736200000000001E-3</v>
      </c>
      <c r="X27" s="41" t="str">
        <f t="shared" si="37"/>
        <v>(a)</v>
      </c>
      <c r="Y27" s="121">
        <f t="shared" si="38"/>
        <v>4.9340499999999997E-3</v>
      </c>
      <c r="Z27" s="41" t="str">
        <f t="shared" si="39"/>
        <v>(e)</v>
      </c>
      <c r="AA27" s="121">
        <f t="shared" si="40"/>
        <v>1.9736200000000001E-3</v>
      </c>
      <c r="AB27" s="41" t="str">
        <f t="shared" si="41"/>
        <v>(a)</v>
      </c>
      <c r="AC27" s="121">
        <f t="shared" si="42"/>
        <v>4.9340499999999997E-3</v>
      </c>
      <c r="AD27" s="41" t="str">
        <f t="shared" si="43"/>
        <v>(e)</v>
      </c>
      <c r="AE27" s="121">
        <f t="shared" si="44"/>
        <v>1.9736200000000001E-3</v>
      </c>
      <c r="AF27" s="41" t="str">
        <f t="shared" si="45"/>
        <v>(a)</v>
      </c>
      <c r="AG27" s="121">
        <f t="shared" si="46"/>
        <v>4.9340499999999997E-3</v>
      </c>
      <c r="AH27" s="41" t="str">
        <f t="shared" si="47"/>
        <v>(e)</v>
      </c>
      <c r="AI27" s="121">
        <f t="shared" si="48"/>
        <v>2.7060000000000001E-3</v>
      </c>
      <c r="AJ27" s="41" t="str">
        <f t="shared" si="49"/>
        <v>(a)</v>
      </c>
      <c r="AK27" s="121">
        <f t="shared" si="50"/>
        <v>6.7650000000000002E-3</v>
      </c>
      <c r="AL27" s="41" t="str">
        <f t="shared" si="51"/>
        <v>(e)</v>
      </c>
      <c r="AM27" s="121">
        <f t="shared" si="52"/>
        <v>2.7060000000000001E-3</v>
      </c>
      <c r="AN27" s="41" t="str">
        <f t="shared" si="53"/>
        <v>(a)</v>
      </c>
      <c r="AO27" s="121">
        <f t="shared" si="54"/>
        <v>6.7650000000000002E-3</v>
      </c>
      <c r="AP27" s="41" t="str">
        <f t="shared" si="55"/>
        <v>(e)</v>
      </c>
      <c r="AQ27" s="121">
        <f t="shared" si="56"/>
        <v>3.0249999999999999E-3</v>
      </c>
      <c r="AR27" s="41" t="str">
        <f t="shared" si="57"/>
        <v>(a)</v>
      </c>
      <c r="AS27" s="121">
        <f t="shared" si="58"/>
        <v>7.5624999999999998E-3</v>
      </c>
      <c r="AT27" s="41" t="str">
        <f t="shared" si="59"/>
        <v>(e)</v>
      </c>
      <c r="AU27" s="121">
        <f t="shared" si="60"/>
        <v>3.1988000000000003E-3</v>
      </c>
      <c r="AV27" s="41" t="str">
        <f t="shared" si="61"/>
        <v>(a)</v>
      </c>
      <c r="AW27" s="121">
        <f t="shared" si="62"/>
        <v>7.9970000000000024E-3</v>
      </c>
      <c r="AX27" s="41" t="str">
        <f t="shared" si="63"/>
        <v>(e)</v>
      </c>
      <c r="AY27" s="121">
        <f t="shared" si="64"/>
        <v>3.2441200000000005E-3</v>
      </c>
      <c r="AZ27" s="41" t="str">
        <f t="shared" si="65"/>
        <v>(a)</v>
      </c>
      <c r="BA27" s="121">
        <f t="shared" si="66"/>
        <v>8.1103000000000008E-3</v>
      </c>
      <c r="BB27" s="41" t="str">
        <f t="shared" si="67"/>
        <v>(e)</v>
      </c>
      <c r="BC27" s="121">
        <f t="shared" si="68"/>
        <v>3.2441200000000005E-3</v>
      </c>
      <c r="BD27" s="41" t="str">
        <f t="shared" si="69"/>
        <v>(a)</v>
      </c>
      <c r="BE27" s="121">
        <f t="shared" si="70"/>
        <v>8.1103000000000008E-3</v>
      </c>
      <c r="BF27" s="41" t="str">
        <f t="shared" si="71"/>
        <v>(e)</v>
      </c>
      <c r="BG27" s="121">
        <f t="shared" si="72"/>
        <v>3.2441200000000005E-3</v>
      </c>
      <c r="BH27" s="41" t="str">
        <f t="shared" si="73"/>
        <v>(a)</v>
      </c>
      <c r="BI27" s="121">
        <f t="shared" si="74"/>
        <v>8.1103000000000008E-3</v>
      </c>
      <c r="BJ27" s="41" t="str">
        <f t="shared" si="75"/>
        <v>(e)</v>
      </c>
      <c r="BK27" s="121">
        <f t="shared" si="76"/>
        <v>3.2441200000000005E-3</v>
      </c>
      <c r="BL27" s="41" t="str">
        <f t="shared" si="77"/>
        <v>(a)</v>
      </c>
      <c r="BM27" s="121">
        <f t="shared" si="78"/>
        <v>8.1103000000000008E-3</v>
      </c>
      <c r="BN27" s="41" t="str">
        <f t="shared" si="79"/>
        <v>(e)</v>
      </c>
      <c r="BO27" s="121">
        <f t="shared" si="80"/>
        <v>3.2441200000000005E-3</v>
      </c>
      <c r="BP27" s="41" t="str">
        <f t="shared" si="81"/>
        <v>(a)</v>
      </c>
      <c r="BQ27" s="121">
        <f t="shared" si="82"/>
        <v>8.1103000000000008E-3</v>
      </c>
      <c r="BR27" s="41" t="str">
        <f t="shared" si="83"/>
        <v>(e)</v>
      </c>
      <c r="BS27" s="121">
        <f t="shared" si="84"/>
        <v>3.2441200000000005E-3</v>
      </c>
      <c r="BT27" s="41" t="str">
        <f t="shared" si="85"/>
        <v>(a)</v>
      </c>
      <c r="BU27" s="121">
        <f t="shared" si="86"/>
        <v>8.1103000000000008E-3</v>
      </c>
      <c r="BV27" s="41" t="str">
        <f t="shared" si="87"/>
        <v>(e)</v>
      </c>
      <c r="BW27" s="121">
        <f t="shared" si="88"/>
        <v>5.0379999999999999E-4</v>
      </c>
      <c r="BX27" s="41" t="str">
        <f t="shared" si="89"/>
        <v>(a)</v>
      </c>
      <c r="BY27" s="121">
        <f t="shared" si="90"/>
        <v>1.2595E-3</v>
      </c>
      <c r="BZ27" s="41" t="str">
        <f t="shared" si="91"/>
        <v>(e)</v>
      </c>
      <c r="CA27" s="121">
        <f t="shared" si="92"/>
        <v>5.0379999999999999E-4</v>
      </c>
      <c r="CB27" s="41" t="str">
        <f t="shared" si="93"/>
        <v>(a)</v>
      </c>
      <c r="CC27" s="121">
        <f t="shared" si="94"/>
        <v>1.2595E-3</v>
      </c>
      <c r="CD27" s="41" t="str">
        <f t="shared" si="95"/>
        <v>(e)</v>
      </c>
      <c r="CE27" s="121">
        <f t="shared" si="96"/>
        <v>1.0207999999999999E-3</v>
      </c>
      <c r="CF27" s="41" t="str">
        <f t="shared" si="97"/>
        <v>(a)</v>
      </c>
      <c r="CG27" s="121">
        <f t="shared" si="98"/>
        <v>2.552E-3</v>
      </c>
      <c r="CH27" s="41" t="str">
        <f t="shared" si="99"/>
        <v>(e)</v>
      </c>
      <c r="CI27" s="121">
        <f t="shared" si="100"/>
        <v>4.2680000000000002E-4</v>
      </c>
      <c r="CJ27" s="41" t="str">
        <f t="shared" si="101"/>
        <v>(a)</v>
      </c>
      <c r="CK27" s="121">
        <f t="shared" si="102"/>
        <v>1.0670000000000002E-3</v>
      </c>
      <c r="CL27" s="41" t="str">
        <f t="shared" si="103"/>
        <v>(e)</v>
      </c>
    </row>
    <row r="28" spans="1:90" ht="15" customHeight="1">
      <c r="A28" s="63"/>
      <c r="B28" s="55" t="s">
        <v>148</v>
      </c>
      <c r="C28" s="64"/>
      <c r="D28" s="70" t="s">
        <v>147</v>
      </c>
      <c r="E28" s="75">
        <v>4.8013014217323475E-5</v>
      </c>
      <c r="F28" s="41"/>
      <c r="G28" s="121">
        <f t="shared" si="20"/>
        <v>5.4499572438083881E-5</v>
      </c>
      <c r="H28" s="41" t="str">
        <f t="shared" si="21"/>
        <v>(a)</v>
      </c>
      <c r="I28" s="121">
        <f t="shared" si="22"/>
        <v>1.362489310952097E-4</v>
      </c>
      <c r="J28" s="41" t="str">
        <f t="shared" si="23"/>
        <v>(e)</v>
      </c>
      <c r="K28" s="121">
        <f t="shared" si="24"/>
        <v>5.4499572438083881E-5</v>
      </c>
      <c r="L28" s="41" t="str">
        <f t="shared" si="25"/>
        <v>(a)</v>
      </c>
      <c r="M28" s="121">
        <f t="shared" si="26"/>
        <v>1.362489310952097E-4</v>
      </c>
      <c r="N28" s="41" t="str">
        <f t="shared" si="27"/>
        <v>(e)</v>
      </c>
      <c r="O28" s="121">
        <f t="shared" si="28"/>
        <v>5.4499572438083881E-5</v>
      </c>
      <c r="P28" s="41" t="str">
        <f t="shared" si="29"/>
        <v>(a)</v>
      </c>
      <c r="Q28" s="121">
        <f t="shared" si="30"/>
        <v>1.362489310952097E-4</v>
      </c>
      <c r="R28" s="41" t="str">
        <f t="shared" si="31"/>
        <v>(e)</v>
      </c>
      <c r="S28" s="121">
        <f t="shared" si="32"/>
        <v>5.4499572438083881E-5</v>
      </c>
      <c r="T28" s="41" t="str">
        <f t="shared" si="33"/>
        <v>(a)</v>
      </c>
      <c r="U28" s="121">
        <f t="shared" si="34"/>
        <v>1.362489310952097E-4</v>
      </c>
      <c r="V28" s="41" t="str">
        <f t="shared" si="35"/>
        <v>(e)</v>
      </c>
      <c r="W28" s="121">
        <f t="shared" si="36"/>
        <v>4.307247505436089E-5</v>
      </c>
      <c r="X28" s="41" t="str">
        <f t="shared" si="37"/>
        <v>(a)</v>
      </c>
      <c r="Y28" s="121">
        <f t="shared" si="38"/>
        <v>1.0768118763590223E-4</v>
      </c>
      <c r="Z28" s="41" t="str">
        <f t="shared" si="39"/>
        <v>(e)</v>
      </c>
      <c r="AA28" s="121">
        <f t="shared" si="40"/>
        <v>4.307247505436089E-5</v>
      </c>
      <c r="AB28" s="41" t="str">
        <f t="shared" si="41"/>
        <v>(a)</v>
      </c>
      <c r="AC28" s="121">
        <f t="shared" si="42"/>
        <v>1.0768118763590223E-4</v>
      </c>
      <c r="AD28" s="41" t="str">
        <f t="shared" si="43"/>
        <v>(e)</v>
      </c>
      <c r="AE28" s="121">
        <f t="shared" si="44"/>
        <v>4.307247505436089E-5</v>
      </c>
      <c r="AF28" s="41" t="str">
        <f t="shared" si="45"/>
        <v>(a)</v>
      </c>
      <c r="AG28" s="121">
        <f t="shared" si="46"/>
        <v>1.0768118763590223E-4</v>
      </c>
      <c r="AH28" s="41" t="str">
        <f t="shared" si="47"/>
        <v>(e)</v>
      </c>
      <c r="AI28" s="121">
        <f t="shared" si="48"/>
        <v>5.9056007487307871E-5</v>
      </c>
      <c r="AJ28" s="41" t="str">
        <f t="shared" si="49"/>
        <v>(a)</v>
      </c>
      <c r="AK28" s="121">
        <f t="shared" si="50"/>
        <v>1.4764001871826968E-4</v>
      </c>
      <c r="AL28" s="41" t="str">
        <f t="shared" si="51"/>
        <v>(e)</v>
      </c>
      <c r="AM28" s="121">
        <f t="shared" si="52"/>
        <v>5.9056007487307871E-5</v>
      </c>
      <c r="AN28" s="41" t="str">
        <f t="shared" si="53"/>
        <v>(a)</v>
      </c>
      <c r="AO28" s="121">
        <f t="shared" si="54"/>
        <v>1.4764001871826968E-4</v>
      </c>
      <c r="AP28" s="41" t="str">
        <f t="shared" si="55"/>
        <v>(e)</v>
      </c>
      <c r="AQ28" s="121">
        <f t="shared" si="56"/>
        <v>6.6017894548819772E-5</v>
      </c>
      <c r="AR28" s="41" t="str">
        <f t="shared" si="57"/>
        <v>(a)</v>
      </c>
      <c r="AS28" s="121">
        <f t="shared" si="58"/>
        <v>1.6504473637204945E-4</v>
      </c>
      <c r="AT28" s="41" t="str">
        <f t="shared" si="59"/>
        <v>(e)</v>
      </c>
      <c r="AU28" s="121">
        <f t="shared" si="60"/>
        <v>6.9810922671988343E-5</v>
      </c>
      <c r="AV28" s="41" t="str">
        <f t="shared" si="61"/>
        <v>(a)</v>
      </c>
      <c r="AW28" s="121">
        <f t="shared" si="62"/>
        <v>1.7452730667997084E-4</v>
      </c>
      <c r="AX28" s="41" t="str">
        <f t="shared" si="63"/>
        <v>(e)</v>
      </c>
      <c r="AY28" s="121">
        <f t="shared" si="64"/>
        <v>7.0799990764865207E-5</v>
      </c>
      <c r="AZ28" s="41" t="str">
        <f t="shared" si="65"/>
        <v>(a)</v>
      </c>
      <c r="BA28" s="121">
        <f t="shared" si="66"/>
        <v>1.7699997691216301E-4</v>
      </c>
      <c r="BB28" s="41" t="str">
        <f t="shared" si="67"/>
        <v>(e)</v>
      </c>
      <c r="BC28" s="121">
        <f t="shared" si="68"/>
        <v>7.0799990764865207E-5</v>
      </c>
      <c r="BD28" s="41" t="str">
        <f t="shared" si="69"/>
        <v>(a)</v>
      </c>
      <c r="BE28" s="121">
        <f t="shared" si="70"/>
        <v>1.7699997691216301E-4</v>
      </c>
      <c r="BF28" s="41" t="str">
        <f t="shared" si="71"/>
        <v>(e)</v>
      </c>
      <c r="BG28" s="121">
        <f t="shared" si="72"/>
        <v>7.0799990764865207E-5</v>
      </c>
      <c r="BH28" s="41" t="str">
        <f t="shared" si="73"/>
        <v>(a)</v>
      </c>
      <c r="BI28" s="121">
        <f t="shared" si="74"/>
        <v>1.7699997691216301E-4</v>
      </c>
      <c r="BJ28" s="41" t="str">
        <f t="shared" si="75"/>
        <v>(e)</v>
      </c>
      <c r="BK28" s="121">
        <f t="shared" si="76"/>
        <v>7.0799990764865207E-5</v>
      </c>
      <c r="BL28" s="41" t="str">
        <f t="shared" si="77"/>
        <v>(a)</v>
      </c>
      <c r="BM28" s="121">
        <f t="shared" si="78"/>
        <v>1.7699997691216301E-4</v>
      </c>
      <c r="BN28" s="41" t="str">
        <f t="shared" si="79"/>
        <v>(e)</v>
      </c>
      <c r="BO28" s="121">
        <f t="shared" si="80"/>
        <v>7.0799990764865207E-5</v>
      </c>
      <c r="BP28" s="41" t="str">
        <f t="shared" si="81"/>
        <v>(a)</v>
      </c>
      <c r="BQ28" s="121">
        <f t="shared" si="82"/>
        <v>1.7699997691216301E-4</v>
      </c>
      <c r="BR28" s="41" t="str">
        <f t="shared" si="83"/>
        <v>(e)</v>
      </c>
      <c r="BS28" s="121">
        <f t="shared" si="84"/>
        <v>7.0799990764865207E-5</v>
      </c>
      <c r="BT28" s="41" t="str">
        <f t="shared" si="85"/>
        <v>(a)</v>
      </c>
      <c r="BU28" s="121">
        <f t="shared" si="86"/>
        <v>1.7699997691216301E-4</v>
      </c>
      <c r="BV28" s="41" t="str">
        <f t="shared" si="87"/>
        <v>(e)</v>
      </c>
      <c r="BW28" s="121">
        <f t="shared" si="88"/>
        <v>1.0994980255767076E-5</v>
      </c>
      <c r="BX28" s="41" t="str">
        <f t="shared" si="89"/>
        <v>(a)</v>
      </c>
      <c r="BY28" s="121">
        <f t="shared" si="90"/>
        <v>2.7487450639417688E-5</v>
      </c>
      <c r="BZ28" s="41" t="str">
        <f t="shared" si="91"/>
        <v>(e)</v>
      </c>
      <c r="CA28" s="121">
        <f t="shared" si="92"/>
        <v>1.0994980255767076E-5</v>
      </c>
      <c r="CB28" s="41" t="str">
        <f t="shared" si="93"/>
        <v>(a)</v>
      </c>
      <c r="CC28" s="121">
        <f t="shared" si="94"/>
        <v>2.7487450639417688E-5</v>
      </c>
      <c r="CD28" s="41" t="str">
        <f t="shared" si="95"/>
        <v>(e)</v>
      </c>
      <c r="CE28" s="121">
        <f t="shared" si="96"/>
        <v>2.227803859683809E-5</v>
      </c>
      <c r="CF28" s="41" t="str">
        <f t="shared" si="97"/>
        <v>(a)</v>
      </c>
      <c r="CG28" s="121">
        <f t="shared" si="98"/>
        <v>5.5695096492095226E-5</v>
      </c>
      <c r="CH28" s="41" t="str">
        <f t="shared" si="99"/>
        <v>(e)</v>
      </c>
      <c r="CI28" s="121">
        <f t="shared" si="100"/>
        <v>9.3145247581607539E-6</v>
      </c>
      <c r="CJ28" s="41" t="str">
        <f t="shared" si="101"/>
        <v>(a)</v>
      </c>
      <c r="CK28" s="121">
        <f t="shared" si="102"/>
        <v>2.3286311895401884E-5</v>
      </c>
      <c r="CL28" s="41" t="str">
        <f t="shared" si="103"/>
        <v>(e)</v>
      </c>
    </row>
    <row r="29" spans="1:90" ht="15" customHeight="1">
      <c r="A29" s="63"/>
      <c r="B29" s="55" t="s">
        <v>151</v>
      </c>
      <c r="C29" s="64"/>
      <c r="D29" s="70" t="s">
        <v>150</v>
      </c>
      <c r="E29" s="75">
        <v>2.4009368143584827E-4</v>
      </c>
      <c r="F29" s="41"/>
      <c r="G29" s="121">
        <f t="shared" si="20"/>
        <v>2.7253033779783137E-4</v>
      </c>
      <c r="H29" s="41" t="str">
        <f t="shared" si="21"/>
        <v>(a)</v>
      </c>
      <c r="I29" s="121">
        <f t="shared" si="22"/>
        <v>6.8132584449457842E-4</v>
      </c>
      <c r="J29" s="41" t="str">
        <f t="shared" si="23"/>
        <v>(e)</v>
      </c>
      <c r="K29" s="121">
        <f t="shared" si="24"/>
        <v>2.7253033779783137E-4</v>
      </c>
      <c r="L29" s="41" t="str">
        <f t="shared" si="25"/>
        <v>(a)</v>
      </c>
      <c r="M29" s="121">
        <f t="shared" si="26"/>
        <v>6.8132584449457842E-4</v>
      </c>
      <c r="N29" s="41" t="str">
        <f t="shared" si="27"/>
        <v>(e)</v>
      </c>
      <c r="O29" s="121">
        <f t="shared" si="28"/>
        <v>2.7253033779783137E-4</v>
      </c>
      <c r="P29" s="41" t="str">
        <f t="shared" si="29"/>
        <v>(a)</v>
      </c>
      <c r="Q29" s="121">
        <f t="shared" si="30"/>
        <v>6.8132584449457842E-4</v>
      </c>
      <c r="R29" s="41" t="str">
        <f t="shared" si="31"/>
        <v>(e)</v>
      </c>
      <c r="S29" s="121">
        <f t="shared" si="32"/>
        <v>2.7253033779783137E-4</v>
      </c>
      <c r="T29" s="41" t="str">
        <f t="shared" si="33"/>
        <v>(a)</v>
      </c>
      <c r="U29" s="121">
        <f t="shared" si="34"/>
        <v>6.8132584449457842E-4</v>
      </c>
      <c r="V29" s="41" t="str">
        <f t="shared" si="35"/>
        <v>(e)</v>
      </c>
      <c r="W29" s="121">
        <f t="shared" si="36"/>
        <v>2.1538804161609946E-4</v>
      </c>
      <c r="X29" s="41" t="str">
        <f t="shared" si="37"/>
        <v>(a)</v>
      </c>
      <c r="Y29" s="121">
        <f t="shared" si="38"/>
        <v>5.3847010404024862E-4</v>
      </c>
      <c r="Z29" s="41" t="str">
        <f t="shared" si="39"/>
        <v>(e)</v>
      </c>
      <c r="AA29" s="121">
        <f t="shared" si="40"/>
        <v>2.1538804161609946E-4</v>
      </c>
      <c r="AB29" s="41" t="str">
        <f t="shared" si="41"/>
        <v>(a)</v>
      </c>
      <c r="AC29" s="121">
        <f t="shared" si="42"/>
        <v>5.3847010404024862E-4</v>
      </c>
      <c r="AD29" s="41" t="str">
        <f t="shared" si="43"/>
        <v>(e)</v>
      </c>
      <c r="AE29" s="121">
        <f t="shared" si="44"/>
        <v>2.1538804161609946E-4</v>
      </c>
      <c r="AF29" s="41" t="str">
        <f t="shared" si="45"/>
        <v>(a)</v>
      </c>
      <c r="AG29" s="121">
        <f t="shared" si="46"/>
        <v>5.3847010404024862E-4</v>
      </c>
      <c r="AH29" s="41" t="str">
        <f t="shared" si="47"/>
        <v>(e)</v>
      </c>
      <c r="AI29" s="121">
        <f t="shared" si="48"/>
        <v>2.9531522816609332E-4</v>
      </c>
      <c r="AJ29" s="41" t="str">
        <f t="shared" si="49"/>
        <v>(a)</v>
      </c>
      <c r="AK29" s="121">
        <f t="shared" si="50"/>
        <v>7.3828807041523335E-4</v>
      </c>
      <c r="AL29" s="41" t="str">
        <f t="shared" si="51"/>
        <v>(e)</v>
      </c>
      <c r="AM29" s="121">
        <f t="shared" si="52"/>
        <v>2.9531522816609332E-4</v>
      </c>
      <c r="AN29" s="41" t="str">
        <f t="shared" si="53"/>
        <v>(a)</v>
      </c>
      <c r="AO29" s="121">
        <f t="shared" si="54"/>
        <v>7.3828807041523335E-4</v>
      </c>
      <c r="AP29" s="41" t="str">
        <f t="shared" si="55"/>
        <v>(e)</v>
      </c>
      <c r="AQ29" s="121">
        <f t="shared" si="56"/>
        <v>3.3012881197429136E-4</v>
      </c>
      <c r="AR29" s="41" t="str">
        <f t="shared" si="57"/>
        <v>(a)</v>
      </c>
      <c r="AS29" s="121">
        <f t="shared" si="58"/>
        <v>8.2532202993572845E-4</v>
      </c>
      <c r="AT29" s="41" t="str">
        <f t="shared" si="59"/>
        <v>(e)</v>
      </c>
      <c r="AU29" s="121">
        <f t="shared" si="60"/>
        <v>3.4909621280772339E-4</v>
      </c>
      <c r="AV29" s="41" t="str">
        <f t="shared" si="61"/>
        <v>(a)</v>
      </c>
      <c r="AW29" s="121">
        <f t="shared" si="62"/>
        <v>8.7274053201930849E-4</v>
      </c>
      <c r="AX29" s="41" t="str">
        <f t="shared" si="63"/>
        <v>(e)</v>
      </c>
      <c r="AY29" s="121">
        <f t="shared" si="64"/>
        <v>3.5404214264530187E-4</v>
      </c>
      <c r="AZ29" s="41" t="str">
        <f t="shared" si="65"/>
        <v>(a)</v>
      </c>
      <c r="BA29" s="121">
        <f t="shared" si="66"/>
        <v>8.8510535661325462E-4</v>
      </c>
      <c r="BB29" s="41" t="str">
        <f t="shared" si="67"/>
        <v>(e)</v>
      </c>
      <c r="BC29" s="121">
        <f t="shared" si="68"/>
        <v>3.5404214264530187E-4</v>
      </c>
      <c r="BD29" s="41" t="str">
        <f t="shared" si="69"/>
        <v>(a)</v>
      </c>
      <c r="BE29" s="121">
        <f t="shared" si="70"/>
        <v>8.8510535661325462E-4</v>
      </c>
      <c r="BF29" s="41" t="str">
        <f t="shared" si="71"/>
        <v>(e)</v>
      </c>
      <c r="BG29" s="121">
        <f t="shared" si="72"/>
        <v>3.5404214264530187E-4</v>
      </c>
      <c r="BH29" s="41" t="str">
        <f t="shared" si="73"/>
        <v>(a)</v>
      </c>
      <c r="BI29" s="121">
        <f t="shared" si="74"/>
        <v>8.8510535661325462E-4</v>
      </c>
      <c r="BJ29" s="41" t="str">
        <f t="shared" si="75"/>
        <v>(e)</v>
      </c>
      <c r="BK29" s="121">
        <f t="shared" si="76"/>
        <v>3.5404214264530187E-4</v>
      </c>
      <c r="BL29" s="41" t="str">
        <f t="shared" si="77"/>
        <v>(a)</v>
      </c>
      <c r="BM29" s="121">
        <f t="shared" si="78"/>
        <v>8.8510535661325462E-4</v>
      </c>
      <c r="BN29" s="41" t="str">
        <f t="shared" si="79"/>
        <v>(e)</v>
      </c>
      <c r="BO29" s="121">
        <f t="shared" si="80"/>
        <v>3.5404214264530187E-4</v>
      </c>
      <c r="BP29" s="41" t="str">
        <f t="shared" si="81"/>
        <v>(a)</v>
      </c>
      <c r="BQ29" s="121">
        <f t="shared" si="82"/>
        <v>8.8510535661325462E-4</v>
      </c>
      <c r="BR29" s="41" t="str">
        <f t="shared" si="83"/>
        <v>(e)</v>
      </c>
      <c r="BS29" s="121">
        <f t="shared" si="84"/>
        <v>3.5404214264530187E-4</v>
      </c>
      <c r="BT29" s="41" t="str">
        <f t="shared" si="85"/>
        <v>(a)</v>
      </c>
      <c r="BU29" s="121">
        <f t="shared" si="86"/>
        <v>8.8510535661325462E-4</v>
      </c>
      <c r="BV29" s="41" t="str">
        <f t="shared" si="87"/>
        <v>(e)</v>
      </c>
      <c r="BW29" s="121">
        <f t="shared" si="88"/>
        <v>5.498145304880925E-5</v>
      </c>
      <c r="BX29" s="41" t="str">
        <f t="shared" si="89"/>
        <v>(a)</v>
      </c>
      <c r="BY29" s="121">
        <f t="shared" si="90"/>
        <v>1.3745363262202313E-4</v>
      </c>
      <c r="BZ29" s="41" t="str">
        <f t="shared" si="91"/>
        <v>(e)</v>
      </c>
      <c r="CA29" s="121">
        <f t="shared" si="92"/>
        <v>5.498145304880925E-5</v>
      </c>
      <c r="CB29" s="41" t="str">
        <f t="shared" si="93"/>
        <v>(a)</v>
      </c>
      <c r="CC29" s="121">
        <f t="shared" si="94"/>
        <v>1.3745363262202313E-4</v>
      </c>
      <c r="CD29" s="41" t="str">
        <f t="shared" si="95"/>
        <v>(e)</v>
      </c>
      <c r="CE29" s="121">
        <f t="shared" si="96"/>
        <v>1.1140346818623359E-4</v>
      </c>
      <c r="CF29" s="41" t="str">
        <f t="shared" si="97"/>
        <v>(a)</v>
      </c>
      <c r="CG29" s="121">
        <f t="shared" si="98"/>
        <v>2.78508670465584E-4</v>
      </c>
      <c r="CH29" s="41" t="str">
        <f t="shared" si="99"/>
        <v>(e)</v>
      </c>
      <c r="CI29" s="121">
        <f t="shared" si="100"/>
        <v>4.6578174198554561E-5</v>
      </c>
      <c r="CJ29" s="41" t="str">
        <f t="shared" si="101"/>
        <v>(a)</v>
      </c>
      <c r="CK29" s="121">
        <f t="shared" si="102"/>
        <v>1.1644543549638639E-4</v>
      </c>
      <c r="CL29" s="41" t="str">
        <f t="shared" si="103"/>
        <v>(e)</v>
      </c>
    </row>
    <row r="30" spans="1:90" ht="15" customHeight="1">
      <c r="A30" s="63"/>
      <c r="B30" s="55" t="s">
        <v>154</v>
      </c>
      <c r="C30" s="64"/>
      <c r="D30" s="70" t="s">
        <v>153</v>
      </c>
      <c r="E30" s="75">
        <v>5.2261769021193245E-3</v>
      </c>
      <c r="F30" s="41"/>
      <c r="G30" s="121">
        <f t="shared" si="20"/>
        <v>5.9322334015956459E-3</v>
      </c>
      <c r="H30" s="41" t="str">
        <f t="shared" si="21"/>
        <v>(a)</v>
      </c>
      <c r="I30" s="121">
        <f t="shared" si="22"/>
        <v>1.4830583503989114E-2</v>
      </c>
      <c r="J30" s="41" t="str">
        <f t="shared" si="23"/>
        <v>(e)</v>
      </c>
      <c r="K30" s="121">
        <f t="shared" si="24"/>
        <v>5.9322334015956459E-3</v>
      </c>
      <c r="L30" s="41" t="str">
        <f t="shared" si="25"/>
        <v>(a)</v>
      </c>
      <c r="M30" s="121">
        <f t="shared" si="26"/>
        <v>1.4830583503989114E-2</v>
      </c>
      <c r="N30" s="41" t="str">
        <f t="shared" si="27"/>
        <v>(e)</v>
      </c>
      <c r="O30" s="121">
        <f t="shared" si="28"/>
        <v>5.9322334015956459E-3</v>
      </c>
      <c r="P30" s="41" t="str">
        <f t="shared" si="29"/>
        <v>(a)</v>
      </c>
      <c r="Q30" s="121">
        <f t="shared" si="30"/>
        <v>1.4830583503989114E-2</v>
      </c>
      <c r="R30" s="41" t="str">
        <f t="shared" si="31"/>
        <v>(e)</v>
      </c>
      <c r="S30" s="121">
        <f t="shared" si="32"/>
        <v>5.9322334015956459E-3</v>
      </c>
      <c r="T30" s="41" t="str">
        <f t="shared" si="33"/>
        <v>(a)</v>
      </c>
      <c r="U30" s="121">
        <f t="shared" si="34"/>
        <v>1.4830583503989114E-2</v>
      </c>
      <c r="V30" s="41" t="str">
        <f t="shared" si="35"/>
        <v>(e)</v>
      </c>
      <c r="W30" s="121">
        <f t="shared" si="36"/>
        <v>4.6884032988912449E-3</v>
      </c>
      <c r="X30" s="41" t="str">
        <f t="shared" si="37"/>
        <v>(a)</v>
      </c>
      <c r="Y30" s="121">
        <f t="shared" si="38"/>
        <v>1.1721008247228113E-2</v>
      </c>
      <c r="Z30" s="41" t="str">
        <f t="shared" si="39"/>
        <v>(e)</v>
      </c>
      <c r="AA30" s="121">
        <f t="shared" si="40"/>
        <v>4.6884032988912449E-3</v>
      </c>
      <c r="AB30" s="41" t="str">
        <f t="shared" si="41"/>
        <v>(a)</v>
      </c>
      <c r="AC30" s="121">
        <f t="shared" si="42"/>
        <v>1.1721008247228113E-2</v>
      </c>
      <c r="AD30" s="41" t="str">
        <f t="shared" si="43"/>
        <v>(e)</v>
      </c>
      <c r="AE30" s="121">
        <f t="shared" si="44"/>
        <v>4.6884032988912449E-3</v>
      </c>
      <c r="AF30" s="41" t="str">
        <f t="shared" si="45"/>
        <v>(a)</v>
      </c>
      <c r="AG30" s="121">
        <f t="shared" si="46"/>
        <v>1.1721008247228113E-2</v>
      </c>
      <c r="AH30" s="41" t="str">
        <f t="shared" si="47"/>
        <v>(e)</v>
      </c>
      <c r="AI30" s="121">
        <f t="shared" si="48"/>
        <v>6.4281975896067689E-3</v>
      </c>
      <c r="AJ30" s="41" t="str">
        <f t="shared" si="49"/>
        <v>(a)</v>
      </c>
      <c r="AK30" s="121">
        <f t="shared" si="50"/>
        <v>1.6070493974016924E-2</v>
      </c>
      <c r="AL30" s="41" t="str">
        <f t="shared" si="51"/>
        <v>(e)</v>
      </c>
      <c r="AM30" s="121">
        <f t="shared" si="52"/>
        <v>6.4281975896067689E-3</v>
      </c>
      <c r="AN30" s="41" t="str">
        <f t="shared" si="53"/>
        <v>(a)</v>
      </c>
      <c r="AO30" s="121">
        <f t="shared" si="54"/>
        <v>1.6070493974016924E-2</v>
      </c>
      <c r="AP30" s="41" t="str">
        <f t="shared" si="55"/>
        <v>(e)</v>
      </c>
      <c r="AQ30" s="121">
        <f t="shared" si="56"/>
        <v>7.1859932404140714E-3</v>
      </c>
      <c r="AR30" s="41" t="str">
        <f t="shared" si="57"/>
        <v>(a)</v>
      </c>
      <c r="AS30" s="121">
        <f t="shared" si="58"/>
        <v>1.7964983101035177E-2</v>
      </c>
      <c r="AT30" s="41" t="str">
        <f t="shared" si="59"/>
        <v>(e)</v>
      </c>
      <c r="AU30" s="121">
        <f t="shared" si="60"/>
        <v>7.5988612156814989E-3</v>
      </c>
      <c r="AV30" s="41" t="str">
        <f t="shared" si="61"/>
        <v>(a)</v>
      </c>
      <c r="AW30" s="121">
        <f t="shared" si="62"/>
        <v>1.8997153039203744E-2</v>
      </c>
      <c r="AX30" s="41" t="str">
        <f t="shared" si="63"/>
        <v>(e)</v>
      </c>
      <c r="AY30" s="121">
        <f t="shared" si="64"/>
        <v>7.7065204598651561E-3</v>
      </c>
      <c r="AZ30" s="41" t="str">
        <f t="shared" si="65"/>
        <v>(a)</v>
      </c>
      <c r="BA30" s="121">
        <f t="shared" si="66"/>
        <v>1.9266301149662889E-2</v>
      </c>
      <c r="BB30" s="41" t="str">
        <f t="shared" si="67"/>
        <v>(e)</v>
      </c>
      <c r="BC30" s="121">
        <f t="shared" si="68"/>
        <v>7.7065204598651561E-3</v>
      </c>
      <c r="BD30" s="41" t="str">
        <f t="shared" si="69"/>
        <v>(a)</v>
      </c>
      <c r="BE30" s="121">
        <f t="shared" si="70"/>
        <v>1.9266301149662889E-2</v>
      </c>
      <c r="BF30" s="41" t="str">
        <f t="shared" si="71"/>
        <v>(e)</v>
      </c>
      <c r="BG30" s="121">
        <f t="shared" si="72"/>
        <v>7.7065204598651561E-3</v>
      </c>
      <c r="BH30" s="41" t="str">
        <f t="shared" si="73"/>
        <v>(a)</v>
      </c>
      <c r="BI30" s="121">
        <f t="shared" si="74"/>
        <v>1.9266301149662889E-2</v>
      </c>
      <c r="BJ30" s="41" t="str">
        <f t="shared" si="75"/>
        <v>(e)</v>
      </c>
      <c r="BK30" s="121">
        <f t="shared" si="76"/>
        <v>7.7065204598651561E-3</v>
      </c>
      <c r="BL30" s="41" t="str">
        <f t="shared" si="77"/>
        <v>(a)</v>
      </c>
      <c r="BM30" s="121">
        <f t="shared" si="78"/>
        <v>1.9266301149662889E-2</v>
      </c>
      <c r="BN30" s="41" t="str">
        <f t="shared" si="79"/>
        <v>(e)</v>
      </c>
      <c r="BO30" s="121">
        <f t="shared" si="80"/>
        <v>7.7065204598651561E-3</v>
      </c>
      <c r="BP30" s="41" t="str">
        <f t="shared" si="81"/>
        <v>(a)</v>
      </c>
      <c r="BQ30" s="121">
        <f t="shared" si="82"/>
        <v>1.9266301149662889E-2</v>
      </c>
      <c r="BR30" s="41" t="str">
        <f t="shared" si="83"/>
        <v>(e)</v>
      </c>
      <c r="BS30" s="121">
        <f t="shared" si="84"/>
        <v>7.7065204598651561E-3</v>
      </c>
      <c r="BT30" s="41" t="str">
        <f t="shared" si="85"/>
        <v>(a)</v>
      </c>
      <c r="BU30" s="121">
        <f t="shared" si="86"/>
        <v>1.9266301149662889E-2</v>
      </c>
      <c r="BV30" s="41" t="str">
        <f t="shared" si="87"/>
        <v>(e)</v>
      </c>
      <c r="BW30" s="121">
        <f t="shared" si="88"/>
        <v>1.1967945105853253E-3</v>
      </c>
      <c r="BX30" s="41" t="str">
        <f t="shared" si="89"/>
        <v>(a)</v>
      </c>
      <c r="BY30" s="121">
        <f t="shared" si="90"/>
        <v>2.991986276463313E-3</v>
      </c>
      <c r="BZ30" s="41" t="str">
        <f t="shared" si="91"/>
        <v>(e)</v>
      </c>
      <c r="CA30" s="121">
        <f t="shared" si="92"/>
        <v>1.1967945105853253E-3</v>
      </c>
      <c r="CB30" s="41" t="str">
        <f t="shared" si="93"/>
        <v>(a)</v>
      </c>
      <c r="CC30" s="121">
        <f t="shared" si="94"/>
        <v>2.991986276463313E-3</v>
      </c>
      <c r="CD30" s="41" t="str">
        <f t="shared" si="95"/>
        <v>(e)</v>
      </c>
      <c r="CE30" s="121">
        <f t="shared" si="96"/>
        <v>2.4249460825833667E-3</v>
      </c>
      <c r="CF30" s="41" t="str">
        <f t="shared" si="97"/>
        <v>(a)</v>
      </c>
      <c r="CG30" s="121">
        <f t="shared" si="98"/>
        <v>6.0623652064584165E-3</v>
      </c>
      <c r="CH30" s="41" t="str">
        <f t="shared" si="99"/>
        <v>(e)</v>
      </c>
      <c r="CI30" s="121">
        <f t="shared" si="100"/>
        <v>1.0138783190111488E-3</v>
      </c>
      <c r="CJ30" s="41" t="str">
        <f t="shared" si="101"/>
        <v>(a)</v>
      </c>
      <c r="CK30" s="121">
        <f t="shared" si="102"/>
        <v>2.5346957975278723E-3</v>
      </c>
      <c r="CL30" s="41" t="str">
        <f t="shared" si="103"/>
        <v>(e)</v>
      </c>
    </row>
    <row r="31" spans="1:90" ht="15" customHeight="1">
      <c r="A31" s="20" t="s">
        <v>349</v>
      </c>
      <c r="B31" s="24"/>
      <c r="C31" s="55"/>
      <c r="D31" s="61"/>
      <c r="E31" s="94"/>
      <c r="F31" s="94"/>
      <c r="G31" s="62"/>
      <c r="H31" s="94"/>
      <c r="I31" s="62"/>
      <c r="J31" s="94"/>
      <c r="K31" s="62"/>
      <c r="L31" s="94"/>
      <c r="M31" s="62"/>
      <c r="N31" s="94"/>
      <c r="O31" s="62"/>
      <c r="P31" s="94"/>
      <c r="Q31" s="62"/>
      <c r="R31" s="94"/>
      <c r="S31" s="62"/>
      <c r="T31" s="94"/>
      <c r="U31" s="62"/>
      <c r="V31" s="94"/>
      <c r="W31" s="62"/>
      <c r="X31" s="94"/>
      <c r="Y31" s="62"/>
      <c r="Z31" s="94"/>
      <c r="AA31" s="62"/>
      <c r="AB31" s="94"/>
      <c r="AC31" s="62"/>
      <c r="AD31" s="94"/>
      <c r="AE31" s="62"/>
      <c r="AF31" s="94"/>
      <c r="AG31" s="62"/>
      <c r="AH31" s="94"/>
      <c r="AI31" s="62"/>
      <c r="AJ31" s="94"/>
      <c r="AK31" s="62"/>
      <c r="AL31" s="94"/>
      <c r="AM31" s="62"/>
      <c r="AN31" s="94"/>
      <c r="AO31" s="62"/>
      <c r="AP31" s="94"/>
      <c r="AQ31" s="62"/>
      <c r="AR31" s="94"/>
      <c r="AS31" s="62"/>
      <c r="AT31" s="94"/>
      <c r="AU31" s="62"/>
      <c r="AV31" s="94"/>
      <c r="AW31" s="62"/>
      <c r="AX31" s="94"/>
      <c r="AY31" s="62"/>
      <c r="AZ31" s="94"/>
      <c r="BA31" s="62"/>
      <c r="BB31" s="94"/>
      <c r="BC31" s="62"/>
      <c r="BD31" s="94"/>
      <c r="BE31" s="62"/>
      <c r="BF31" s="94"/>
      <c r="BG31" s="62"/>
      <c r="BH31" s="94"/>
      <c r="BI31" s="62"/>
      <c r="BJ31" s="94"/>
      <c r="BK31" s="62"/>
      <c r="BL31" s="94"/>
      <c r="BM31" s="62"/>
      <c r="BN31" s="94"/>
      <c r="BO31" s="62"/>
      <c r="BP31" s="94"/>
      <c r="BQ31" s="62"/>
      <c r="BR31" s="94"/>
      <c r="BS31" s="62"/>
      <c r="BT31" s="94"/>
      <c r="BU31" s="62"/>
      <c r="BV31" s="94"/>
      <c r="BW31" s="62"/>
      <c r="BX31" s="94"/>
      <c r="BY31" s="62"/>
      <c r="BZ31" s="94"/>
      <c r="CA31" s="62"/>
      <c r="CB31" s="94"/>
      <c r="CC31" s="62"/>
      <c r="CD31" s="94"/>
      <c r="CE31" s="62"/>
      <c r="CF31" s="94"/>
      <c r="CG31" s="62"/>
      <c r="CH31" s="94"/>
      <c r="CI31" s="62"/>
      <c r="CJ31" s="94"/>
      <c r="CK31" s="62"/>
      <c r="CL31" s="94"/>
    </row>
    <row r="32" spans="1:90" ht="15" customHeight="1">
      <c r="A32" s="63"/>
      <c r="B32" s="55" t="s">
        <v>157</v>
      </c>
      <c r="C32" s="64"/>
      <c r="D32" s="65" t="s">
        <v>156</v>
      </c>
      <c r="E32" s="66">
        <v>0.21740000000000001</v>
      </c>
      <c r="F32" s="41"/>
      <c r="G32" s="121">
        <f t="shared" ref="G32:G42" si="104">($E32*G$6*G$7/1000+($E32*$E$57*G$6/60/1000)*$E$59-($E32*G$6/1000/60)*$E$59)</f>
        <v>0.24812797907</v>
      </c>
      <c r="H32" s="41" t="str">
        <f>$A$55</f>
        <v>(b)</v>
      </c>
      <c r="I32" s="121">
        <f t="shared" ref="I32:I42" si="105">($E32*G$6*G$8/1000+($E32*$E$65*G$6/60/1000)*$E$67-($E32*G$6/1000/60)*$E$67)</f>
        <v>0.63321371883999999</v>
      </c>
      <c r="J32" s="41" t="str">
        <f>$A$63</f>
        <v>(f)</v>
      </c>
      <c r="K32" s="121">
        <f t="shared" ref="K32:K42" si="106">($E32*K$6*K$7/1000+($E32*$E$57*K$6/60/1000)*$E$59-($E32*K$6/1000/60)*$E$59)</f>
        <v>0.24812797907</v>
      </c>
      <c r="L32" s="41" t="str">
        <f>$A$55</f>
        <v>(b)</v>
      </c>
      <c r="M32" s="121">
        <f t="shared" ref="M32:M37" si="107">($E32*K$6*K$8/1000+($E32*$E$65*K$6/60/1000)*$E$67-($E32*K$6/1000/60)*$E$67)</f>
        <v>0.63321371883999999</v>
      </c>
      <c r="N32" s="41" t="str">
        <f>$A$63</f>
        <v>(f)</v>
      </c>
      <c r="O32" s="121">
        <f t="shared" ref="O32:O42" si="108">($E32*O$6*O$7/1000+($E32*$E$57*O$6/60/1000)*$E$59-($E32*O$6/1000/60)*$E$59)</f>
        <v>0.24812797907</v>
      </c>
      <c r="P32" s="41" t="str">
        <f>$A$55</f>
        <v>(b)</v>
      </c>
      <c r="Q32" s="121">
        <f t="shared" ref="Q32:Q37" si="109">($E32*O$6*O$8/1000+($E32*$E$65*O$6/60/1000)*$E$67-($E32*O$6/1000/60)*$E$67)</f>
        <v>0.63321371883999999</v>
      </c>
      <c r="R32" s="41" t="str">
        <f>$A$63</f>
        <v>(f)</v>
      </c>
      <c r="S32" s="121">
        <f t="shared" ref="S32:S42" si="110">($E32*S$6*S$7/1000+($E32*$E$57*S$6/60/1000)*$E$59-($E32*S$6/1000/60)*$E$59)</f>
        <v>0.24812797907</v>
      </c>
      <c r="T32" s="41" t="str">
        <f>$A$55</f>
        <v>(b)</v>
      </c>
      <c r="U32" s="121">
        <f t="shared" ref="U32:U37" si="111">($E32*S$6*S$8/1000+($E32*$E$65*S$6/60/1000)*$E$67-($E32*S$6/1000/60)*$E$67)</f>
        <v>0.63321371883999999</v>
      </c>
      <c r="V32" s="41" t="str">
        <f>$A$63</f>
        <v>(f)</v>
      </c>
      <c r="W32" s="121">
        <f t="shared" ref="W32:W42" si="112">($E32*W$6*W$7/1000+($E32*$E$57*W$6/60/1000)*$E$59-($E32*W$6/1000/60)*$E$59)</f>
        <v>0.19610220246999999</v>
      </c>
      <c r="X32" s="41" t="str">
        <f>$A$55</f>
        <v>(b)</v>
      </c>
      <c r="Y32" s="121">
        <f t="shared" ref="Y32:Y37" si="113">($E32*W$6*W$8/1000+($E32*$E$65*W$6/60/1000)*$E$67-($E32*W$6/1000/60)*$E$67)</f>
        <v>0.50044579963999991</v>
      </c>
      <c r="Z32" s="41" t="str">
        <f>$A$63</f>
        <v>(f)</v>
      </c>
      <c r="AA32" s="121">
        <f t="shared" ref="AA32:AA42" si="114">($E32*AA$6*AA$7/1000+($E32*$E$57*AA$6/60/1000)*$E$59-($E32*AA$6/1000/60)*$E$59)</f>
        <v>0.19610220246999999</v>
      </c>
      <c r="AB32" s="41" t="str">
        <f>$A$55</f>
        <v>(b)</v>
      </c>
      <c r="AC32" s="121">
        <f t="shared" ref="AC32:AC37" si="115">($E32*AA$6*AA$8/1000+($E32*$E$65*AA$6/60/1000)*$E$67-($E32*AA$6/1000/60)*$E$67)</f>
        <v>0.50044579963999991</v>
      </c>
      <c r="AD32" s="41" t="str">
        <f>$A$63</f>
        <v>(f)</v>
      </c>
      <c r="AE32" s="121">
        <f t="shared" ref="AE32:AE42" si="116">($E32*AE$6*AE$7/1000+($E32*$E$57*AE$6/60/1000)*$E$59-($E32*AE$6/1000/60)*$E$59)</f>
        <v>0.19610220246999999</v>
      </c>
      <c r="AF32" s="41" t="str">
        <f>$A$55</f>
        <v>(b)</v>
      </c>
      <c r="AG32" s="121">
        <f t="shared" ref="AG32:AG37" si="117">($E32*AE$6*AE$8/1000+($E32*$E$65*AE$6/60/1000)*$E$67-($E32*AE$6/1000/60)*$E$67)</f>
        <v>0.50044579963999991</v>
      </c>
      <c r="AH32" s="41" t="str">
        <f>$A$63</f>
        <v>(f)</v>
      </c>
      <c r="AI32" s="121">
        <f t="shared" ref="AI32:AI42" si="118">($E32*AI$6*AI$7/1000+($E32*$E$57*AI$6/60/1000)*$E$59-($E32*AI$6/1000/60)*$E$59)</f>
        <v>0.26887271100000004</v>
      </c>
      <c r="AJ32" s="41" t="str">
        <f>$A$55</f>
        <v>(b)</v>
      </c>
      <c r="AK32" s="121">
        <f t="shared" ref="AK32:AK37" si="119">($E32*AI$6*AI$8/1000+($E32*$E$65*AI$6/60/1000)*$E$67-($E32*AI$6/1000/60)*$E$67)</f>
        <v>0.68615353200000007</v>
      </c>
      <c r="AL32" s="41" t="str">
        <f>$A$63</f>
        <v>(f)</v>
      </c>
      <c r="AM32" s="121">
        <f t="shared" ref="AM32:AM42" si="120">($E32*AM$6*AM$7/1000+($E32*$E$57*AM$6/60/1000)*$E$59-($E32*AM$6/1000/60)*$E$59)</f>
        <v>0.26887271100000004</v>
      </c>
      <c r="AN32" s="41" t="str">
        <f>$A$55</f>
        <v>(b)</v>
      </c>
      <c r="AO32" s="121">
        <f t="shared" ref="AO32:AO37" si="121">($E32*AM$6*AM$8/1000+($E32*$E$65*AM$6/60/1000)*$E$67-($E32*AM$6/1000/60)*$E$67)</f>
        <v>0.68615353200000007</v>
      </c>
      <c r="AP32" s="41" t="str">
        <f>$A$63</f>
        <v>(f)</v>
      </c>
      <c r="AQ32" s="121">
        <f t="shared" ref="AQ32:AQ42" si="122">($E32*AQ$6*AQ$7/1000+($E32*$E$57*AQ$6/60/1000)*$E$59-($E32*AQ$6/1000/60)*$E$59)</f>
        <v>0.30056908749999994</v>
      </c>
      <c r="AR32" s="41" t="str">
        <f>$A$55</f>
        <v>(b)</v>
      </c>
      <c r="AS32" s="121">
        <f t="shared" ref="AS32:AS37" si="123">($E32*AQ$6*AQ$8/1000+($E32*$E$65*AQ$6/60/1000)*$E$67-($E32*AQ$6/1000/60)*$E$67)</f>
        <v>0.76704155000000007</v>
      </c>
      <c r="AT32" s="41" t="str">
        <f>$A$63</f>
        <v>(f)</v>
      </c>
      <c r="AU32" s="121">
        <f t="shared" ref="AU32:AU42" si="124">($E32*AU$6*AU$7/1000+($E32*$E$57*AU$6/60/1000)*$E$59-($E32*AU$6/1000/60)*$E$59)</f>
        <v>0.31783814780000008</v>
      </c>
      <c r="AV32" s="41" t="str">
        <f>$A$55</f>
        <v>(b)</v>
      </c>
      <c r="AW32" s="121">
        <f t="shared" ref="AW32:AW37" si="125">($E32*AU$6*AU$8/1000+($E32*$E$65*AU$6/60/1000)*$E$67-($E32*AU$6/1000/60)*$E$67)</f>
        <v>0.81111157359999997</v>
      </c>
      <c r="AX32" s="41" t="str">
        <f>$A$63</f>
        <v>(f)</v>
      </c>
      <c r="AY32" s="121">
        <f t="shared" ref="AY32:AY42" si="126">($E32*AY$6*AY$7/1000+($E32*$E$57*AY$6/60/1000)*$E$59-($E32*AY$6/1000/60)*$E$59)</f>
        <v>0.32234121922000009</v>
      </c>
      <c r="AZ32" s="41" t="str">
        <f>$A$55</f>
        <v>(b)</v>
      </c>
      <c r="BA32" s="121">
        <f t="shared" ref="BA32:BA37" si="127">($E32*AY$6*AY$8/1000+($E32*$E$65*AY$6/60/1000)*$E$67-($E32*AY$6/1000/60)*$E$67)</f>
        <v>0.82260325064000006</v>
      </c>
      <c r="BB32" s="41" t="str">
        <f>$A$63</f>
        <v>(f)</v>
      </c>
      <c r="BC32" s="121">
        <f t="shared" ref="BC32:BC42" si="128">($E32*BC$6*BC$7/1000+($E32*$E$57*BC$6/60/1000)*$E$59-($E32*BC$6/1000/60)*$E$59)</f>
        <v>0.32234121922000009</v>
      </c>
      <c r="BD32" s="41" t="str">
        <f>$A$55</f>
        <v>(b)</v>
      </c>
      <c r="BE32" s="121">
        <f t="shared" ref="BE32:BE37" si="129">($E32*BC$6*BC$8/1000+($E32*$E$65*BC$6/60/1000)*$E$67-($E32*BC$6/1000/60)*$E$67)</f>
        <v>0.82260325064000006</v>
      </c>
      <c r="BF32" s="41" t="str">
        <f>$A$63</f>
        <v>(f)</v>
      </c>
      <c r="BG32" s="121">
        <f t="shared" ref="BG32:BG42" si="130">($E32*BG$6*BG$7/1000+($E32*$E$57*BG$6/60/1000)*$E$59-($E32*BG$6/1000/60)*$E$59)</f>
        <v>0.32234121922000009</v>
      </c>
      <c r="BH32" s="41" t="str">
        <f>$A$55</f>
        <v>(b)</v>
      </c>
      <c r="BI32" s="121">
        <f t="shared" ref="BI32:BI37" si="131">($E32*BG$6*BG$8/1000+($E32*$E$65*BG$6/60/1000)*$E$67-($E32*BG$6/1000/60)*$E$67)</f>
        <v>0.82260325064000006</v>
      </c>
      <c r="BJ32" s="41" t="str">
        <f>$A$63</f>
        <v>(f)</v>
      </c>
      <c r="BK32" s="121">
        <f t="shared" ref="BK32:BK42" si="132">($E32*BK$6*BK$7/1000+($E32*$E$57*BK$6/60/1000)*$E$59-($E32*BK$6/1000/60)*$E$59)</f>
        <v>0.32234121922000009</v>
      </c>
      <c r="BL32" s="41" t="str">
        <f>$A$55</f>
        <v>(b)</v>
      </c>
      <c r="BM32" s="121">
        <f t="shared" ref="BM32:BM37" si="133">($E32*BK$6*BK$8/1000+($E32*$E$65*BK$6/60/1000)*$E$67-($E32*BK$6/1000/60)*$E$67)</f>
        <v>0.82260325064000006</v>
      </c>
      <c r="BN32" s="41" t="str">
        <f>$A$63</f>
        <v>(f)</v>
      </c>
      <c r="BO32" s="121">
        <f t="shared" ref="BO32:BO42" si="134">($E32*BO$6*BO$7/1000+($E32*$E$57*BO$6/60/1000)*$E$59-($E32*BO$6/1000/60)*$E$59)</f>
        <v>0.32234121922000009</v>
      </c>
      <c r="BP32" s="41" t="str">
        <f>$A$55</f>
        <v>(b)</v>
      </c>
      <c r="BQ32" s="121">
        <f t="shared" ref="BQ32:BQ37" si="135">($E32*BO$6*BO$8/1000+($E32*$E$65*BO$6/60/1000)*$E$67-($E32*BO$6/1000/60)*$E$67)</f>
        <v>0.82260325064000006</v>
      </c>
      <c r="BR32" s="41" t="str">
        <f>$A$63</f>
        <v>(f)</v>
      </c>
      <c r="BS32" s="121">
        <f t="shared" ref="BS32:BS42" si="136">($E32*BS$6*BS$7/1000+($E32*$E$57*BS$6/60/1000)*$E$59-($E32*BS$6/1000/60)*$E$59)</f>
        <v>0.32234121922000009</v>
      </c>
      <c r="BT32" s="41" t="str">
        <f>$A$55</f>
        <v>(b)</v>
      </c>
      <c r="BU32" s="121">
        <f t="shared" ref="BU32:BU37" si="137">($E32*BS$6*BS$8/1000+($E32*$E$65*BS$6/60/1000)*$E$67-($E32*BS$6/1000/60)*$E$67)</f>
        <v>0.82260325064000006</v>
      </c>
      <c r="BV32" s="41" t="str">
        <f>$A$63</f>
        <v>(f)</v>
      </c>
      <c r="BW32" s="121">
        <f t="shared" ref="BW32:BW42" si="138">($E32*BW$6*BW$7/1000+($E32*$E$57*BW$6/60/1000)*$E$59-($E32*BW$6/1000/60)*$E$59)</f>
        <v>5.0058415299999999E-2</v>
      </c>
      <c r="BX32" s="41" t="str">
        <f>$A$55</f>
        <v>(b)</v>
      </c>
      <c r="BY32" s="121">
        <f t="shared" ref="BY32:BY37" si="139">($E32*BW$6*BW$8/1000+($E32*$E$65*BW$6/60/1000)*$E$67-($E32*BW$6/1000/60)*$E$67)</f>
        <v>0.12774728360000001</v>
      </c>
      <c r="BZ32" s="41" t="str">
        <f>$A$63</f>
        <v>(f)</v>
      </c>
      <c r="CA32" s="121">
        <f t="shared" ref="CA32:CA42" si="140">($E32*CA$6*CA$7/1000+($E32*$E$57*CA$6/60/1000)*$E$59-($E32*CA$6/1000/60)*$E$59)</f>
        <v>5.0058415299999999E-2</v>
      </c>
      <c r="CB32" s="41" t="str">
        <f>$A$55</f>
        <v>(b)</v>
      </c>
      <c r="CC32" s="121">
        <f t="shared" ref="CC32:CC37" si="141">($E32*CA$6*CA$8/1000+($E32*$E$65*CA$6/60/1000)*$E$67-($E32*CA$6/1000/60)*$E$67)</f>
        <v>0.12774728360000001</v>
      </c>
      <c r="CD32" s="41" t="str">
        <f>$A$63</f>
        <v>(f)</v>
      </c>
      <c r="CE32" s="121">
        <f t="shared" ref="CE32:CE42" si="142">($E32*CE$6*CE$7/1000+($E32*$E$57*CE$6/60/1000)*$E$59-($E32*CE$6/1000/60)*$E$59)</f>
        <v>0.1014284048</v>
      </c>
      <c r="CF32" s="41" t="str">
        <f>$A$55</f>
        <v>(b)</v>
      </c>
      <c r="CG32" s="121">
        <f t="shared" ref="CG32:CG37" si="143">($E32*CE$6*CE$8/1000+($E32*$E$65*CE$6/60/1000)*$E$67-($E32*CE$6/1000/60)*$E$67)</f>
        <v>0.2588416576</v>
      </c>
      <c r="CH32" s="41" t="str">
        <f>$A$63</f>
        <v>(f)</v>
      </c>
      <c r="CI32" s="121">
        <f t="shared" ref="CI32:CI42" si="144">($E32*CI$6*CI$7/1000+($E32*$E$57*CI$6/60/1000)*$E$59-($E32*CI$6/1000/60)*$E$59)</f>
        <v>4.2407565799999991E-2</v>
      </c>
      <c r="CJ32" s="41" t="str">
        <f>$A$55</f>
        <v>(b)</v>
      </c>
      <c r="CK32" s="121">
        <f t="shared" ref="CK32:CK37" si="145">($E32*CI$6*CI$8/1000+($E32*$E$65*CI$6/60/1000)*$E$67-($E32*CI$6/1000/60)*$E$67)</f>
        <v>0.10822258959999999</v>
      </c>
      <c r="CL32" s="41" t="str">
        <f>$A$63</f>
        <v>(f)</v>
      </c>
    </row>
    <row r="33" spans="1:90" ht="15" customHeight="1">
      <c r="A33" s="63"/>
      <c r="B33" s="55" t="s">
        <v>160</v>
      </c>
      <c r="C33" s="64"/>
      <c r="D33" s="65" t="s">
        <v>159</v>
      </c>
      <c r="E33" s="66">
        <v>0.7833</v>
      </c>
      <c r="F33" s="41"/>
      <c r="G33" s="121">
        <f t="shared" si="104"/>
        <v>0.89401401106499989</v>
      </c>
      <c r="H33" s="41" t="str">
        <f t="shared" ref="H33:H42" si="146">$A$55</f>
        <v>(b)</v>
      </c>
      <c r="I33" s="121">
        <f t="shared" si="105"/>
        <v>2.2814917477800005</v>
      </c>
      <c r="J33" s="41" t="str">
        <f t="shared" ref="J33:J42" si="147">$A$63</f>
        <v>(f)</v>
      </c>
      <c r="K33" s="121">
        <f t="shared" si="106"/>
        <v>0.89401401106499989</v>
      </c>
      <c r="L33" s="41" t="str">
        <f t="shared" ref="L33:L42" si="148">$A$55</f>
        <v>(b)</v>
      </c>
      <c r="M33" s="121">
        <f t="shared" si="107"/>
        <v>2.2814917477800005</v>
      </c>
      <c r="N33" s="41" t="str">
        <f t="shared" ref="N33:N42" si="149">$A$63</f>
        <v>(f)</v>
      </c>
      <c r="O33" s="121">
        <f t="shared" si="108"/>
        <v>0.89401401106499989</v>
      </c>
      <c r="P33" s="41" t="str">
        <f t="shared" ref="P33:P42" si="150">$A$55</f>
        <v>(b)</v>
      </c>
      <c r="Q33" s="121">
        <f t="shared" si="109"/>
        <v>2.2814917477800005</v>
      </c>
      <c r="R33" s="41" t="str">
        <f t="shared" ref="R33:R42" si="151">$A$63</f>
        <v>(f)</v>
      </c>
      <c r="S33" s="121">
        <f t="shared" si="110"/>
        <v>0.89401401106499989</v>
      </c>
      <c r="T33" s="41" t="str">
        <f t="shared" ref="T33:T42" si="152">$A$55</f>
        <v>(b)</v>
      </c>
      <c r="U33" s="121">
        <f t="shared" si="111"/>
        <v>2.2814917477800005</v>
      </c>
      <c r="V33" s="41" t="str">
        <f t="shared" ref="V33:V42" si="153">$A$63</f>
        <v>(f)</v>
      </c>
      <c r="W33" s="121">
        <f t="shared" si="112"/>
        <v>0.70656327136499997</v>
      </c>
      <c r="X33" s="41" t="str">
        <f t="shared" ref="X33:X42" si="154">$A$55</f>
        <v>(b)</v>
      </c>
      <c r="Y33" s="121">
        <f t="shared" si="113"/>
        <v>1.8031241713799997</v>
      </c>
      <c r="Z33" s="41" t="str">
        <f t="shared" ref="Z33:Z42" si="155">$A$63</f>
        <v>(f)</v>
      </c>
      <c r="AA33" s="121">
        <f t="shared" si="114"/>
        <v>0.70656327136499997</v>
      </c>
      <c r="AB33" s="41" t="str">
        <f t="shared" ref="AB33:AB42" si="156">$A$55</f>
        <v>(b)</v>
      </c>
      <c r="AC33" s="121">
        <f t="shared" si="115"/>
        <v>1.8031241713799997</v>
      </c>
      <c r="AD33" s="41" t="str">
        <f t="shared" ref="AD33:AD42" si="157">$A$63</f>
        <v>(f)</v>
      </c>
      <c r="AE33" s="121">
        <f t="shared" si="116"/>
        <v>0.70656327136499997</v>
      </c>
      <c r="AF33" s="41" t="str">
        <f t="shared" ref="AF33:AF42" si="158">$A$55</f>
        <v>(b)</v>
      </c>
      <c r="AG33" s="121">
        <f t="shared" si="117"/>
        <v>1.8031241713799997</v>
      </c>
      <c r="AH33" s="41" t="str">
        <f t="shared" ref="AH33:AH42" si="159">$A$63</f>
        <v>(f)</v>
      </c>
      <c r="AI33" s="121">
        <f t="shared" si="118"/>
        <v>0.96875802450000004</v>
      </c>
      <c r="AJ33" s="41" t="str">
        <f t="shared" ref="AJ33:AJ42" si="160">$A$55</f>
        <v>(b)</v>
      </c>
      <c r="AK33" s="121">
        <f t="shared" si="119"/>
        <v>2.4722357939999995</v>
      </c>
      <c r="AL33" s="41" t="str">
        <f t="shared" ref="AL33:AL42" si="161">$A$63</f>
        <v>(f)</v>
      </c>
      <c r="AM33" s="121">
        <f t="shared" si="120"/>
        <v>0.96875802450000004</v>
      </c>
      <c r="AN33" s="41" t="str">
        <f t="shared" ref="AN33:AN42" si="162">$A$55</f>
        <v>(b)</v>
      </c>
      <c r="AO33" s="121">
        <f t="shared" si="121"/>
        <v>2.4722357939999995</v>
      </c>
      <c r="AP33" s="41" t="str">
        <f t="shared" ref="AP33:AP42" si="163">$A$63</f>
        <v>(f)</v>
      </c>
      <c r="AQ33" s="121">
        <f t="shared" si="122"/>
        <v>1.0829612062499998</v>
      </c>
      <c r="AR33" s="41" t="str">
        <f t="shared" ref="AR33:AR42" si="164">$A$55</f>
        <v>(b)</v>
      </c>
      <c r="AS33" s="121">
        <f t="shared" si="123"/>
        <v>2.7636782249999996</v>
      </c>
      <c r="AT33" s="41" t="str">
        <f t="shared" ref="AT33:AT42" si="165">$A$63</f>
        <v>(f)</v>
      </c>
      <c r="AU33" s="121">
        <f t="shared" si="124"/>
        <v>1.1451822501</v>
      </c>
      <c r="AV33" s="41" t="str">
        <f t="shared" ref="AV33:AV42" si="166">$A$55</f>
        <v>(b)</v>
      </c>
      <c r="AW33" s="121">
        <f t="shared" si="125"/>
        <v>2.9224641011999997</v>
      </c>
      <c r="AX33" s="41" t="str">
        <f t="shared" ref="AX33:AX42" si="167">$A$63</f>
        <v>(f)</v>
      </c>
      <c r="AY33" s="121">
        <f t="shared" si="126"/>
        <v>1.16140697799</v>
      </c>
      <c r="AZ33" s="41" t="str">
        <f t="shared" ref="AZ33:AZ42" si="168">$A$55</f>
        <v>(b)</v>
      </c>
      <c r="BA33" s="121">
        <f t="shared" si="127"/>
        <v>2.9638690258800007</v>
      </c>
      <c r="BB33" s="41" t="str">
        <f t="shared" ref="BB33:BB42" si="169">$A$63</f>
        <v>(f)</v>
      </c>
      <c r="BC33" s="121">
        <f t="shared" si="128"/>
        <v>1.16140697799</v>
      </c>
      <c r="BD33" s="41" t="str">
        <f t="shared" ref="BD33:BD42" si="170">$A$55</f>
        <v>(b)</v>
      </c>
      <c r="BE33" s="121">
        <f t="shared" si="129"/>
        <v>2.9638690258800007</v>
      </c>
      <c r="BF33" s="41" t="str">
        <f t="shared" ref="BF33:BF42" si="171">$A$63</f>
        <v>(f)</v>
      </c>
      <c r="BG33" s="121">
        <f t="shared" si="130"/>
        <v>1.16140697799</v>
      </c>
      <c r="BH33" s="41" t="str">
        <f t="shared" ref="BH33:BH42" si="172">$A$55</f>
        <v>(b)</v>
      </c>
      <c r="BI33" s="121">
        <f t="shared" si="131"/>
        <v>2.9638690258800007</v>
      </c>
      <c r="BJ33" s="41" t="str">
        <f t="shared" ref="BJ33:BJ42" si="173">$A$63</f>
        <v>(f)</v>
      </c>
      <c r="BK33" s="121">
        <f t="shared" si="132"/>
        <v>1.16140697799</v>
      </c>
      <c r="BL33" s="41" t="str">
        <f t="shared" ref="BL33:BL42" si="174">$A$55</f>
        <v>(b)</v>
      </c>
      <c r="BM33" s="121">
        <f t="shared" si="133"/>
        <v>2.9638690258800007</v>
      </c>
      <c r="BN33" s="41" t="str">
        <f t="shared" ref="BN33:BN42" si="175">$A$63</f>
        <v>(f)</v>
      </c>
      <c r="BO33" s="121">
        <f t="shared" si="134"/>
        <v>1.16140697799</v>
      </c>
      <c r="BP33" s="41" t="str">
        <f t="shared" ref="BP33:BP42" si="176">$A$55</f>
        <v>(b)</v>
      </c>
      <c r="BQ33" s="121">
        <f t="shared" si="135"/>
        <v>2.9638690258800007</v>
      </c>
      <c r="BR33" s="41" t="str">
        <f t="shared" ref="BR33:BR42" si="177">$A$63</f>
        <v>(f)</v>
      </c>
      <c r="BS33" s="121">
        <f t="shared" si="136"/>
        <v>1.16140697799</v>
      </c>
      <c r="BT33" s="41" t="str">
        <f t="shared" ref="BT33:BT42" si="178">$A$55</f>
        <v>(b)</v>
      </c>
      <c r="BU33" s="121">
        <f t="shared" si="137"/>
        <v>2.9638690258800007</v>
      </c>
      <c r="BV33" s="41" t="str">
        <f t="shared" ref="BV33:BV42" si="179">$A$63</f>
        <v>(f)</v>
      </c>
      <c r="BW33" s="121">
        <f t="shared" si="138"/>
        <v>0.18036226634999997</v>
      </c>
      <c r="BX33" s="41" t="str">
        <f t="shared" ref="BX33:BX42" si="180">$A$55</f>
        <v>(b)</v>
      </c>
      <c r="BY33" s="121">
        <f t="shared" si="139"/>
        <v>0.46027804619999996</v>
      </c>
      <c r="BZ33" s="41" t="str">
        <f t="shared" ref="BZ33:BZ42" si="181">$A$63</f>
        <v>(f)</v>
      </c>
      <c r="CA33" s="121">
        <f t="shared" si="140"/>
        <v>0.18036226634999997</v>
      </c>
      <c r="CB33" s="41" t="str">
        <f t="shared" ref="CB33:CB42" si="182">$A$55</f>
        <v>(b)</v>
      </c>
      <c r="CC33" s="121">
        <f t="shared" si="141"/>
        <v>0.46027804619999996</v>
      </c>
      <c r="CD33" s="41" t="str">
        <f t="shared" ref="CD33:CD42" si="183">$A$63</f>
        <v>(f)</v>
      </c>
      <c r="CE33" s="121">
        <f t="shared" si="142"/>
        <v>0.36545018160000003</v>
      </c>
      <c r="CF33" s="41" t="str">
        <f t="shared" ref="CF33:CF42" si="184">$A$55</f>
        <v>(b)</v>
      </c>
      <c r="CG33" s="121">
        <f t="shared" si="143"/>
        <v>0.93261577920000005</v>
      </c>
      <c r="CH33" s="41" t="str">
        <f t="shared" ref="CH33:CH42" si="185">$A$63</f>
        <v>(f)</v>
      </c>
      <c r="CI33" s="121">
        <f t="shared" si="144"/>
        <v>0.15279598109999998</v>
      </c>
      <c r="CJ33" s="41" t="str">
        <f t="shared" ref="CJ33:CJ42" si="186">$A$55</f>
        <v>(b)</v>
      </c>
      <c r="CK33" s="121">
        <f t="shared" si="145"/>
        <v>0.38992987319999994</v>
      </c>
      <c r="CL33" s="41" t="str">
        <f t="shared" ref="CL33:CL42" si="187">$A$63</f>
        <v>(f)</v>
      </c>
    </row>
    <row r="34" spans="1:90" ht="15" customHeight="1">
      <c r="A34" s="63"/>
      <c r="B34" s="55" t="s">
        <v>163</v>
      </c>
      <c r="C34" s="64"/>
      <c r="D34" s="65" t="s">
        <v>162</v>
      </c>
      <c r="E34" s="66">
        <v>3.39E-2</v>
      </c>
      <c r="F34" s="41"/>
      <c r="G34" s="121">
        <f t="shared" si="104"/>
        <v>3.8691529394999993E-2</v>
      </c>
      <c r="H34" s="41" t="str">
        <f t="shared" si="146"/>
        <v>(b)</v>
      </c>
      <c r="I34" s="121">
        <f t="shared" si="105"/>
        <v>9.8739397740000012E-2</v>
      </c>
      <c r="J34" s="41" t="str">
        <f t="shared" si="147"/>
        <v>(f)</v>
      </c>
      <c r="K34" s="121">
        <f t="shared" si="106"/>
        <v>3.8691529394999993E-2</v>
      </c>
      <c r="L34" s="41" t="str">
        <f t="shared" si="148"/>
        <v>(b)</v>
      </c>
      <c r="M34" s="121">
        <f t="shared" si="107"/>
        <v>9.8739397740000012E-2</v>
      </c>
      <c r="N34" s="41" t="str">
        <f t="shared" si="149"/>
        <v>(f)</v>
      </c>
      <c r="O34" s="121">
        <f t="shared" si="108"/>
        <v>3.8691529394999993E-2</v>
      </c>
      <c r="P34" s="41" t="str">
        <f t="shared" si="150"/>
        <v>(b)</v>
      </c>
      <c r="Q34" s="121">
        <f t="shared" si="109"/>
        <v>9.8739397740000012E-2</v>
      </c>
      <c r="R34" s="41" t="str">
        <f t="shared" si="151"/>
        <v>(f)</v>
      </c>
      <c r="S34" s="121">
        <f t="shared" si="110"/>
        <v>3.8691529394999993E-2</v>
      </c>
      <c r="T34" s="41" t="str">
        <f t="shared" si="152"/>
        <v>(b)</v>
      </c>
      <c r="U34" s="121">
        <f t="shared" si="111"/>
        <v>9.8739397740000012E-2</v>
      </c>
      <c r="V34" s="41" t="str">
        <f t="shared" si="153"/>
        <v>(f)</v>
      </c>
      <c r="W34" s="121">
        <f t="shared" si="112"/>
        <v>3.0578954294999999E-2</v>
      </c>
      <c r="X34" s="41" t="str">
        <f t="shared" si="154"/>
        <v>(b)</v>
      </c>
      <c r="Y34" s="121">
        <f t="shared" si="113"/>
        <v>7.8036396539999983E-2</v>
      </c>
      <c r="Z34" s="41" t="str">
        <f t="shared" si="155"/>
        <v>(f)</v>
      </c>
      <c r="AA34" s="121">
        <f t="shared" si="114"/>
        <v>3.0578954294999999E-2</v>
      </c>
      <c r="AB34" s="41" t="str">
        <f t="shared" si="156"/>
        <v>(b)</v>
      </c>
      <c r="AC34" s="121">
        <f t="shared" si="115"/>
        <v>7.8036396539999983E-2</v>
      </c>
      <c r="AD34" s="41" t="str">
        <f t="shared" si="157"/>
        <v>(f)</v>
      </c>
      <c r="AE34" s="121">
        <f t="shared" si="116"/>
        <v>3.0578954294999999E-2</v>
      </c>
      <c r="AF34" s="41" t="str">
        <f t="shared" si="158"/>
        <v>(b)</v>
      </c>
      <c r="AG34" s="121">
        <f t="shared" si="117"/>
        <v>7.8036396539999983E-2</v>
      </c>
      <c r="AH34" s="41" t="str">
        <f t="shared" si="159"/>
        <v>(f)</v>
      </c>
      <c r="AI34" s="121">
        <f t="shared" si="118"/>
        <v>4.1926333499999996E-2</v>
      </c>
      <c r="AJ34" s="41" t="str">
        <f t="shared" si="160"/>
        <v>(b)</v>
      </c>
      <c r="AK34" s="121">
        <f t="shared" si="119"/>
        <v>0.10699450199999998</v>
      </c>
      <c r="AL34" s="41" t="str">
        <f t="shared" si="161"/>
        <v>(f)</v>
      </c>
      <c r="AM34" s="121">
        <f t="shared" si="120"/>
        <v>4.1926333499999996E-2</v>
      </c>
      <c r="AN34" s="41" t="str">
        <f t="shared" si="162"/>
        <v>(b)</v>
      </c>
      <c r="AO34" s="121">
        <f t="shared" si="121"/>
        <v>0.10699450199999998</v>
      </c>
      <c r="AP34" s="41" t="str">
        <f t="shared" si="163"/>
        <v>(f)</v>
      </c>
      <c r="AQ34" s="121">
        <f t="shared" si="122"/>
        <v>4.6868868749999994E-2</v>
      </c>
      <c r="AR34" s="41" t="str">
        <f t="shared" si="164"/>
        <v>(b)</v>
      </c>
      <c r="AS34" s="121">
        <f t="shared" si="123"/>
        <v>0.11960767500000001</v>
      </c>
      <c r="AT34" s="41" t="str">
        <f t="shared" si="165"/>
        <v>(f)</v>
      </c>
      <c r="AU34" s="121">
        <f t="shared" si="124"/>
        <v>4.9561698299999991E-2</v>
      </c>
      <c r="AV34" s="41" t="str">
        <f t="shared" si="166"/>
        <v>(b)</v>
      </c>
      <c r="AW34" s="121">
        <f t="shared" si="125"/>
        <v>0.12647967959999998</v>
      </c>
      <c r="AX34" s="41" t="str">
        <f t="shared" si="167"/>
        <v>(f)</v>
      </c>
      <c r="AY34" s="121">
        <f t="shared" si="126"/>
        <v>5.0263879170000005E-2</v>
      </c>
      <c r="AZ34" s="41" t="str">
        <f t="shared" si="168"/>
        <v>(b)</v>
      </c>
      <c r="BA34" s="121">
        <f t="shared" si="127"/>
        <v>0.12827162004000001</v>
      </c>
      <c r="BB34" s="41" t="str">
        <f t="shared" si="169"/>
        <v>(f)</v>
      </c>
      <c r="BC34" s="121">
        <f t="shared" si="128"/>
        <v>5.0263879170000005E-2</v>
      </c>
      <c r="BD34" s="41" t="str">
        <f t="shared" si="170"/>
        <v>(b)</v>
      </c>
      <c r="BE34" s="121">
        <f t="shared" si="129"/>
        <v>0.12827162004000001</v>
      </c>
      <c r="BF34" s="41" t="str">
        <f t="shared" si="171"/>
        <v>(f)</v>
      </c>
      <c r="BG34" s="121">
        <f t="shared" si="130"/>
        <v>5.0263879170000005E-2</v>
      </c>
      <c r="BH34" s="41" t="str">
        <f t="shared" si="172"/>
        <v>(b)</v>
      </c>
      <c r="BI34" s="121">
        <f t="shared" si="131"/>
        <v>0.12827162004000001</v>
      </c>
      <c r="BJ34" s="41" t="str">
        <f t="shared" si="173"/>
        <v>(f)</v>
      </c>
      <c r="BK34" s="121">
        <f t="shared" si="132"/>
        <v>5.0263879170000005E-2</v>
      </c>
      <c r="BL34" s="41" t="str">
        <f t="shared" si="174"/>
        <v>(b)</v>
      </c>
      <c r="BM34" s="121">
        <f t="shared" si="133"/>
        <v>0.12827162004000001</v>
      </c>
      <c r="BN34" s="41" t="str">
        <f t="shared" si="175"/>
        <v>(f)</v>
      </c>
      <c r="BO34" s="121">
        <f t="shared" si="134"/>
        <v>5.0263879170000005E-2</v>
      </c>
      <c r="BP34" s="41" t="str">
        <f t="shared" si="176"/>
        <v>(b)</v>
      </c>
      <c r="BQ34" s="121">
        <f t="shared" si="135"/>
        <v>0.12827162004000001</v>
      </c>
      <c r="BR34" s="41" t="str">
        <f t="shared" si="177"/>
        <v>(f)</v>
      </c>
      <c r="BS34" s="121">
        <f t="shared" si="136"/>
        <v>5.0263879170000005E-2</v>
      </c>
      <c r="BT34" s="41" t="str">
        <f t="shared" si="178"/>
        <v>(b)</v>
      </c>
      <c r="BU34" s="121">
        <f t="shared" si="137"/>
        <v>0.12827162004000001</v>
      </c>
      <c r="BV34" s="41" t="str">
        <f t="shared" si="179"/>
        <v>(f)</v>
      </c>
      <c r="BW34" s="121">
        <f t="shared" si="138"/>
        <v>7.8057970499999987E-3</v>
      </c>
      <c r="BX34" s="41" t="str">
        <f t="shared" si="180"/>
        <v>(b)</v>
      </c>
      <c r="BY34" s="121">
        <f t="shared" si="139"/>
        <v>1.99201146E-2</v>
      </c>
      <c r="BZ34" s="41" t="str">
        <f t="shared" si="181"/>
        <v>(f)</v>
      </c>
      <c r="CA34" s="121">
        <f t="shared" si="140"/>
        <v>7.8057970499999987E-3</v>
      </c>
      <c r="CB34" s="41" t="str">
        <f t="shared" si="182"/>
        <v>(b)</v>
      </c>
      <c r="CC34" s="121">
        <f t="shared" si="141"/>
        <v>1.99201146E-2</v>
      </c>
      <c r="CD34" s="41" t="str">
        <f t="shared" si="183"/>
        <v>(f)</v>
      </c>
      <c r="CE34" s="121">
        <f t="shared" si="142"/>
        <v>1.58161128E-2</v>
      </c>
      <c r="CF34" s="41" t="str">
        <f t="shared" si="184"/>
        <v>(b)</v>
      </c>
      <c r="CG34" s="121">
        <f t="shared" si="143"/>
        <v>4.0362153599999992E-2</v>
      </c>
      <c r="CH34" s="41" t="str">
        <f t="shared" si="185"/>
        <v>(f)</v>
      </c>
      <c r="CI34" s="121">
        <f t="shared" si="144"/>
        <v>6.6127712999999987E-3</v>
      </c>
      <c r="CJ34" s="41" t="str">
        <f t="shared" si="186"/>
        <v>(b)</v>
      </c>
      <c r="CK34" s="121">
        <f t="shared" si="145"/>
        <v>1.6875555599999998E-2</v>
      </c>
      <c r="CL34" s="41" t="str">
        <f t="shared" si="187"/>
        <v>(f)</v>
      </c>
    </row>
    <row r="35" spans="1:90" ht="15" customHeight="1">
      <c r="A35" s="63"/>
      <c r="B35" s="55" t="s">
        <v>166</v>
      </c>
      <c r="C35" s="64"/>
      <c r="D35" s="65" t="s">
        <v>165</v>
      </c>
      <c r="E35" s="66">
        <v>0.18629999999999999</v>
      </c>
      <c r="F35" s="41"/>
      <c r="G35" s="121">
        <f t="shared" si="104"/>
        <v>0.21263221021500001</v>
      </c>
      <c r="H35" s="41" t="str">
        <f t="shared" si="146"/>
        <v>(b)</v>
      </c>
      <c r="I35" s="121">
        <f t="shared" si="105"/>
        <v>0.54262978757999991</v>
      </c>
      <c r="J35" s="41" t="str">
        <f t="shared" si="147"/>
        <v>(f)</v>
      </c>
      <c r="K35" s="121">
        <f t="shared" si="106"/>
        <v>0.21263221021500001</v>
      </c>
      <c r="L35" s="41" t="str">
        <f t="shared" si="148"/>
        <v>(b)</v>
      </c>
      <c r="M35" s="121">
        <f t="shared" si="107"/>
        <v>0.54262978757999991</v>
      </c>
      <c r="N35" s="41" t="str">
        <f t="shared" si="149"/>
        <v>(f)</v>
      </c>
      <c r="O35" s="121">
        <f t="shared" si="108"/>
        <v>0.21263221021500001</v>
      </c>
      <c r="P35" s="41" t="str">
        <f t="shared" si="150"/>
        <v>(b)</v>
      </c>
      <c r="Q35" s="121">
        <f t="shared" si="109"/>
        <v>0.54262978757999991</v>
      </c>
      <c r="R35" s="41" t="str">
        <f t="shared" si="151"/>
        <v>(f)</v>
      </c>
      <c r="S35" s="121">
        <f t="shared" si="110"/>
        <v>0.21263221021500001</v>
      </c>
      <c r="T35" s="41" t="str">
        <f t="shared" si="152"/>
        <v>(b)</v>
      </c>
      <c r="U35" s="121">
        <f t="shared" si="111"/>
        <v>0.54262978757999991</v>
      </c>
      <c r="V35" s="41" t="str">
        <f t="shared" si="153"/>
        <v>(f)</v>
      </c>
      <c r="W35" s="121">
        <f t="shared" si="112"/>
        <v>0.16804894351499999</v>
      </c>
      <c r="X35" s="41" t="str">
        <f t="shared" si="154"/>
        <v>(b)</v>
      </c>
      <c r="Y35" s="121">
        <f t="shared" si="113"/>
        <v>0.42885488717999992</v>
      </c>
      <c r="Z35" s="41" t="str">
        <f t="shared" si="155"/>
        <v>(f)</v>
      </c>
      <c r="AA35" s="121">
        <f t="shared" si="114"/>
        <v>0.16804894351499999</v>
      </c>
      <c r="AB35" s="41" t="str">
        <f t="shared" si="156"/>
        <v>(b)</v>
      </c>
      <c r="AC35" s="121">
        <f t="shared" si="115"/>
        <v>0.42885488717999992</v>
      </c>
      <c r="AD35" s="41" t="str">
        <f t="shared" si="157"/>
        <v>(f)</v>
      </c>
      <c r="AE35" s="121">
        <f t="shared" si="116"/>
        <v>0.16804894351499999</v>
      </c>
      <c r="AF35" s="41" t="str">
        <f t="shared" si="158"/>
        <v>(b)</v>
      </c>
      <c r="AG35" s="121">
        <f t="shared" si="117"/>
        <v>0.42885488717999992</v>
      </c>
      <c r="AH35" s="41" t="str">
        <f t="shared" si="159"/>
        <v>(f)</v>
      </c>
      <c r="AI35" s="121">
        <f t="shared" si="118"/>
        <v>0.23040931949999999</v>
      </c>
      <c r="AJ35" s="41" t="str">
        <f t="shared" si="160"/>
        <v>(b)</v>
      </c>
      <c r="AK35" s="121">
        <f t="shared" si="119"/>
        <v>0.58799633399999984</v>
      </c>
      <c r="AL35" s="41" t="str">
        <f t="shared" si="161"/>
        <v>(f)</v>
      </c>
      <c r="AM35" s="121">
        <f t="shared" si="120"/>
        <v>0.23040931949999999</v>
      </c>
      <c r="AN35" s="41" t="str">
        <f t="shared" si="162"/>
        <v>(b)</v>
      </c>
      <c r="AO35" s="121">
        <f t="shared" si="121"/>
        <v>0.58799633399999984</v>
      </c>
      <c r="AP35" s="41" t="str">
        <f t="shared" si="163"/>
        <v>(f)</v>
      </c>
      <c r="AQ35" s="121">
        <f t="shared" si="122"/>
        <v>0.25757139374999999</v>
      </c>
      <c r="AR35" s="41" t="str">
        <f t="shared" si="164"/>
        <v>(b)</v>
      </c>
      <c r="AS35" s="121">
        <f t="shared" si="123"/>
        <v>0.65731297499999997</v>
      </c>
      <c r="AT35" s="41" t="str">
        <f t="shared" si="165"/>
        <v>(f)</v>
      </c>
      <c r="AU35" s="121">
        <f t="shared" si="124"/>
        <v>0.27237004110000002</v>
      </c>
      <c r="AV35" s="41" t="str">
        <f t="shared" si="166"/>
        <v>(b)</v>
      </c>
      <c r="AW35" s="121">
        <f t="shared" si="125"/>
        <v>0.69507859319999998</v>
      </c>
      <c r="AX35" s="41" t="str">
        <f t="shared" si="167"/>
        <v>(f)</v>
      </c>
      <c r="AY35" s="121">
        <f t="shared" si="126"/>
        <v>0.27622892889</v>
      </c>
      <c r="AZ35" s="41" t="str">
        <f t="shared" si="168"/>
        <v>(b)</v>
      </c>
      <c r="BA35" s="121">
        <f t="shared" si="127"/>
        <v>0.70492633668000004</v>
      </c>
      <c r="BB35" s="41" t="str">
        <f t="shared" si="169"/>
        <v>(f)</v>
      </c>
      <c r="BC35" s="121">
        <f t="shared" si="128"/>
        <v>0.27622892889</v>
      </c>
      <c r="BD35" s="41" t="str">
        <f t="shared" si="170"/>
        <v>(b)</v>
      </c>
      <c r="BE35" s="121">
        <f t="shared" si="129"/>
        <v>0.70492633668000004</v>
      </c>
      <c r="BF35" s="41" t="str">
        <f t="shared" si="171"/>
        <v>(f)</v>
      </c>
      <c r="BG35" s="121">
        <f t="shared" si="130"/>
        <v>0.27622892889</v>
      </c>
      <c r="BH35" s="41" t="str">
        <f t="shared" si="172"/>
        <v>(b)</v>
      </c>
      <c r="BI35" s="121">
        <f t="shared" si="131"/>
        <v>0.70492633668000004</v>
      </c>
      <c r="BJ35" s="41" t="str">
        <f t="shared" si="173"/>
        <v>(f)</v>
      </c>
      <c r="BK35" s="121">
        <f t="shared" si="132"/>
        <v>0.27622892889</v>
      </c>
      <c r="BL35" s="41" t="str">
        <f t="shared" si="174"/>
        <v>(b)</v>
      </c>
      <c r="BM35" s="121">
        <f t="shared" si="133"/>
        <v>0.70492633668000004</v>
      </c>
      <c r="BN35" s="41" t="str">
        <f t="shared" si="175"/>
        <v>(f)</v>
      </c>
      <c r="BO35" s="121">
        <f t="shared" si="134"/>
        <v>0.27622892889</v>
      </c>
      <c r="BP35" s="41" t="str">
        <f t="shared" si="176"/>
        <v>(b)</v>
      </c>
      <c r="BQ35" s="121">
        <f t="shared" si="135"/>
        <v>0.70492633668000004</v>
      </c>
      <c r="BR35" s="41" t="str">
        <f t="shared" si="177"/>
        <v>(f)</v>
      </c>
      <c r="BS35" s="121">
        <f t="shared" si="136"/>
        <v>0.27622892889</v>
      </c>
      <c r="BT35" s="41" t="str">
        <f t="shared" si="178"/>
        <v>(b)</v>
      </c>
      <c r="BU35" s="121">
        <f t="shared" si="137"/>
        <v>0.70492633668000004</v>
      </c>
      <c r="BV35" s="41" t="str">
        <f t="shared" si="179"/>
        <v>(f)</v>
      </c>
      <c r="BW35" s="121">
        <f t="shared" si="138"/>
        <v>4.2897344849999991E-2</v>
      </c>
      <c r="BX35" s="41" t="str">
        <f t="shared" si="180"/>
        <v>(b)</v>
      </c>
      <c r="BY35" s="121">
        <f t="shared" si="139"/>
        <v>0.1094724882</v>
      </c>
      <c r="BZ35" s="41" t="str">
        <f t="shared" si="181"/>
        <v>(f)</v>
      </c>
      <c r="CA35" s="121">
        <f t="shared" si="140"/>
        <v>4.2897344849999991E-2</v>
      </c>
      <c r="CB35" s="41" t="str">
        <f t="shared" si="182"/>
        <v>(b)</v>
      </c>
      <c r="CC35" s="121">
        <f t="shared" si="141"/>
        <v>0.1094724882</v>
      </c>
      <c r="CD35" s="41" t="str">
        <f t="shared" si="183"/>
        <v>(f)</v>
      </c>
      <c r="CE35" s="121">
        <f t="shared" si="142"/>
        <v>8.6918637599999987E-2</v>
      </c>
      <c r="CF35" s="41" t="str">
        <f t="shared" si="184"/>
        <v>(b)</v>
      </c>
      <c r="CG35" s="121">
        <f t="shared" si="143"/>
        <v>0.22181325119999998</v>
      </c>
      <c r="CH35" s="41" t="str">
        <f t="shared" si="185"/>
        <v>(f)</v>
      </c>
      <c r="CI35" s="121">
        <f t="shared" si="144"/>
        <v>3.6340982099999995E-2</v>
      </c>
      <c r="CJ35" s="41" t="str">
        <f t="shared" si="186"/>
        <v>(b)</v>
      </c>
      <c r="CK35" s="121">
        <f t="shared" si="145"/>
        <v>9.2740885199999984E-2</v>
      </c>
      <c r="CL35" s="41" t="str">
        <f t="shared" si="187"/>
        <v>(f)</v>
      </c>
    </row>
    <row r="36" spans="1:90" ht="15" customHeight="1">
      <c r="A36" s="63"/>
      <c r="B36" s="69" t="s">
        <v>169</v>
      </c>
      <c r="C36" s="68"/>
      <c r="D36" s="70" t="s">
        <v>168</v>
      </c>
      <c r="E36" s="75">
        <v>2.0000000000000001E-4</v>
      </c>
      <c r="F36" s="41"/>
      <c r="G36" s="121">
        <f t="shared" si="104"/>
        <v>2.2826861000000003E-4</v>
      </c>
      <c r="H36" s="41" t="str">
        <f t="shared" si="146"/>
        <v>(b)</v>
      </c>
      <c r="I36" s="121">
        <f t="shared" si="105"/>
        <v>5.8253332000000012E-4</v>
      </c>
      <c r="J36" s="41" t="str">
        <f t="shared" si="147"/>
        <v>(f)</v>
      </c>
      <c r="K36" s="121">
        <f t="shared" si="106"/>
        <v>2.2826861000000003E-4</v>
      </c>
      <c r="L36" s="41" t="str">
        <f t="shared" si="148"/>
        <v>(b)</v>
      </c>
      <c r="M36" s="121">
        <f t="shared" si="107"/>
        <v>5.8253332000000012E-4</v>
      </c>
      <c r="N36" s="41" t="str">
        <f t="shared" si="149"/>
        <v>(f)</v>
      </c>
      <c r="O36" s="121">
        <f t="shared" si="108"/>
        <v>2.2826861000000003E-4</v>
      </c>
      <c r="P36" s="41" t="str">
        <f t="shared" si="150"/>
        <v>(b)</v>
      </c>
      <c r="Q36" s="121">
        <f t="shared" si="109"/>
        <v>5.8253332000000012E-4</v>
      </c>
      <c r="R36" s="41" t="str">
        <f t="shared" si="151"/>
        <v>(f)</v>
      </c>
      <c r="S36" s="121">
        <f t="shared" si="110"/>
        <v>2.2826861000000003E-4</v>
      </c>
      <c r="T36" s="41" t="str">
        <f t="shared" si="152"/>
        <v>(b)</v>
      </c>
      <c r="U36" s="121">
        <f t="shared" si="111"/>
        <v>5.8253332000000012E-4</v>
      </c>
      <c r="V36" s="41" t="str">
        <f t="shared" si="153"/>
        <v>(f)</v>
      </c>
      <c r="W36" s="121">
        <f t="shared" si="112"/>
        <v>1.8040680999999997E-4</v>
      </c>
      <c r="X36" s="41" t="str">
        <f t="shared" si="154"/>
        <v>(b)</v>
      </c>
      <c r="Y36" s="121">
        <f t="shared" si="113"/>
        <v>4.6039171999999999E-4</v>
      </c>
      <c r="Z36" s="41" t="str">
        <f t="shared" si="155"/>
        <v>(f)</v>
      </c>
      <c r="AA36" s="121">
        <f t="shared" si="114"/>
        <v>1.8040680999999997E-4</v>
      </c>
      <c r="AB36" s="41" t="str">
        <f t="shared" si="156"/>
        <v>(b)</v>
      </c>
      <c r="AC36" s="121">
        <f t="shared" si="115"/>
        <v>4.6039171999999999E-4</v>
      </c>
      <c r="AD36" s="41" t="str">
        <f t="shared" si="157"/>
        <v>(f)</v>
      </c>
      <c r="AE36" s="121">
        <f t="shared" si="116"/>
        <v>1.8040680999999997E-4</v>
      </c>
      <c r="AF36" s="41" t="str">
        <f t="shared" si="158"/>
        <v>(b)</v>
      </c>
      <c r="AG36" s="121">
        <f t="shared" si="117"/>
        <v>4.6039171999999999E-4</v>
      </c>
      <c r="AH36" s="41" t="str">
        <f t="shared" si="159"/>
        <v>(f)</v>
      </c>
      <c r="AI36" s="121">
        <f t="shared" si="118"/>
        <v>2.4735300000000002E-4</v>
      </c>
      <c r="AJ36" s="41" t="str">
        <f t="shared" si="160"/>
        <v>(b)</v>
      </c>
      <c r="AK36" s="121">
        <f t="shared" si="119"/>
        <v>6.3123600000000008E-4</v>
      </c>
      <c r="AL36" s="41" t="str">
        <f t="shared" si="161"/>
        <v>(f)</v>
      </c>
      <c r="AM36" s="121">
        <f t="shared" si="120"/>
        <v>2.4735300000000002E-4</v>
      </c>
      <c r="AN36" s="41" t="str">
        <f t="shared" si="162"/>
        <v>(b)</v>
      </c>
      <c r="AO36" s="121">
        <f t="shared" si="121"/>
        <v>6.3123600000000008E-4</v>
      </c>
      <c r="AP36" s="41" t="str">
        <f t="shared" si="163"/>
        <v>(f)</v>
      </c>
      <c r="AQ36" s="121">
        <f t="shared" si="122"/>
        <v>2.7651250000000003E-4</v>
      </c>
      <c r="AR36" s="41" t="str">
        <f t="shared" si="164"/>
        <v>(b)</v>
      </c>
      <c r="AS36" s="121">
        <f t="shared" si="123"/>
        <v>7.0564999999999994E-4</v>
      </c>
      <c r="AT36" s="41" t="str">
        <f t="shared" si="165"/>
        <v>(f)</v>
      </c>
      <c r="AU36" s="121">
        <f t="shared" si="124"/>
        <v>2.9239940000000002E-4</v>
      </c>
      <c r="AV36" s="41" t="str">
        <f t="shared" si="166"/>
        <v>(b)</v>
      </c>
      <c r="AW36" s="121">
        <f t="shared" si="125"/>
        <v>7.4619280000000018E-4</v>
      </c>
      <c r="AX36" s="41" t="str">
        <f t="shared" si="167"/>
        <v>(f)</v>
      </c>
      <c r="AY36" s="121">
        <f t="shared" si="126"/>
        <v>2.9654206000000009E-4</v>
      </c>
      <c r="AZ36" s="41" t="str">
        <f t="shared" si="168"/>
        <v>(b)</v>
      </c>
      <c r="BA36" s="121">
        <f t="shared" si="127"/>
        <v>7.567647200000001E-4</v>
      </c>
      <c r="BB36" s="41" t="str">
        <f t="shared" si="169"/>
        <v>(f)</v>
      </c>
      <c r="BC36" s="121">
        <f t="shared" si="128"/>
        <v>2.9654206000000009E-4</v>
      </c>
      <c r="BD36" s="41" t="str">
        <f t="shared" si="170"/>
        <v>(b)</v>
      </c>
      <c r="BE36" s="121">
        <f t="shared" si="129"/>
        <v>7.567647200000001E-4</v>
      </c>
      <c r="BF36" s="41" t="str">
        <f t="shared" si="171"/>
        <v>(f)</v>
      </c>
      <c r="BG36" s="121">
        <f t="shared" si="130"/>
        <v>2.9654206000000009E-4</v>
      </c>
      <c r="BH36" s="41" t="str">
        <f t="shared" si="172"/>
        <v>(b)</v>
      </c>
      <c r="BI36" s="121">
        <f t="shared" si="131"/>
        <v>7.567647200000001E-4</v>
      </c>
      <c r="BJ36" s="41" t="str">
        <f t="shared" si="173"/>
        <v>(f)</v>
      </c>
      <c r="BK36" s="121">
        <f t="shared" si="132"/>
        <v>2.9654206000000009E-4</v>
      </c>
      <c r="BL36" s="41" t="str">
        <f t="shared" si="174"/>
        <v>(b)</v>
      </c>
      <c r="BM36" s="121">
        <f t="shared" si="133"/>
        <v>7.567647200000001E-4</v>
      </c>
      <c r="BN36" s="41" t="str">
        <f t="shared" si="175"/>
        <v>(f)</v>
      </c>
      <c r="BO36" s="121">
        <f t="shared" si="134"/>
        <v>2.9654206000000009E-4</v>
      </c>
      <c r="BP36" s="41" t="str">
        <f t="shared" si="176"/>
        <v>(b)</v>
      </c>
      <c r="BQ36" s="121">
        <f t="shared" si="135"/>
        <v>7.567647200000001E-4</v>
      </c>
      <c r="BR36" s="41" t="str">
        <f t="shared" si="177"/>
        <v>(f)</v>
      </c>
      <c r="BS36" s="121">
        <f t="shared" si="136"/>
        <v>2.9654206000000009E-4</v>
      </c>
      <c r="BT36" s="41" t="str">
        <f t="shared" si="178"/>
        <v>(b)</v>
      </c>
      <c r="BU36" s="121">
        <f t="shared" si="137"/>
        <v>7.567647200000001E-4</v>
      </c>
      <c r="BV36" s="41" t="str">
        <f t="shared" si="179"/>
        <v>(f)</v>
      </c>
      <c r="BW36" s="121">
        <f t="shared" si="138"/>
        <v>4.6051900000000005E-5</v>
      </c>
      <c r="BX36" s="41" t="str">
        <f t="shared" si="180"/>
        <v>(b)</v>
      </c>
      <c r="BY36" s="121">
        <f t="shared" si="139"/>
        <v>1.1752279999999999E-4</v>
      </c>
      <c r="BZ36" s="41" t="str">
        <f t="shared" si="181"/>
        <v>(f)</v>
      </c>
      <c r="CA36" s="121">
        <f t="shared" si="140"/>
        <v>4.6051900000000005E-5</v>
      </c>
      <c r="CB36" s="41" t="str">
        <f t="shared" si="182"/>
        <v>(b)</v>
      </c>
      <c r="CC36" s="121">
        <f t="shared" si="141"/>
        <v>1.1752279999999999E-4</v>
      </c>
      <c r="CD36" s="41" t="str">
        <f t="shared" si="183"/>
        <v>(f)</v>
      </c>
      <c r="CE36" s="121">
        <f t="shared" si="142"/>
        <v>9.3310399999999987E-5</v>
      </c>
      <c r="CF36" s="41" t="str">
        <f t="shared" si="184"/>
        <v>(b)</v>
      </c>
      <c r="CG36" s="121">
        <f t="shared" si="143"/>
        <v>2.3812479999999999E-4</v>
      </c>
      <c r="CH36" s="41" t="str">
        <f t="shared" si="185"/>
        <v>(f)</v>
      </c>
      <c r="CI36" s="121">
        <f t="shared" si="144"/>
        <v>3.9013400000000002E-5</v>
      </c>
      <c r="CJ36" s="41" t="str">
        <f t="shared" si="186"/>
        <v>(b)</v>
      </c>
      <c r="CK36" s="121">
        <f t="shared" si="145"/>
        <v>9.956079999999999E-5</v>
      </c>
      <c r="CL36" s="41" t="str">
        <f t="shared" si="187"/>
        <v>(f)</v>
      </c>
    </row>
    <row r="37" spans="1:90" ht="15" customHeight="1">
      <c r="A37" s="63"/>
      <c r="B37" s="55" t="s">
        <v>172</v>
      </c>
      <c r="C37" s="64"/>
      <c r="D37" s="65" t="s">
        <v>171</v>
      </c>
      <c r="E37" s="66">
        <v>1.09E-2</v>
      </c>
      <c r="F37" s="41"/>
      <c r="G37" s="121">
        <f t="shared" si="104"/>
        <v>1.2440639245000001E-2</v>
      </c>
      <c r="H37" s="41" t="str">
        <f t="shared" si="146"/>
        <v>(b)</v>
      </c>
      <c r="I37" s="121">
        <f t="shared" si="105"/>
        <v>3.1748065940000007E-2</v>
      </c>
      <c r="J37" s="41" t="str">
        <f t="shared" si="147"/>
        <v>(f)</v>
      </c>
      <c r="K37" s="121">
        <f t="shared" si="106"/>
        <v>1.2440639245000001E-2</v>
      </c>
      <c r="L37" s="41" t="str">
        <f t="shared" si="148"/>
        <v>(b)</v>
      </c>
      <c r="M37" s="121">
        <f t="shared" si="107"/>
        <v>3.1748065940000007E-2</v>
      </c>
      <c r="N37" s="41" t="str">
        <f t="shared" si="149"/>
        <v>(f)</v>
      </c>
      <c r="O37" s="121">
        <f t="shared" si="108"/>
        <v>1.2440639245000001E-2</v>
      </c>
      <c r="P37" s="41" t="str">
        <f t="shared" si="150"/>
        <v>(b)</v>
      </c>
      <c r="Q37" s="121">
        <f t="shared" si="109"/>
        <v>3.1748065940000007E-2</v>
      </c>
      <c r="R37" s="41" t="str">
        <f t="shared" si="151"/>
        <v>(f)</v>
      </c>
      <c r="S37" s="121">
        <f t="shared" si="110"/>
        <v>1.2440639245000001E-2</v>
      </c>
      <c r="T37" s="41" t="str">
        <f t="shared" si="152"/>
        <v>(b)</v>
      </c>
      <c r="U37" s="121">
        <f t="shared" si="111"/>
        <v>3.1748065940000007E-2</v>
      </c>
      <c r="V37" s="41" t="str">
        <f t="shared" si="153"/>
        <v>(f)</v>
      </c>
      <c r="W37" s="121">
        <f t="shared" si="112"/>
        <v>9.832171144999997E-3</v>
      </c>
      <c r="X37" s="41" t="str">
        <f t="shared" si="154"/>
        <v>(b)</v>
      </c>
      <c r="Y37" s="121">
        <f t="shared" si="113"/>
        <v>2.5091348739999998E-2</v>
      </c>
      <c r="Z37" s="41" t="str">
        <f t="shared" si="155"/>
        <v>(f)</v>
      </c>
      <c r="AA37" s="121">
        <f t="shared" si="114"/>
        <v>9.832171144999997E-3</v>
      </c>
      <c r="AB37" s="41" t="str">
        <f t="shared" si="156"/>
        <v>(b)</v>
      </c>
      <c r="AC37" s="121">
        <f t="shared" si="115"/>
        <v>2.5091348739999998E-2</v>
      </c>
      <c r="AD37" s="41" t="str">
        <f t="shared" si="157"/>
        <v>(f)</v>
      </c>
      <c r="AE37" s="121">
        <f t="shared" si="116"/>
        <v>9.832171144999997E-3</v>
      </c>
      <c r="AF37" s="41" t="str">
        <f t="shared" si="158"/>
        <v>(b)</v>
      </c>
      <c r="AG37" s="121">
        <f t="shared" si="117"/>
        <v>2.5091348739999998E-2</v>
      </c>
      <c r="AH37" s="41" t="str">
        <f t="shared" si="159"/>
        <v>(f)</v>
      </c>
      <c r="AI37" s="121">
        <f t="shared" si="118"/>
        <v>1.3480738500000001E-2</v>
      </c>
      <c r="AJ37" s="41" t="str">
        <f t="shared" si="160"/>
        <v>(b)</v>
      </c>
      <c r="AK37" s="121">
        <f t="shared" si="119"/>
        <v>3.4402361999999999E-2</v>
      </c>
      <c r="AL37" s="41" t="str">
        <f t="shared" si="161"/>
        <v>(f)</v>
      </c>
      <c r="AM37" s="121">
        <f t="shared" si="120"/>
        <v>1.3480738500000001E-2</v>
      </c>
      <c r="AN37" s="41" t="str">
        <f t="shared" si="162"/>
        <v>(b)</v>
      </c>
      <c r="AO37" s="121">
        <f t="shared" si="121"/>
        <v>3.4402361999999999E-2</v>
      </c>
      <c r="AP37" s="41" t="str">
        <f t="shared" si="163"/>
        <v>(f)</v>
      </c>
      <c r="AQ37" s="121">
        <f t="shared" si="122"/>
        <v>1.5069931250000002E-2</v>
      </c>
      <c r="AR37" s="41" t="str">
        <f t="shared" si="164"/>
        <v>(b)</v>
      </c>
      <c r="AS37" s="121">
        <f t="shared" si="123"/>
        <v>3.8457925000000004E-2</v>
      </c>
      <c r="AT37" s="41" t="str">
        <f t="shared" si="165"/>
        <v>(f)</v>
      </c>
      <c r="AU37" s="121">
        <f t="shared" si="124"/>
        <v>1.5935767300000001E-2</v>
      </c>
      <c r="AV37" s="41" t="str">
        <f t="shared" si="166"/>
        <v>(b)</v>
      </c>
      <c r="AW37" s="121">
        <f t="shared" si="125"/>
        <v>4.0667507600000007E-2</v>
      </c>
      <c r="AX37" s="41" t="str">
        <f t="shared" si="167"/>
        <v>(f)</v>
      </c>
      <c r="AY37" s="121">
        <f t="shared" si="126"/>
        <v>1.6161542270000002E-2</v>
      </c>
      <c r="AZ37" s="41" t="str">
        <f t="shared" si="168"/>
        <v>(b)</v>
      </c>
      <c r="BA37" s="121">
        <f t="shared" si="127"/>
        <v>4.1243677239999998E-2</v>
      </c>
      <c r="BB37" s="41" t="str">
        <f t="shared" si="169"/>
        <v>(f)</v>
      </c>
      <c r="BC37" s="121">
        <f t="shared" si="128"/>
        <v>1.6161542270000002E-2</v>
      </c>
      <c r="BD37" s="41" t="str">
        <f t="shared" si="170"/>
        <v>(b)</v>
      </c>
      <c r="BE37" s="121">
        <f t="shared" si="129"/>
        <v>4.1243677239999998E-2</v>
      </c>
      <c r="BF37" s="41" t="str">
        <f t="shared" si="171"/>
        <v>(f)</v>
      </c>
      <c r="BG37" s="121">
        <f t="shared" si="130"/>
        <v>1.6161542270000002E-2</v>
      </c>
      <c r="BH37" s="41" t="str">
        <f t="shared" si="172"/>
        <v>(b)</v>
      </c>
      <c r="BI37" s="121">
        <f t="shared" si="131"/>
        <v>4.1243677239999998E-2</v>
      </c>
      <c r="BJ37" s="41" t="str">
        <f t="shared" si="173"/>
        <v>(f)</v>
      </c>
      <c r="BK37" s="121">
        <f t="shared" si="132"/>
        <v>1.6161542270000002E-2</v>
      </c>
      <c r="BL37" s="41" t="str">
        <f t="shared" si="174"/>
        <v>(b)</v>
      </c>
      <c r="BM37" s="121">
        <f t="shared" si="133"/>
        <v>4.1243677239999998E-2</v>
      </c>
      <c r="BN37" s="41" t="str">
        <f t="shared" si="175"/>
        <v>(f)</v>
      </c>
      <c r="BO37" s="121">
        <f t="shared" si="134"/>
        <v>1.6161542270000002E-2</v>
      </c>
      <c r="BP37" s="41" t="str">
        <f t="shared" si="176"/>
        <v>(b)</v>
      </c>
      <c r="BQ37" s="121">
        <f t="shared" si="135"/>
        <v>4.1243677239999998E-2</v>
      </c>
      <c r="BR37" s="41" t="str">
        <f t="shared" si="177"/>
        <v>(f)</v>
      </c>
      <c r="BS37" s="121">
        <f t="shared" si="136"/>
        <v>1.6161542270000002E-2</v>
      </c>
      <c r="BT37" s="41" t="str">
        <f t="shared" si="178"/>
        <v>(b)</v>
      </c>
      <c r="BU37" s="121">
        <f t="shared" si="137"/>
        <v>4.1243677239999998E-2</v>
      </c>
      <c r="BV37" s="41" t="str">
        <f t="shared" si="179"/>
        <v>(f)</v>
      </c>
      <c r="BW37" s="121">
        <f t="shared" si="138"/>
        <v>2.5098285499999999E-3</v>
      </c>
      <c r="BX37" s="41" t="str">
        <f t="shared" si="180"/>
        <v>(b)</v>
      </c>
      <c r="BY37" s="121">
        <f t="shared" si="139"/>
        <v>6.4049925999999993E-3</v>
      </c>
      <c r="BZ37" s="41" t="str">
        <f t="shared" si="181"/>
        <v>(f)</v>
      </c>
      <c r="CA37" s="121">
        <f t="shared" si="140"/>
        <v>2.5098285499999999E-3</v>
      </c>
      <c r="CB37" s="41" t="str">
        <f t="shared" si="182"/>
        <v>(b)</v>
      </c>
      <c r="CC37" s="121">
        <f t="shared" si="141"/>
        <v>6.4049925999999993E-3</v>
      </c>
      <c r="CD37" s="41" t="str">
        <f t="shared" si="183"/>
        <v>(f)</v>
      </c>
      <c r="CE37" s="121">
        <f t="shared" si="142"/>
        <v>5.0854168E-3</v>
      </c>
      <c r="CF37" s="41" t="str">
        <f t="shared" si="184"/>
        <v>(b)</v>
      </c>
      <c r="CG37" s="121">
        <f t="shared" si="143"/>
        <v>1.29778016E-2</v>
      </c>
      <c r="CH37" s="41" t="str">
        <f t="shared" si="185"/>
        <v>(f)</v>
      </c>
      <c r="CI37" s="121">
        <f t="shared" si="144"/>
        <v>2.1262302999999999E-3</v>
      </c>
      <c r="CJ37" s="41" t="str">
        <f t="shared" si="186"/>
        <v>(b)</v>
      </c>
      <c r="CK37" s="121">
        <f t="shared" si="145"/>
        <v>5.4260635999999994E-3</v>
      </c>
      <c r="CL37" s="41" t="str">
        <f t="shared" si="187"/>
        <v>(f)</v>
      </c>
    </row>
    <row r="38" spans="1:90" ht="15" customHeight="1">
      <c r="A38" s="63"/>
      <c r="B38" s="55" t="s">
        <v>175</v>
      </c>
      <c r="C38" s="64"/>
      <c r="D38" s="65" t="s">
        <v>174</v>
      </c>
      <c r="E38" s="75">
        <v>1.7261</v>
      </c>
      <c r="F38" s="41"/>
      <c r="G38" s="121">
        <f>($E38*G$6*G$7/1000+($E38*$E$58*G$6/60/1000)*$E$59-($E38*G$6/1000/60)*$E$59)</f>
        <v>1.9717049853633333</v>
      </c>
      <c r="H38" s="41" t="str">
        <f t="shared" si="146"/>
        <v>(b)</v>
      </c>
      <c r="I38" s="121">
        <f>($E38*G$6*G$8/1000+($E38*$E$66*G$6/60/1000)*$E$67-($E38*G$6/1000/60)*$E$67)</f>
        <v>5.0471467793600002</v>
      </c>
      <c r="J38" s="41" t="str">
        <f t="shared" si="147"/>
        <v>(f)</v>
      </c>
      <c r="K38" s="121">
        <f>($E38*K$6*K$7/1000+($E38*$E$58*K$6/60/1000)*$E$59-($E38*K$6/1000/60)*$E$59)</f>
        <v>1.9717049853633333</v>
      </c>
      <c r="L38" s="41" t="str">
        <f t="shared" si="148"/>
        <v>(b)</v>
      </c>
      <c r="M38" s="121">
        <f>($E38*K$6*K$8/1000+($E38*$E$66*K$6/60/1000)*$E$67-($E38*K$6/1000/60)*$E$67)</f>
        <v>5.0471467793600002</v>
      </c>
      <c r="N38" s="41" t="str">
        <f t="shared" si="149"/>
        <v>(f)</v>
      </c>
      <c r="O38" s="121">
        <f>($E38*O$6*O$7/1000+($E38*$E$58*O$6/60/1000)*$E$59-($E38*O$6/1000/60)*$E$59)</f>
        <v>1.9717049853633333</v>
      </c>
      <c r="P38" s="41" t="str">
        <f t="shared" si="150"/>
        <v>(b)</v>
      </c>
      <c r="Q38" s="121">
        <f>($E38*O$6*O$8/1000+($E38*$E$66*O$6/60/1000)*$E$67-($E38*O$6/1000/60)*$E$67)</f>
        <v>5.0471467793600002</v>
      </c>
      <c r="R38" s="41" t="str">
        <f t="shared" si="151"/>
        <v>(f)</v>
      </c>
      <c r="S38" s="121">
        <f>($E38*S$6*S$7/1000+($E38*$E$58*S$6/60/1000)*$E$59-($E38*S$6/1000/60)*$E$59)</f>
        <v>1.9717049853633333</v>
      </c>
      <c r="T38" s="41" t="str">
        <f t="shared" si="152"/>
        <v>(b)</v>
      </c>
      <c r="U38" s="121">
        <f>($E38*S$6*S$8/1000+($E38*$E$66*S$6/60/1000)*$E$67-($E38*S$6/1000/60)*$E$67)</f>
        <v>5.0471467793600002</v>
      </c>
      <c r="V38" s="41" t="str">
        <f t="shared" si="153"/>
        <v>(f)</v>
      </c>
      <c r="W38" s="121">
        <f>($E38*W$6*W$7/1000+($E38*$E$58*W$6/60/1000)*$E$59-($E38*W$6/1000/60)*$E$59)</f>
        <v>1.5582913772966664</v>
      </c>
      <c r="X38" s="41" t="str">
        <f t="shared" si="154"/>
        <v>(b)</v>
      </c>
      <c r="Y38" s="121">
        <f>($E38*W$6*W$8/1000+($E38*$E$66*W$6/60/1000)*$E$67-($E38*W$6/1000/60)*$E$67)</f>
        <v>3.9888955825599992</v>
      </c>
      <c r="Z38" s="41" t="str">
        <f t="shared" si="155"/>
        <v>(f)</v>
      </c>
      <c r="AA38" s="121">
        <f>($E38*AA$6*AA$7/1000+($E38*$E$58*AA$6/60/1000)*$E$59-($E38*AA$6/1000/60)*$E$59)</f>
        <v>1.5582913772966664</v>
      </c>
      <c r="AB38" s="41" t="str">
        <f t="shared" si="156"/>
        <v>(b)</v>
      </c>
      <c r="AC38" s="121">
        <f>($E38*AA$6*AA$8/1000+($E38*$E$66*AA$6/60/1000)*$E$67-($E38*AA$6/1000/60)*$E$67)</f>
        <v>3.9888955825599992</v>
      </c>
      <c r="AD38" s="41" t="str">
        <f t="shared" si="157"/>
        <v>(f)</v>
      </c>
      <c r="AE38" s="121">
        <f>($E38*AE$6*AE$7/1000+($E38*$E$58*AE$6/60/1000)*$E$59-($E38*AE$6/1000/60)*$E$59)</f>
        <v>1.5582913772966664</v>
      </c>
      <c r="AF38" s="41" t="str">
        <f t="shared" si="158"/>
        <v>(b)</v>
      </c>
      <c r="AG38" s="121">
        <f>($E38*AE$6*AE$8/1000+($E38*$E$66*AE$6/60/1000)*$E$67-($E38*AE$6/1000/60)*$E$67)</f>
        <v>3.9888955825599992</v>
      </c>
      <c r="AH38" s="41" t="str">
        <f t="shared" si="159"/>
        <v>(f)</v>
      </c>
      <c r="AI38" s="121">
        <f>($E38*AI$6*AI$7/1000+($E38*$E$58*AI$6/60/1000)*$E$59-($E38*AI$6/1000/60)*$E$59)</f>
        <v>2.1365493190000002</v>
      </c>
      <c r="AJ38" s="41" t="str">
        <f t="shared" si="160"/>
        <v>(b)</v>
      </c>
      <c r="AK38" s="121">
        <f>($E38*AI$6*AI$8/1000+($E38*$E$66*AI$6/60/1000)*$E$67-($E38*AI$6/1000/60)*$E$67)</f>
        <v>5.4691133279999997</v>
      </c>
      <c r="AL38" s="41" t="str">
        <f t="shared" si="161"/>
        <v>(f)</v>
      </c>
      <c r="AM38" s="121">
        <f>($E38*AM$6*AM$7/1000+($E38*$E$58*AM$6/60/1000)*$E$59-($E38*AM$6/1000/60)*$E$59)</f>
        <v>2.1365493190000002</v>
      </c>
      <c r="AN38" s="41" t="str">
        <f t="shared" si="162"/>
        <v>(b)</v>
      </c>
      <c r="AO38" s="121">
        <f>($E38*AM$6*AM$8/1000+($E38*$E$66*AM$6/60/1000)*$E$67-($E38*AM$6/1000/60)*$E$67)</f>
        <v>5.4691133279999997</v>
      </c>
      <c r="AP38" s="41" t="str">
        <f t="shared" si="163"/>
        <v>(f)</v>
      </c>
      <c r="AQ38" s="121">
        <f>($E38*AQ$6*AQ$7/1000+($E38*$E$58*AQ$6/60/1000)*$E$59-($E38*AQ$6/1000/60)*$E$59)</f>
        <v>2.3884189541666663</v>
      </c>
      <c r="AR38" s="41" t="str">
        <f t="shared" si="164"/>
        <v>(b)</v>
      </c>
      <c r="AS38" s="121">
        <f>($E38*AQ$6*AQ$8/1000+($E38*$E$66*AQ$6/60/1000)*$E$67-($E38*AQ$6/1000/60)*$E$67)</f>
        <v>6.1138462000000002</v>
      </c>
      <c r="AT38" s="41" t="str">
        <f t="shared" si="165"/>
        <v>(f)</v>
      </c>
      <c r="AU38" s="121">
        <f>($E38*AU$6*AU$7/1000+($E38*$E$58*AU$6/60/1000)*$E$59-($E38*AU$6/1000/60)*$E$59)</f>
        <v>2.5256444795333333</v>
      </c>
      <c r="AV38" s="41" t="str">
        <f t="shared" si="166"/>
        <v>(b)</v>
      </c>
      <c r="AW38" s="121">
        <f>($E38*AU$6*AU$8/1000+($E38*$E$66*AU$6/60/1000)*$E$67-($E38*AU$6/1000/60)*$E$67)</f>
        <v>6.4651144543999992</v>
      </c>
      <c r="AX38" s="41" t="str">
        <f t="shared" si="167"/>
        <v>(f)</v>
      </c>
      <c r="AY38" s="121">
        <f>($E38*AY$6*AY$7/1000+($E38*$E$58*AY$6/60/1000)*$E$59-($E38*AY$6/1000/60)*$E$59)</f>
        <v>2.5614273380466668</v>
      </c>
      <c r="AZ38" s="41" t="str">
        <f t="shared" si="168"/>
        <v>(b)</v>
      </c>
      <c r="BA38" s="121">
        <f>($E38*AY$6*AY$8/1000+($E38*$E$66*AY$6/60/1000)*$E$67-($E38*AY$6/1000/60)*$E$67)</f>
        <v>6.5567109865600006</v>
      </c>
      <c r="BB38" s="41" t="str">
        <f t="shared" si="169"/>
        <v>(f)</v>
      </c>
      <c r="BC38" s="121">
        <f>($E38*BC$6*BC$7/1000+($E38*$E$58*BC$6/60/1000)*$E$59-($E38*BC$6/1000/60)*$E$59)</f>
        <v>2.5614273380466668</v>
      </c>
      <c r="BD38" s="41" t="str">
        <f t="shared" si="170"/>
        <v>(b)</v>
      </c>
      <c r="BE38" s="121">
        <f>($E38*BC$6*BC$8/1000+($E38*$E$66*BC$6/60/1000)*$E$67-($E38*BC$6/1000/60)*$E$67)</f>
        <v>6.5567109865600006</v>
      </c>
      <c r="BF38" s="41" t="str">
        <f t="shared" si="171"/>
        <v>(f)</v>
      </c>
      <c r="BG38" s="121">
        <f>($E38*BG$6*BG$7/1000+($E38*$E$58*BG$6/60/1000)*$E$59-($E38*BG$6/1000/60)*$E$59)</f>
        <v>2.5614273380466668</v>
      </c>
      <c r="BH38" s="41" t="str">
        <f t="shared" si="172"/>
        <v>(b)</v>
      </c>
      <c r="BI38" s="121">
        <f>($E38*BG$6*BG$8/1000+($E38*$E$66*BG$6/60/1000)*$E$67-($E38*BG$6/1000/60)*$E$67)</f>
        <v>6.5567109865600006</v>
      </c>
      <c r="BJ38" s="41" t="str">
        <f t="shared" si="173"/>
        <v>(f)</v>
      </c>
      <c r="BK38" s="121">
        <f>($E38*BK$6*BK$7/1000+($E38*$E$58*BK$6/60/1000)*$E$59-($E38*BK$6/1000/60)*$E$59)</f>
        <v>2.5614273380466668</v>
      </c>
      <c r="BL38" s="41" t="str">
        <f t="shared" si="174"/>
        <v>(b)</v>
      </c>
      <c r="BM38" s="121">
        <f>($E38*BK$6*BK$8/1000+($E38*$E$66*BK$6/60/1000)*$E$67-($E38*BK$6/1000/60)*$E$67)</f>
        <v>6.5567109865600006</v>
      </c>
      <c r="BN38" s="41" t="str">
        <f t="shared" si="175"/>
        <v>(f)</v>
      </c>
      <c r="BO38" s="121">
        <f>($E38*BO$6*BO$7/1000+($E38*$E$58*BO$6/60/1000)*$E$59-($E38*BO$6/1000/60)*$E$59)</f>
        <v>2.5614273380466668</v>
      </c>
      <c r="BP38" s="41" t="str">
        <f t="shared" si="176"/>
        <v>(b)</v>
      </c>
      <c r="BQ38" s="121">
        <f>($E38*BO$6*BO$8/1000+($E38*$E$66*BO$6/60/1000)*$E$67-($E38*BO$6/1000/60)*$E$67)</f>
        <v>6.5567109865600006</v>
      </c>
      <c r="BR38" s="41" t="str">
        <f t="shared" si="177"/>
        <v>(f)</v>
      </c>
      <c r="BS38" s="121">
        <f>($E38*BS$6*BS$7/1000+($E38*$E$58*BS$6/60/1000)*$E$59-($E38*BS$6/1000/60)*$E$59)</f>
        <v>2.5614273380466668</v>
      </c>
      <c r="BT38" s="41" t="str">
        <f t="shared" si="178"/>
        <v>(b)</v>
      </c>
      <c r="BU38" s="121">
        <f>($E38*BS$6*BS$8/1000+($E38*$E$66*BS$6/60/1000)*$E$67-($E38*BS$6/1000/60)*$E$67)</f>
        <v>6.5567109865600006</v>
      </c>
      <c r="BV38" s="41" t="str">
        <f t="shared" si="179"/>
        <v>(f)</v>
      </c>
      <c r="BW38" s="121">
        <f>($E38*BW$6*BW$7/1000+($E38*$E$58*BW$6/60/1000)*$E$59-($E38*BW$6/1000/60)*$E$59)</f>
        <v>0.39778032036666666</v>
      </c>
      <c r="BX38" s="41" t="str">
        <f t="shared" si="180"/>
        <v>(b)</v>
      </c>
      <c r="BY38" s="121">
        <f>($E38*BW$6*BW$8/1000+($E38*$E$66*BW$6/60/1000)*$E$67-($E38*BW$6/1000/60)*$E$67)</f>
        <v>1.0182332944000001</v>
      </c>
      <c r="BZ38" s="41" t="str">
        <f t="shared" si="181"/>
        <v>(f)</v>
      </c>
      <c r="CA38" s="121">
        <f>($E38*CA$6*CA$7/1000+($E38*$E$58*CA$6/60/1000)*$E$59-($E38*CA$6/1000/60)*$E$59)</f>
        <v>0.39778032036666666</v>
      </c>
      <c r="CB38" s="41" t="str">
        <f t="shared" si="182"/>
        <v>(b)</v>
      </c>
      <c r="CC38" s="121">
        <f>($E38*CA$6*CA$8/1000+($E38*$E$66*CA$6/60/1000)*$E$67-($E38*CA$6/1000/60)*$E$67)</f>
        <v>1.0182332944000001</v>
      </c>
      <c r="CD38" s="41" t="str">
        <f t="shared" si="183"/>
        <v>(f)</v>
      </c>
      <c r="CE38" s="121">
        <f>($E38*CE$6*CE$7/1000+($E38*$E$58*CE$6/60/1000)*$E$59-($E38*CE$6/1000/60)*$E$59)</f>
        <v>0.80598283253333325</v>
      </c>
      <c r="CF38" s="41" t="str">
        <f t="shared" si="184"/>
        <v>(b)</v>
      </c>
      <c r="CG38" s="121">
        <f>($E38*CE$6*CE$8/1000+($E38*$E$66*CE$6/60/1000)*$E$67-($E38*CE$6/1000/60)*$E$67)</f>
        <v>2.0631451903999993</v>
      </c>
      <c r="CH38" s="41" t="str">
        <f t="shared" si="185"/>
        <v>(f)</v>
      </c>
      <c r="CI38" s="121">
        <f>($E38*CI$6*CI$7/1000+($E38*$E$58*CI$6/60/1000)*$E$59-($E38*CI$6/1000/60)*$E$59)</f>
        <v>0.33698420153333336</v>
      </c>
      <c r="CJ38" s="41" t="str">
        <f t="shared" si="186"/>
        <v>(b)</v>
      </c>
      <c r="CK38" s="121">
        <f>($E38*CI$6*CI$8/1000+($E38*$E$66*CI$6/60/1000)*$E$67-($E38*CI$6/1000/60)*$E$67)</f>
        <v>0.86260811839999996</v>
      </c>
      <c r="CL38" s="41" t="str">
        <f t="shared" si="187"/>
        <v>(f)</v>
      </c>
    </row>
    <row r="39" spans="1:90" ht="15" customHeight="1">
      <c r="A39" s="63"/>
      <c r="B39" s="55" t="s">
        <v>178</v>
      </c>
      <c r="C39" s="64"/>
      <c r="D39" s="65" t="s">
        <v>177</v>
      </c>
      <c r="E39" s="66">
        <v>2.69E-2</v>
      </c>
      <c r="F39" s="41"/>
      <c r="G39" s="121">
        <f t="shared" si="104"/>
        <v>3.0702128045000002E-2</v>
      </c>
      <c r="H39" s="41" t="str">
        <f t="shared" si="146"/>
        <v>(b)</v>
      </c>
      <c r="I39" s="121">
        <f t="shared" si="105"/>
        <v>7.8350731539999996E-2</v>
      </c>
      <c r="J39" s="41" t="str">
        <f t="shared" si="147"/>
        <v>(f)</v>
      </c>
      <c r="K39" s="121">
        <f t="shared" si="106"/>
        <v>3.0702128045000002E-2</v>
      </c>
      <c r="L39" s="41" t="str">
        <f t="shared" si="148"/>
        <v>(b)</v>
      </c>
      <c r="M39" s="121">
        <f t="shared" ref="M39:M42" si="188">($E39*K$6*K$8/1000+($E39*$E$65*K$6/60/1000)*$E$67-($E39*K$6/1000/60)*$E$67)</f>
        <v>7.8350731539999996E-2</v>
      </c>
      <c r="N39" s="41" t="str">
        <f t="shared" si="149"/>
        <v>(f)</v>
      </c>
      <c r="O39" s="121">
        <f t="shared" si="108"/>
        <v>3.0702128045000002E-2</v>
      </c>
      <c r="P39" s="41" t="str">
        <f t="shared" si="150"/>
        <v>(b)</v>
      </c>
      <c r="Q39" s="121">
        <f t="shared" ref="Q39:Q42" si="189">($E39*O$6*O$8/1000+($E39*$E$65*O$6/60/1000)*$E$67-($E39*O$6/1000/60)*$E$67)</f>
        <v>7.8350731539999996E-2</v>
      </c>
      <c r="R39" s="41" t="str">
        <f t="shared" si="151"/>
        <v>(f)</v>
      </c>
      <c r="S39" s="121">
        <f t="shared" si="110"/>
        <v>3.0702128045000002E-2</v>
      </c>
      <c r="T39" s="41" t="str">
        <f t="shared" si="152"/>
        <v>(b)</v>
      </c>
      <c r="U39" s="121">
        <f t="shared" ref="U39:U42" si="190">($E39*S$6*S$8/1000+($E39*$E$65*S$6/60/1000)*$E$67-($E39*S$6/1000/60)*$E$67)</f>
        <v>7.8350731539999996E-2</v>
      </c>
      <c r="V39" s="41" t="str">
        <f t="shared" si="153"/>
        <v>(f)</v>
      </c>
      <c r="W39" s="121">
        <f t="shared" si="112"/>
        <v>2.4264715944999998E-2</v>
      </c>
      <c r="X39" s="41" t="str">
        <f t="shared" si="154"/>
        <v>(b)</v>
      </c>
      <c r="Y39" s="121">
        <f t="shared" ref="Y39:Y42" si="191">($E39*W$6*W$8/1000+($E39*$E$65*W$6/60/1000)*$E$67-($E39*W$6/1000/60)*$E$67)</f>
        <v>6.1922686339999991E-2</v>
      </c>
      <c r="Z39" s="41" t="str">
        <f t="shared" si="155"/>
        <v>(f)</v>
      </c>
      <c r="AA39" s="121">
        <f t="shared" si="114"/>
        <v>2.4264715944999998E-2</v>
      </c>
      <c r="AB39" s="41" t="str">
        <f t="shared" si="156"/>
        <v>(b)</v>
      </c>
      <c r="AC39" s="121">
        <f t="shared" ref="AC39:AC42" si="192">($E39*AA$6*AA$8/1000+($E39*$E$65*AA$6/60/1000)*$E$67-($E39*AA$6/1000/60)*$E$67)</f>
        <v>6.1922686339999991E-2</v>
      </c>
      <c r="AD39" s="41" t="str">
        <f t="shared" si="157"/>
        <v>(f)</v>
      </c>
      <c r="AE39" s="121">
        <f t="shared" si="116"/>
        <v>2.4264715944999998E-2</v>
      </c>
      <c r="AF39" s="41" t="str">
        <f t="shared" si="158"/>
        <v>(b)</v>
      </c>
      <c r="AG39" s="121">
        <f t="shared" ref="AG39:AG42" si="193">($E39*AE$6*AE$8/1000+($E39*$E$65*AE$6/60/1000)*$E$67-($E39*AE$6/1000/60)*$E$67)</f>
        <v>6.1922686339999991E-2</v>
      </c>
      <c r="AH39" s="41" t="str">
        <f t="shared" si="159"/>
        <v>(f)</v>
      </c>
      <c r="AI39" s="121">
        <f t="shared" si="118"/>
        <v>3.3268978500000004E-2</v>
      </c>
      <c r="AJ39" s="41" t="str">
        <f t="shared" si="160"/>
        <v>(b)</v>
      </c>
      <c r="AK39" s="121">
        <f t="shared" ref="AK39:AK42" si="194">($E39*AI$6*AI$8/1000+($E39*$E$65*AI$6/60/1000)*$E$67-($E39*AI$6/1000/60)*$E$67)</f>
        <v>8.4901242000000002E-2</v>
      </c>
      <c r="AL39" s="41" t="str">
        <f t="shared" si="161"/>
        <v>(f)</v>
      </c>
      <c r="AM39" s="121">
        <f t="shared" si="120"/>
        <v>3.3268978500000004E-2</v>
      </c>
      <c r="AN39" s="41" t="str">
        <f t="shared" si="162"/>
        <v>(b)</v>
      </c>
      <c r="AO39" s="121">
        <f t="shared" ref="AO39:AO42" si="195">($E39*AM$6*AM$8/1000+($E39*$E$65*AM$6/60/1000)*$E$67-($E39*AM$6/1000/60)*$E$67)</f>
        <v>8.4901242000000002E-2</v>
      </c>
      <c r="AP39" s="41" t="str">
        <f t="shared" si="163"/>
        <v>(f)</v>
      </c>
      <c r="AQ39" s="121">
        <f t="shared" si="122"/>
        <v>3.7190931250000003E-2</v>
      </c>
      <c r="AR39" s="41" t="str">
        <f t="shared" si="164"/>
        <v>(b)</v>
      </c>
      <c r="AS39" s="121">
        <f t="shared" ref="AS39:AS42" si="196">($E39*AQ$6*AQ$8/1000+($E39*$E$65*AQ$6/60/1000)*$E$67-($E39*AQ$6/1000/60)*$E$67)</f>
        <v>9.4909925000000006E-2</v>
      </c>
      <c r="AT39" s="41" t="str">
        <f t="shared" si="165"/>
        <v>(f)</v>
      </c>
      <c r="AU39" s="121">
        <f t="shared" si="124"/>
        <v>3.9327719299999994E-2</v>
      </c>
      <c r="AV39" s="41" t="str">
        <f t="shared" si="166"/>
        <v>(b)</v>
      </c>
      <c r="AW39" s="121">
        <f t="shared" ref="AW39:AW42" si="197">($E39*AU$6*AU$8/1000+($E39*$E$65*AU$6/60/1000)*$E$67-($E39*AU$6/1000/60)*$E$67)</f>
        <v>0.10036293160000001</v>
      </c>
      <c r="AX39" s="41" t="str">
        <f t="shared" si="167"/>
        <v>(f)</v>
      </c>
      <c r="AY39" s="121">
        <f t="shared" si="126"/>
        <v>3.988490707000001E-2</v>
      </c>
      <c r="AZ39" s="41" t="str">
        <f t="shared" si="168"/>
        <v>(b)</v>
      </c>
      <c r="BA39" s="121">
        <f t="shared" ref="BA39:BA42" si="198">($E39*AY$6*AY$8/1000+($E39*$E$65*AY$6/60/1000)*$E$67-($E39*AY$6/1000/60)*$E$67)</f>
        <v>0.10178485484000001</v>
      </c>
      <c r="BB39" s="41" t="str">
        <f t="shared" si="169"/>
        <v>(f)</v>
      </c>
      <c r="BC39" s="121">
        <f t="shared" si="128"/>
        <v>3.988490707000001E-2</v>
      </c>
      <c r="BD39" s="41" t="str">
        <f t="shared" si="170"/>
        <v>(b)</v>
      </c>
      <c r="BE39" s="121">
        <f t="shared" ref="BE39:BE42" si="199">($E39*BC$6*BC$8/1000+($E39*$E$65*BC$6/60/1000)*$E$67-($E39*BC$6/1000/60)*$E$67)</f>
        <v>0.10178485484000001</v>
      </c>
      <c r="BF39" s="41" t="str">
        <f t="shared" si="171"/>
        <v>(f)</v>
      </c>
      <c r="BG39" s="121">
        <f t="shared" si="130"/>
        <v>3.988490707000001E-2</v>
      </c>
      <c r="BH39" s="41" t="str">
        <f t="shared" si="172"/>
        <v>(b)</v>
      </c>
      <c r="BI39" s="121">
        <f t="shared" ref="BI39:BI42" si="200">($E39*BG$6*BG$8/1000+($E39*$E$65*BG$6/60/1000)*$E$67-($E39*BG$6/1000/60)*$E$67)</f>
        <v>0.10178485484000001</v>
      </c>
      <c r="BJ39" s="41" t="str">
        <f t="shared" si="173"/>
        <v>(f)</v>
      </c>
      <c r="BK39" s="121">
        <f t="shared" si="132"/>
        <v>3.988490707000001E-2</v>
      </c>
      <c r="BL39" s="41" t="str">
        <f t="shared" si="174"/>
        <v>(b)</v>
      </c>
      <c r="BM39" s="121">
        <f t="shared" ref="BM39:BM42" si="201">($E39*BK$6*BK$8/1000+($E39*$E$65*BK$6/60/1000)*$E$67-($E39*BK$6/1000/60)*$E$67)</f>
        <v>0.10178485484000001</v>
      </c>
      <c r="BN39" s="41" t="str">
        <f t="shared" si="175"/>
        <v>(f)</v>
      </c>
      <c r="BO39" s="121">
        <f t="shared" si="134"/>
        <v>3.988490707000001E-2</v>
      </c>
      <c r="BP39" s="41" t="str">
        <f t="shared" si="176"/>
        <v>(b)</v>
      </c>
      <c r="BQ39" s="121">
        <f t="shared" ref="BQ39:BQ42" si="202">($E39*BO$6*BO$8/1000+($E39*$E$65*BO$6/60/1000)*$E$67-($E39*BO$6/1000/60)*$E$67)</f>
        <v>0.10178485484000001</v>
      </c>
      <c r="BR39" s="41" t="str">
        <f t="shared" si="177"/>
        <v>(f)</v>
      </c>
      <c r="BS39" s="121">
        <f t="shared" si="136"/>
        <v>3.988490707000001E-2</v>
      </c>
      <c r="BT39" s="41" t="str">
        <f t="shared" si="178"/>
        <v>(b)</v>
      </c>
      <c r="BU39" s="121">
        <f t="shared" ref="BU39:BU42" si="203">($E39*BS$6*BS$8/1000+($E39*$E$65*BS$6/60/1000)*$E$67-($E39*BS$6/1000/60)*$E$67)</f>
        <v>0.10178485484000001</v>
      </c>
      <c r="BV39" s="41" t="str">
        <f t="shared" si="179"/>
        <v>(f)</v>
      </c>
      <c r="BW39" s="121">
        <f t="shared" si="138"/>
        <v>6.1939805500000004E-3</v>
      </c>
      <c r="BX39" s="41" t="str">
        <f t="shared" si="180"/>
        <v>(b)</v>
      </c>
      <c r="BY39" s="121">
        <f t="shared" ref="BY39:BY42" si="204">($E39*BW$6*BW$8/1000+($E39*$E$65*BW$6/60/1000)*$E$67-($E39*BW$6/1000/60)*$E$67)</f>
        <v>1.5806816599999999E-2</v>
      </c>
      <c r="BZ39" s="41" t="str">
        <f t="shared" si="181"/>
        <v>(f)</v>
      </c>
      <c r="CA39" s="121">
        <f t="shared" si="140"/>
        <v>6.1939805500000004E-3</v>
      </c>
      <c r="CB39" s="41" t="str">
        <f t="shared" si="182"/>
        <v>(b)</v>
      </c>
      <c r="CC39" s="121">
        <f t="shared" ref="CC39:CC42" si="205">($E39*CA$6*CA$8/1000+($E39*$E$65*CA$6/60/1000)*$E$67-($E39*CA$6/1000/60)*$E$67)</f>
        <v>1.5806816599999999E-2</v>
      </c>
      <c r="CD39" s="41" t="str">
        <f t="shared" si="183"/>
        <v>(f)</v>
      </c>
      <c r="CE39" s="121">
        <f t="shared" si="142"/>
        <v>1.25502488E-2</v>
      </c>
      <c r="CF39" s="41" t="str">
        <f t="shared" si="184"/>
        <v>(b)</v>
      </c>
      <c r="CG39" s="121">
        <f t="shared" ref="CG39:CG42" si="206">($E39*CE$6*CE$8/1000+($E39*$E$65*CE$6/60/1000)*$E$67-($E39*CE$6/1000/60)*$E$67)</f>
        <v>3.2027785599999997E-2</v>
      </c>
      <c r="CH39" s="41" t="str">
        <f t="shared" si="185"/>
        <v>(f)</v>
      </c>
      <c r="CI39" s="121">
        <f t="shared" si="144"/>
        <v>5.2473023000000002E-3</v>
      </c>
      <c r="CJ39" s="41" t="str">
        <f t="shared" si="186"/>
        <v>(b)</v>
      </c>
      <c r="CK39" s="121">
        <f t="shared" ref="CK39:CK42" si="207">($E39*CI$6*CI$8/1000+($E39*$E$65*CI$6/60/1000)*$E$67-($E39*CI$6/1000/60)*$E$67)</f>
        <v>1.3390927600000001E-2</v>
      </c>
      <c r="CL39" s="41" t="str">
        <f t="shared" si="187"/>
        <v>(f)</v>
      </c>
    </row>
    <row r="40" spans="1:90" ht="15" customHeight="1">
      <c r="A40" s="63"/>
      <c r="B40" s="55" t="s">
        <v>181</v>
      </c>
      <c r="C40" s="64"/>
      <c r="D40" s="70" t="s">
        <v>180</v>
      </c>
      <c r="E40" s="75">
        <v>0.47</v>
      </c>
      <c r="F40" s="41"/>
      <c r="G40" s="121">
        <f t="shared" si="104"/>
        <v>0.53643123349999999</v>
      </c>
      <c r="H40" s="41" t="str">
        <f t="shared" si="146"/>
        <v>(b)</v>
      </c>
      <c r="I40" s="121">
        <f t="shared" si="105"/>
        <v>1.368953302</v>
      </c>
      <c r="J40" s="41" t="str">
        <f t="shared" si="147"/>
        <v>(f)</v>
      </c>
      <c r="K40" s="121">
        <f t="shared" si="106"/>
        <v>0.53643123349999999</v>
      </c>
      <c r="L40" s="41" t="str">
        <f t="shared" si="148"/>
        <v>(b)</v>
      </c>
      <c r="M40" s="121">
        <f t="shared" si="188"/>
        <v>1.368953302</v>
      </c>
      <c r="N40" s="41" t="str">
        <f t="shared" si="149"/>
        <v>(f)</v>
      </c>
      <c r="O40" s="121">
        <f t="shared" si="108"/>
        <v>0.53643123349999999</v>
      </c>
      <c r="P40" s="41" t="str">
        <f t="shared" si="150"/>
        <v>(b)</v>
      </c>
      <c r="Q40" s="121">
        <f t="shared" si="189"/>
        <v>1.368953302</v>
      </c>
      <c r="R40" s="41" t="str">
        <f t="shared" si="151"/>
        <v>(f)</v>
      </c>
      <c r="S40" s="121">
        <f t="shared" si="110"/>
        <v>0.53643123349999999</v>
      </c>
      <c r="T40" s="41" t="str">
        <f t="shared" si="152"/>
        <v>(b)</v>
      </c>
      <c r="U40" s="121">
        <f t="shared" si="190"/>
        <v>1.368953302</v>
      </c>
      <c r="V40" s="41" t="str">
        <f t="shared" si="153"/>
        <v>(f)</v>
      </c>
      <c r="W40" s="121">
        <f t="shared" si="112"/>
        <v>0.4239560034999999</v>
      </c>
      <c r="X40" s="41" t="str">
        <f t="shared" si="154"/>
        <v>(b)</v>
      </c>
      <c r="Y40" s="121">
        <f t="shared" si="191"/>
        <v>1.0819205419999998</v>
      </c>
      <c r="Z40" s="41" t="str">
        <f t="shared" si="155"/>
        <v>(f)</v>
      </c>
      <c r="AA40" s="121">
        <f t="shared" si="114"/>
        <v>0.4239560034999999</v>
      </c>
      <c r="AB40" s="41" t="str">
        <f t="shared" si="156"/>
        <v>(b)</v>
      </c>
      <c r="AC40" s="121">
        <f t="shared" si="192"/>
        <v>1.0819205419999998</v>
      </c>
      <c r="AD40" s="41" t="str">
        <f t="shared" si="157"/>
        <v>(f)</v>
      </c>
      <c r="AE40" s="121">
        <f t="shared" si="116"/>
        <v>0.4239560034999999</v>
      </c>
      <c r="AF40" s="41" t="str">
        <f t="shared" si="158"/>
        <v>(b)</v>
      </c>
      <c r="AG40" s="121">
        <f t="shared" si="193"/>
        <v>1.0819205419999998</v>
      </c>
      <c r="AH40" s="41" t="str">
        <f t="shared" si="159"/>
        <v>(f)</v>
      </c>
      <c r="AI40" s="121">
        <f t="shared" si="118"/>
        <v>0.58127954999999998</v>
      </c>
      <c r="AJ40" s="41" t="str">
        <f t="shared" si="160"/>
        <v>(b)</v>
      </c>
      <c r="AK40" s="121">
        <f t="shared" si="194"/>
        <v>1.4834045999999996</v>
      </c>
      <c r="AL40" s="41" t="str">
        <f t="shared" si="161"/>
        <v>(f)</v>
      </c>
      <c r="AM40" s="121">
        <f t="shared" si="120"/>
        <v>0.58127954999999998</v>
      </c>
      <c r="AN40" s="41" t="str">
        <f t="shared" si="162"/>
        <v>(b)</v>
      </c>
      <c r="AO40" s="121">
        <f t="shared" si="195"/>
        <v>1.4834045999999996</v>
      </c>
      <c r="AP40" s="41" t="str">
        <f t="shared" si="163"/>
        <v>(f)</v>
      </c>
      <c r="AQ40" s="121">
        <f t="shared" si="122"/>
        <v>0.64980437499999999</v>
      </c>
      <c r="AR40" s="41" t="str">
        <f t="shared" si="164"/>
        <v>(b)</v>
      </c>
      <c r="AS40" s="121">
        <f t="shared" si="196"/>
        <v>1.6582775000000001</v>
      </c>
      <c r="AT40" s="41" t="str">
        <f t="shared" si="165"/>
        <v>(f)</v>
      </c>
      <c r="AU40" s="121">
        <f t="shared" si="124"/>
        <v>0.68713858999999988</v>
      </c>
      <c r="AV40" s="41" t="str">
        <f t="shared" si="166"/>
        <v>(b)</v>
      </c>
      <c r="AW40" s="121">
        <f t="shared" si="197"/>
        <v>1.7535530799999999</v>
      </c>
      <c r="AX40" s="41" t="str">
        <f t="shared" si="167"/>
        <v>(f)</v>
      </c>
      <c r="AY40" s="121">
        <f t="shared" si="126"/>
        <v>0.69687384100000005</v>
      </c>
      <c r="AZ40" s="41" t="str">
        <f t="shared" si="168"/>
        <v>(b)</v>
      </c>
      <c r="BA40" s="121">
        <f t="shared" si="198"/>
        <v>1.7783970920000003</v>
      </c>
      <c r="BB40" s="41" t="str">
        <f t="shared" si="169"/>
        <v>(f)</v>
      </c>
      <c r="BC40" s="121">
        <f t="shared" si="128"/>
        <v>0.69687384100000005</v>
      </c>
      <c r="BD40" s="41" t="str">
        <f t="shared" si="170"/>
        <v>(b)</v>
      </c>
      <c r="BE40" s="121">
        <f t="shared" si="199"/>
        <v>1.7783970920000003</v>
      </c>
      <c r="BF40" s="41" t="str">
        <f t="shared" si="171"/>
        <v>(f)</v>
      </c>
      <c r="BG40" s="121">
        <f t="shared" si="130"/>
        <v>0.69687384100000005</v>
      </c>
      <c r="BH40" s="41" t="str">
        <f t="shared" si="172"/>
        <v>(b)</v>
      </c>
      <c r="BI40" s="121">
        <f t="shared" si="200"/>
        <v>1.7783970920000003</v>
      </c>
      <c r="BJ40" s="41" t="str">
        <f t="shared" si="173"/>
        <v>(f)</v>
      </c>
      <c r="BK40" s="121">
        <f t="shared" si="132"/>
        <v>0.69687384100000005</v>
      </c>
      <c r="BL40" s="41" t="str">
        <f t="shared" si="174"/>
        <v>(b)</v>
      </c>
      <c r="BM40" s="121">
        <f t="shared" si="201"/>
        <v>1.7783970920000003</v>
      </c>
      <c r="BN40" s="41" t="str">
        <f t="shared" si="175"/>
        <v>(f)</v>
      </c>
      <c r="BO40" s="121">
        <f t="shared" si="134"/>
        <v>0.69687384100000005</v>
      </c>
      <c r="BP40" s="41" t="str">
        <f t="shared" si="176"/>
        <v>(b)</v>
      </c>
      <c r="BQ40" s="121">
        <f t="shared" si="202"/>
        <v>1.7783970920000003</v>
      </c>
      <c r="BR40" s="41" t="str">
        <f t="shared" si="177"/>
        <v>(f)</v>
      </c>
      <c r="BS40" s="121">
        <f t="shared" si="136"/>
        <v>0.69687384100000005</v>
      </c>
      <c r="BT40" s="41" t="str">
        <f t="shared" si="178"/>
        <v>(b)</v>
      </c>
      <c r="BU40" s="121">
        <f t="shared" si="203"/>
        <v>1.7783970920000003</v>
      </c>
      <c r="BV40" s="41" t="str">
        <f t="shared" si="179"/>
        <v>(f)</v>
      </c>
      <c r="BW40" s="121">
        <f t="shared" si="138"/>
        <v>0.10822196499999998</v>
      </c>
      <c r="BX40" s="41" t="str">
        <f t="shared" si="180"/>
        <v>(b)</v>
      </c>
      <c r="BY40" s="121">
        <f t="shared" si="204"/>
        <v>0.27617857999999995</v>
      </c>
      <c r="BZ40" s="41" t="str">
        <f t="shared" si="181"/>
        <v>(f)</v>
      </c>
      <c r="CA40" s="121">
        <f t="shared" si="140"/>
        <v>0.10822196499999998</v>
      </c>
      <c r="CB40" s="41" t="str">
        <f t="shared" si="182"/>
        <v>(b)</v>
      </c>
      <c r="CC40" s="121">
        <f t="shared" si="205"/>
        <v>0.27617857999999995</v>
      </c>
      <c r="CD40" s="41" t="str">
        <f t="shared" si="183"/>
        <v>(f)</v>
      </c>
      <c r="CE40" s="121">
        <f t="shared" si="142"/>
        <v>0.21927943999999999</v>
      </c>
      <c r="CF40" s="41" t="str">
        <f t="shared" si="184"/>
        <v>(b)</v>
      </c>
      <c r="CG40" s="121">
        <f t="shared" si="206"/>
        <v>0.55959328000000008</v>
      </c>
      <c r="CH40" s="41" t="str">
        <f t="shared" si="185"/>
        <v>(f)</v>
      </c>
      <c r="CI40" s="121">
        <f t="shared" si="144"/>
        <v>9.1681489999999977E-2</v>
      </c>
      <c r="CJ40" s="41" t="str">
        <f t="shared" si="186"/>
        <v>(b)</v>
      </c>
      <c r="CK40" s="121">
        <f t="shared" si="207"/>
        <v>0.23396787999999996</v>
      </c>
      <c r="CL40" s="41" t="str">
        <f t="shared" si="187"/>
        <v>(f)</v>
      </c>
    </row>
    <row r="41" spans="1:90" ht="15" customHeight="1">
      <c r="A41" s="63"/>
      <c r="B41" s="55" t="s">
        <v>184</v>
      </c>
      <c r="C41" s="64"/>
      <c r="D41" s="65" t="s">
        <v>183</v>
      </c>
      <c r="E41" s="66">
        <v>0.10539999999999999</v>
      </c>
      <c r="F41" s="41"/>
      <c r="G41" s="121">
        <f t="shared" si="104"/>
        <v>0.12029755747000001</v>
      </c>
      <c r="H41" s="41" t="str">
        <f t="shared" si="146"/>
        <v>(b)</v>
      </c>
      <c r="I41" s="121">
        <f t="shared" si="105"/>
        <v>0.30699505963999996</v>
      </c>
      <c r="J41" s="41" t="str">
        <f t="shared" si="147"/>
        <v>(f)</v>
      </c>
      <c r="K41" s="121">
        <f t="shared" si="106"/>
        <v>0.12029755747000001</v>
      </c>
      <c r="L41" s="41" t="str">
        <f t="shared" si="148"/>
        <v>(b)</v>
      </c>
      <c r="M41" s="121">
        <f t="shared" si="188"/>
        <v>0.30699505963999996</v>
      </c>
      <c r="N41" s="41" t="str">
        <f t="shared" si="149"/>
        <v>(f)</v>
      </c>
      <c r="O41" s="121">
        <f t="shared" si="108"/>
        <v>0.12029755747000001</v>
      </c>
      <c r="P41" s="41" t="str">
        <f t="shared" si="150"/>
        <v>(b)</v>
      </c>
      <c r="Q41" s="121">
        <f t="shared" si="189"/>
        <v>0.30699505963999996</v>
      </c>
      <c r="R41" s="41" t="str">
        <f t="shared" si="151"/>
        <v>(f)</v>
      </c>
      <c r="S41" s="121">
        <f t="shared" si="110"/>
        <v>0.12029755747000001</v>
      </c>
      <c r="T41" s="41" t="str">
        <f t="shared" si="152"/>
        <v>(b)</v>
      </c>
      <c r="U41" s="121">
        <f t="shared" si="190"/>
        <v>0.30699505963999996</v>
      </c>
      <c r="V41" s="41" t="str">
        <f t="shared" si="153"/>
        <v>(f)</v>
      </c>
      <c r="W41" s="121">
        <f t="shared" si="112"/>
        <v>9.5074388869999985E-2</v>
      </c>
      <c r="X41" s="41" t="str">
        <f t="shared" si="154"/>
        <v>(b)</v>
      </c>
      <c r="Y41" s="121">
        <f t="shared" si="191"/>
        <v>0.24262643643999998</v>
      </c>
      <c r="Z41" s="41" t="str">
        <f t="shared" si="155"/>
        <v>(f)</v>
      </c>
      <c r="AA41" s="121">
        <f t="shared" si="114"/>
        <v>9.5074388869999985E-2</v>
      </c>
      <c r="AB41" s="41" t="str">
        <f t="shared" si="156"/>
        <v>(b)</v>
      </c>
      <c r="AC41" s="121">
        <f t="shared" si="192"/>
        <v>0.24262643643999998</v>
      </c>
      <c r="AD41" s="41" t="str">
        <f t="shared" si="157"/>
        <v>(f)</v>
      </c>
      <c r="AE41" s="121">
        <f t="shared" si="116"/>
        <v>9.5074388869999985E-2</v>
      </c>
      <c r="AF41" s="41" t="str">
        <f t="shared" si="158"/>
        <v>(b)</v>
      </c>
      <c r="AG41" s="121">
        <f t="shared" si="193"/>
        <v>0.24262643643999998</v>
      </c>
      <c r="AH41" s="41" t="str">
        <f t="shared" si="159"/>
        <v>(f)</v>
      </c>
      <c r="AI41" s="121">
        <f t="shared" si="118"/>
        <v>0.13035503099999998</v>
      </c>
      <c r="AJ41" s="41" t="str">
        <f t="shared" si="160"/>
        <v>(b)</v>
      </c>
      <c r="AK41" s="121">
        <f t="shared" si="194"/>
        <v>0.33266137200000007</v>
      </c>
      <c r="AL41" s="41" t="str">
        <f t="shared" si="161"/>
        <v>(f)</v>
      </c>
      <c r="AM41" s="121">
        <f t="shared" si="120"/>
        <v>0.13035503099999998</v>
      </c>
      <c r="AN41" s="41" t="str">
        <f t="shared" si="162"/>
        <v>(b)</v>
      </c>
      <c r="AO41" s="121">
        <f t="shared" si="195"/>
        <v>0.33266137200000007</v>
      </c>
      <c r="AP41" s="41" t="str">
        <f t="shared" si="163"/>
        <v>(f)</v>
      </c>
      <c r="AQ41" s="121">
        <f t="shared" si="122"/>
        <v>0.14572208749999999</v>
      </c>
      <c r="AR41" s="41" t="str">
        <f t="shared" si="164"/>
        <v>(b)</v>
      </c>
      <c r="AS41" s="121">
        <f t="shared" si="196"/>
        <v>0.37187754999999995</v>
      </c>
      <c r="AT41" s="41" t="str">
        <f t="shared" si="165"/>
        <v>(f)</v>
      </c>
      <c r="AU41" s="121">
        <f t="shared" si="124"/>
        <v>0.15409448379999999</v>
      </c>
      <c r="AV41" s="41" t="str">
        <f t="shared" si="166"/>
        <v>(b)</v>
      </c>
      <c r="AW41" s="121">
        <f t="shared" si="197"/>
        <v>0.39324360559999999</v>
      </c>
      <c r="AX41" s="41" t="str">
        <f t="shared" si="167"/>
        <v>(f)</v>
      </c>
      <c r="AY41" s="121">
        <f t="shared" si="126"/>
        <v>0.15627766562000001</v>
      </c>
      <c r="AZ41" s="41" t="str">
        <f t="shared" si="168"/>
        <v>(b)</v>
      </c>
      <c r="BA41" s="121">
        <f t="shared" si="198"/>
        <v>0.39881500743999998</v>
      </c>
      <c r="BB41" s="41" t="str">
        <f t="shared" si="169"/>
        <v>(f)</v>
      </c>
      <c r="BC41" s="121">
        <f t="shared" si="128"/>
        <v>0.15627766562000001</v>
      </c>
      <c r="BD41" s="41" t="str">
        <f t="shared" si="170"/>
        <v>(b)</v>
      </c>
      <c r="BE41" s="121">
        <f t="shared" si="199"/>
        <v>0.39881500743999998</v>
      </c>
      <c r="BF41" s="41" t="str">
        <f t="shared" si="171"/>
        <v>(f)</v>
      </c>
      <c r="BG41" s="121">
        <f t="shared" si="130"/>
        <v>0.15627766562000001</v>
      </c>
      <c r="BH41" s="41" t="str">
        <f t="shared" si="172"/>
        <v>(b)</v>
      </c>
      <c r="BI41" s="121">
        <f t="shared" si="200"/>
        <v>0.39881500743999998</v>
      </c>
      <c r="BJ41" s="41" t="str">
        <f t="shared" si="173"/>
        <v>(f)</v>
      </c>
      <c r="BK41" s="121">
        <f t="shared" si="132"/>
        <v>0.15627766562000001</v>
      </c>
      <c r="BL41" s="41" t="str">
        <f t="shared" si="174"/>
        <v>(b)</v>
      </c>
      <c r="BM41" s="121">
        <f t="shared" si="201"/>
        <v>0.39881500743999998</v>
      </c>
      <c r="BN41" s="41" t="str">
        <f t="shared" si="175"/>
        <v>(f)</v>
      </c>
      <c r="BO41" s="121">
        <f t="shared" si="134"/>
        <v>0.15627766562000001</v>
      </c>
      <c r="BP41" s="41" t="str">
        <f t="shared" si="176"/>
        <v>(b)</v>
      </c>
      <c r="BQ41" s="121">
        <f t="shared" si="202"/>
        <v>0.39881500743999998</v>
      </c>
      <c r="BR41" s="41" t="str">
        <f t="shared" si="177"/>
        <v>(f)</v>
      </c>
      <c r="BS41" s="121">
        <f t="shared" si="136"/>
        <v>0.15627766562000001</v>
      </c>
      <c r="BT41" s="41" t="str">
        <f t="shared" si="178"/>
        <v>(b)</v>
      </c>
      <c r="BU41" s="121">
        <f t="shared" si="203"/>
        <v>0.39881500743999998</v>
      </c>
      <c r="BV41" s="41" t="str">
        <f t="shared" si="179"/>
        <v>(f)</v>
      </c>
      <c r="BW41" s="121">
        <f t="shared" si="138"/>
        <v>2.4269351299999999E-2</v>
      </c>
      <c r="BX41" s="41" t="str">
        <f t="shared" si="180"/>
        <v>(b)</v>
      </c>
      <c r="BY41" s="121">
        <f t="shared" si="204"/>
        <v>6.193451559999999E-2</v>
      </c>
      <c r="BZ41" s="41" t="str">
        <f t="shared" si="181"/>
        <v>(f)</v>
      </c>
      <c r="CA41" s="121">
        <f t="shared" si="140"/>
        <v>2.4269351299999999E-2</v>
      </c>
      <c r="CB41" s="41" t="str">
        <f t="shared" si="182"/>
        <v>(b)</v>
      </c>
      <c r="CC41" s="121">
        <f t="shared" si="205"/>
        <v>6.193451559999999E-2</v>
      </c>
      <c r="CD41" s="41" t="str">
        <f t="shared" si="183"/>
        <v>(f)</v>
      </c>
      <c r="CE41" s="121">
        <f t="shared" si="142"/>
        <v>4.9174580799999999E-2</v>
      </c>
      <c r="CF41" s="41" t="str">
        <f t="shared" si="184"/>
        <v>(b)</v>
      </c>
      <c r="CG41" s="121">
        <f t="shared" si="206"/>
        <v>0.1254917696</v>
      </c>
      <c r="CH41" s="41" t="str">
        <f t="shared" si="185"/>
        <v>(f)</v>
      </c>
      <c r="CI41" s="121">
        <f t="shared" si="144"/>
        <v>2.0560061799999998E-2</v>
      </c>
      <c r="CJ41" s="41" t="str">
        <f t="shared" si="186"/>
        <v>(b)</v>
      </c>
      <c r="CK41" s="121">
        <f t="shared" si="207"/>
        <v>5.2468541599999995E-2</v>
      </c>
      <c r="CL41" s="41" t="str">
        <f t="shared" si="187"/>
        <v>(f)</v>
      </c>
    </row>
    <row r="42" spans="1:90" ht="15" customHeight="1">
      <c r="A42" s="63"/>
      <c r="B42" s="55" t="s">
        <v>187</v>
      </c>
      <c r="C42" s="64"/>
      <c r="D42" s="65" t="s">
        <v>186</v>
      </c>
      <c r="E42" s="66">
        <v>4.24E-2</v>
      </c>
      <c r="F42" s="41"/>
      <c r="G42" s="121">
        <f t="shared" si="104"/>
        <v>4.8392945319999991E-2</v>
      </c>
      <c r="H42" s="41" t="str">
        <f t="shared" si="146"/>
        <v>(b)</v>
      </c>
      <c r="I42" s="153">
        <f t="shared" si="105"/>
        <v>0.12349706384</v>
      </c>
      <c r="J42" s="41" t="str">
        <f t="shared" si="147"/>
        <v>(f)</v>
      </c>
      <c r="K42" s="121">
        <f t="shared" si="106"/>
        <v>4.8392945319999991E-2</v>
      </c>
      <c r="L42" s="41" t="str">
        <f t="shared" si="148"/>
        <v>(b)</v>
      </c>
      <c r="M42" s="153">
        <f t="shared" si="188"/>
        <v>0.12349706384</v>
      </c>
      <c r="N42" s="41" t="str">
        <f t="shared" si="149"/>
        <v>(f)</v>
      </c>
      <c r="O42" s="121">
        <f t="shared" si="108"/>
        <v>4.8392945319999991E-2</v>
      </c>
      <c r="P42" s="41" t="str">
        <f t="shared" si="150"/>
        <v>(b)</v>
      </c>
      <c r="Q42" s="153">
        <f t="shared" si="189"/>
        <v>0.12349706384</v>
      </c>
      <c r="R42" s="41" t="str">
        <f t="shared" si="151"/>
        <v>(f)</v>
      </c>
      <c r="S42" s="121">
        <f t="shared" si="110"/>
        <v>4.8392945319999991E-2</v>
      </c>
      <c r="T42" s="41" t="str">
        <f t="shared" si="152"/>
        <v>(b)</v>
      </c>
      <c r="U42" s="153">
        <f t="shared" si="190"/>
        <v>0.12349706384</v>
      </c>
      <c r="V42" s="41" t="str">
        <f t="shared" si="153"/>
        <v>(f)</v>
      </c>
      <c r="W42" s="121">
        <f t="shared" si="112"/>
        <v>3.8246243719999996E-2</v>
      </c>
      <c r="X42" s="41" t="str">
        <f t="shared" si="154"/>
        <v>(b)</v>
      </c>
      <c r="Y42" s="153">
        <f t="shared" si="191"/>
        <v>9.7603044639999983E-2</v>
      </c>
      <c r="Z42" s="41" t="str">
        <f t="shared" si="155"/>
        <v>(f)</v>
      </c>
      <c r="AA42" s="121">
        <f t="shared" si="114"/>
        <v>3.8246243719999996E-2</v>
      </c>
      <c r="AB42" s="41" t="str">
        <f t="shared" si="156"/>
        <v>(b)</v>
      </c>
      <c r="AC42" s="153">
        <f t="shared" si="192"/>
        <v>9.7603044639999983E-2</v>
      </c>
      <c r="AD42" s="41" t="str">
        <f t="shared" si="157"/>
        <v>(f)</v>
      </c>
      <c r="AE42" s="121">
        <f t="shared" si="116"/>
        <v>3.8246243719999996E-2</v>
      </c>
      <c r="AF42" s="41" t="str">
        <f t="shared" si="158"/>
        <v>(b)</v>
      </c>
      <c r="AG42" s="153">
        <f t="shared" si="193"/>
        <v>9.7603044639999983E-2</v>
      </c>
      <c r="AH42" s="41" t="str">
        <f t="shared" si="159"/>
        <v>(f)</v>
      </c>
      <c r="AI42" s="121">
        <f t="shared" si="118"/>
        <v>5.2438836000000009E-2</v>
      </c>
      <c r="AJ42" s="41" t="str">
        <f t="shared" si="160"/>
        <v>(b)</v>
      </c>
      <c r="AK42" s="153">
        <f t="shared" si="194"/>
        <v>0.13382203200000001</v>
      </c>
      <c r="AL42" s="41" t="str">
        <f t="shared" si="161"/>
        <v>(f)</v>
      </c>
      <c r="AM42" s="121">
        <f t="shared" si="120"/>
        <v>5.2438836000000009E-2</v>
      </c>
      <c r="AN42" s="41" t="str">
        <f t="shared" si="162"/>
        <v>(b)</v>
      </c>
      <c r="AO42" s="153">
        <f t="shared" si="195"/>
        <v>0.13382203200000001</v>
      </c>
      <c r="AP42" s="41" t="str">
        <f t="shared" si="163"/>
        <v>(f)</v>
      </c>
      <c r="AQ42" s="121">
        <f t="shared" si="122"/>
        <v>5.8620649999999996E-2</v>
      </c>
      <c r="AR42" s="41" t="str">
        <f t="shared" si="164"/>
        <v>(b)</v>
      </c>
      <c r="AS42" s="153">
        <f t="shared" si="196"/>
        <v>0.1495978</v>
      </c>
      <c r="AT42" s="41" t="str">
        <f t="shared" si="165"/>
        <v>(f)</v>
      </c>
      <c r="AU42" s="121">
        <f t="shared" si="124"/>
        <v>6.1988672800000005E-2</v>
      </c>
      <c r="AV42" s="41" t="str">
        <f t="shared" si="166"/>
        <v>(b)</v>
      </c>
      <c r="AW42" s="153">
        <f t="shared" si="197"/>
        <v>0.15819287360000003</v>
      </c>
      <c r="AX42" s="41" t="str">
        <f t="shared" si="167"/>
        <v>(f)</v>
      </c>
      <c r="AY42" s="121">
        <f t="shared" si="126"/>
        <v>6.2866916719999999E-2</v>
      </c>
      <c r="AZ42" s="41" t="str">
        <f t="shared" si="168"/>
        <v>(b)</v>
      </c>
      <c r="BA42" s="153">
        <f t="shared" si="198"/>
        <v>0.16043412064000004</v>
      </c>
      <c r="BB42" s="41" t="str">
        <f t="shared" si="169"/>
        <v>(f)</v>
      </c>
      <c r="BC42" s="121">
        <f t="shared" si="128"/>
        <v>6.2866916719999999E-2</v>
      </c>
      <c r="BD42" s="41" t="str">
        <f t="shared" si="170"/>
        <v>(b)</v>
      </c>
      <c r="BE42" s="153">
        <f t="shared" si="199"/>
        <v>0.16043412064000004</v>
      </c>
      <c r="BF42" s="41" t="str">
        <f t="shared" si="171"/>
        <v>(f)</v>
      </c>
      <c r="BG42" s="121">
        <f t="shared" si="130"/>
        <v>6.2866916719999999E-2</v>
      </c>
      <c r="BH42" s="41" t="str">
        <f t="shared" si="172"/>
        <v>(b)</v>
      </c>
      <c r="BI42" s="153">
        <f t="shared" si="200"/>
        <v>0.16043412064000004</v>
      </c>
      <c r="BJ42" s="41" t="str">
        <f t="shared" si="173"/>
        <v>(f)</v>
      </c>
      <c r="BK42" s="121">
        <f t="shared" si="132"/>
        <v>6.2866916719999999E-2</v>
      </c>
      <c r="BL42" s="41" t="str">
        <f t="shared" si="174"/>
        <v>(b)</v>
      </c>
      <c r="BM42" s="153">
        <f t="shared" si="201"/>
        <v>0.16043412064000004</v>
      </c>
      <c r="BN42" s="41" t="str">
        <f t="shared" si="175"/>
        <v>(f)</v>
      </c>
      <c r="BO42" s="121">
        <f t="shared" si="134"/>
        <v>6.2866916719999999E-2</v>
      </c>
      <c r="BP42" s="41" t="str">
        <f t="shared" si="176"/>
        <v>(b)</v>
      </c>
      <c r="BQ42" s="153">
        <f t="shared" si="202"/>
        <v>0.16043412064000004</v>
      </c>
      <c r="BR42" s="41" t="str">
        <f t="shared" si="177"/>
        <v>(f)</v>
      </c>
      <c r="BS42" s="121">
        <f t="shared" si="136"/>
        <v>6.2866916719999999E-2</v>
      </c>
      <c r="BT42" s="41" t="str">
        <f t="shared" si="178"/>
        <v>(b)</v>
      </c>
      <c r="BU42" s="153">
        <f t="shared" si="203"/>
        <v>0.16043412064000004</v>
      </c>
      <c r="BV42" s="41" t="str">
        <f t="shared" si="179"/>
        <v>(f)</v>
      </c>
      <c r="BW42" s="121">
        <f t="shared" si="138"/>
        <v>9.7630028000000001E-3</v>
      </c>
      <c r="BX42" s="41" t="str">
        <f t="shared" si="180"/>
        <v>(b)</v>
      </c>
      <c r="BY42" s="153">
        <f t="shared" si="204"/>
        <v>2.4914833599999998E-2</v>
      </c>
      <c r="BZ42" s="41" t="str">
        <f t="shared" si="181"/>
        <v>(f)</v>
      </c>
      <c r="CA42" s="121">
        <f t="shared" si="140"/>
        <v>9.7630028000000001E-3</v>
      </c>
      <c r="CB42" s="41" t="str">
        <f t="shared" si="182"/>
        <v>(b)</v>
      </c>
      <c r="CC42" s="153">
        <f t="shared" si="205"/>
        <v>2.4914833599999998E-2</v>
      </c>
      <c r="CD42" s="41" t="str">
        <f t="shared" si="183"/>
        <v>(f)</v>
      </c>
      <c r="CE42" s="121">
        <f t="shared" si="142"/>
        <v>1.9781804799999997E-2</v>
      </c>
      <c r="CF42" s="41" t="str">
        <f t="shared" si="184"/>
        <v>(b)</v>
      </c>
      <c r="CG42" s="153">
        <f t="shared" si="206"/>
        <v>5.0482457600000002E-2</v>
      </c>
      <c r="CH42" s="41" t="str">
        <f t="shared" si="185"/>
        <v>(f)</v>
      </c>
      <c r="CI42" s="121">
        <f t="shared" si="144"/>
        <v>8.2708407999999983E-3</v>
      </c>
      <c r="CJ42" s="41" t="str">
        <f t="shared" si="186"/>
        <v>(b)</v>
      </c>
      <c r="CK42" s="153">
        <f t="shared" si="207"/>
        <v>2.1106889600000001E-2</v>
      </c>
      <c r="CL42" s="41" t="str">
        <f t="shared" si="187"/>
        <v>(f)</v>
      </c>
    </row>
    <row r="43" spans="1:90" ht="15" customHeight="1">
      <c r="A43" s="20" t="s">
        <v>350</v>
      </c>
      <c r="B43" s="24"/>
      <c r="C43" s="55"/>
      <c r="D43" s="61"/>
      <c r="E43" s="94"/>
      <c r="F43" s="94"/>
      <c r="G43" s="62"/>
      <c r="H43" s="94"/>
      <c r="I43" s="62"/>
      <c r="J43" s="94"/>
      <c r="K43" s="62"/>
      <c r="L43" s="94"/>
      <c r="M43" s="62"/>
      <c r="N43" s="94"/>
      <c r="O43" s="62"/>
      <c r="P43" s="94"/>
      <c r="Q43" s="62"/>
      <c r="R43" s="94"/>
      <c r="S43" s="62"/>
      <c r="T43" s="94"/>
      <c r="U43" s="62"/>
      <c r="V43" s="94"/>
      <c r="W43" s="62"/>
      <c r="X43" s="94"/>
      <c r="Y43" s="62"/>
      <c r="Z43" s="94"/>
      <c r="AA43" s="62"/>
      <c r="AB43" s="94"/>
      <c r="AC43" s="62"/>
      <c r="AD43" s="94"/>
      <c r="AE43" s="62"/>
      <c r="AF43" s="94"/>
      <c r="AG43" s="62"/>
      <c r="AH43" s="94"/>
      <c r="AI43" s="62"/>
      <c r="AJ43" s="94"/>
      <c r="AK43" s="62"/>
      <c r="AL43" s="94"/>
      <c r="AM43" s="62"/>
      <c r="AN43" s="94"/>
      <c r="AO43" s="62"/>
      <c r="AP43" s="94"/>
      <c r="AQ43" s="62"/>
      <c r="AR43" s="94"/>
      <c r="AS43" s="62"/>
      <c r="AT43" s="94"/>
      <c r="AU43" s="62"/>
      <c r="AV43" s="94"/>
      <c r="AW43" s="62"/>
      <c r="AX43" s="94"/>
      <c r="AY43" s="62"/>
      <c r="AZ43" s="94"/>
      <c r="BA43" s="62"/>
      <c r="BB43" s="94"/>
      <c r="BC43" s="62"/>
      <c r="BD43" s="94"/>
      <c r="BE43" s="62"/>
      <c r="BF43" s="94"/>
      <c r="BG43" s="62"/>
      <c r="BH43" s="94"/>
      <c r="BI43" s="62"/>
      <c r="BJ43" s="94"/>
      <c r="BK43" s="62"/>
      <c r="BL43" s="94"/>
      <c r="BM43" s="62"/>
      <c r="BN43" s="94"/>
      <c r="BO43" s="62"/>
      <c r="BP43" s="94"/>
      <c r="BQ43" s="62"/>
      <c r="BR43" s="94"/>
      <c r="BS43" s="62"/>
      <c r="BT43" s="94"/>
      <c r="BU43" s="62"/>
      <c r="BV43" s="94"/>
      <c r="BW43" s="62"/>
      <c r="BX43" s="94"/>
      <c r="BY43" s="62"/>
      <c r="BZ43" s="94"/>
      <c r="CA43" s="62"/>
      <c r="CB43" s="94"/>
      <c r="CC43" s="62"/>
      <c r="CD43" s="94"/>
      <c r="CE43" s="62"/>
      <c r="CF43" s="94"/>
      <c r="CG43" s="62"/>
      <c r="CH43" s="94"/>
      <c r="CI43" s="62"/>
      <c r="CJ43" s="94"/>
      <c r="CK43" s="62"/>
      <c r="CL43" s="94"/>
    </row>
    <row r="44" spans="1:90" ht="15" customHeight="1">
      <c r="A44" s="63"/>
      <c r="B44" s="55" t="s">
        <v>190</v>
      </c>
      <c r="C44" s="64"/>
      <c r="D44" s="65" t="s">
        <v>189</v>
      </c>
      <c r="E44" s="66">
        <v>0.8</v>
      </c>
      <c r="F44" s="41"/>
      <c r="G44" s="121">
        <f t="shared" ref="G44:G45" si="208">($E44*G$6*G$7/1000+($E44*$E$57*G$6/60/1000)*$E$59-($E44*G$6/1000/60)*$E$59)</f>
        <v>0.91307444000000004</v>
      </c>
      <c r="H44" s="41" t="str">
        <f t="shared" ref="H44:H45" si="209">$A$55</f>
        <v>(b)</v>
      </c>
      <c r="I44" s="121">
        <f t="shared" ref="I44:I45" si="210">($E44*G$6*G$8/1000+($E44*$E$65*G$6/60/1000)*$E$67-($E44*G$6/1000/60)*$E$67)</f>
        <v>2.3301332800000005</v>
      </c>
      <c r="J44" s="41" t="str">
        <f t="shared" ref="J44:J45" si="211">$A$63</f>
        <v>(f)</v>
      </c>
      <c r="K44" s="121">
        <f t="shared" ref="K44:K45" si="212">($E44*K$6*K$7/1000+($E44*$E$57*K$6/60/1000)*$E$59-($E44*K$6/1000/60)*$E$59)</f>
        <v>0.91307444000000004</v>
      </c>
      <c r="L44" s="41" t="str">
        <f t="shared" ref="L44:L45" si="213">$A$55</f>
        <v>(b)</v>
      </c>
      <c r="M44" s="121">
        <f t="shared" ref="M44:M45" si="214">($E44*K$6*K$8/1000+($E44*$E$65*K$6/60/1000)*$E$67-($E44*K$6/1000/60)*$E$67)</f>
        <v>2.3301332800000005</v>
      </c>
      <c r="N44" s="41" t="str">
        <f t="shared" ref="N44:N45" si="215">$A$63</f>
        <v>(f)</v>
      </c>
      <c r="O44" s="121">
        <f t="shared" ref="O44:O45" si="216">($E44*O$6*O$7/1000+($E44*$E$57*O$6/60/1000)*$E$59-($E44*O$6/1000/60)*$E$59)</f>
        <v>0.91307444000000004</v>
      </c>
      <c r="P44" s="41" t="str">
        <f t="shared" ref="P44:P45" si="217">$A$55</f>
        <v>(b)</v>
      </c>
      <c r="Q44" s="121">
        <f t="shared" ref="Q44:Q45" si="218">($E44*O$6*O$8/1000+($E44*$E$65*O$6/60/1000)*$E$67-($E44*O$6/1000/60)*$E$67)</f>
        <v>2.3301332800000005</v>
      </c>
      <c r="R44" s="41" t="str">
        <f t="shared" ref="R44:R45" si="219">$A$63</f>
        <v>(f)</v>
      </c>
      <c r="S44" s="121">
        <f t="shared" ref="S44:S45" si="220">($E44*S$6*S$7/1000+($E44*$E$57*S$6/60/1000)*$E$59-($E44*S$6/1000/60)*$E$59)</f>
        <v>0.91307444000000004</v>
      </c>
      <c r="T44" s="41" t="str">
        <f t="shared" ref="T44:T45" si="221">$A$55</f>
        <v>(b)</v>
      </c>
      <c r="U44" s="121">
        <f t="shared" ref="U44:U45" si="222">($E44*S$6*S$8/1000+($E44*$E$65*S$6/60/1000)*$E$67-($E44*S$6/1000/60)*$E$67)</f>
        <v>2.3301332800000005</v>
      </c>
      <c r="V44" s="41" t="str">
        <f t="shared" ref="V44:V45" si="223">$A$63</f>
        <v>(f)</v>
      </c>
      <c r="W44" s="121">
        <f t="shared" ref="W44:W45" si="224">($E44*W$6*W$7/1000+($E44*$E$57*W$6/60/1000)*$E$59-($E44*W$6/1000/60)*$E$59)</f>
        <v>0.72162724000000011</v>
      </c>
      <c r="X44" s="41" t="str">
        <f t="shared" ref="X44:X45" si="225">$A$55</f>
        <v>(b)</v>
      </c>
      <c r="Y44" s="121">
        <f t="shared" ref="Y44:Y45" si="226">($E44*W$6*W$8/1000+($E44*$E$65*W$6/60/1000)*$E$67-($E44*W$6/1000/60)*$E$67)</f>
        <v>1.84156688</v>
      </c>
      <c r="Z44" s="41" t="str">
        <f t="shared" ref="Z44:Z45" si="227">$A$63</f>
        <v>(f)</v>
      </c>
      <c r="AA44" s="121">
        <f t="shared" ref="AA44:AA45" si="228">($E44*AA$6*AA$7/1000+($E44*$E$57*AA$6/60/1000)*$E$59-($E44*AA$6/1000/60)*$E$59)</f>
        <v>0.72162724000000011</v>
      </c>
      <c r="AB44" s="41" t="str">
        <f t="shared" ref="AB44:AB45" si="229">$A$55</f>
        <v>(b)</v>
      </c>
      <c r="AC44" s="121">
        <f t="shared" ref="AC44:AC45" si="230">($E44*AA$6*AA$8/1000+($E44*$E$65*AA$6/60/1000)*$E$67-($E44*AA$6/1000/60)*$E$67)</f>
        <v>1.84156688</v>
      </c>
      <c r="AD44" s="41" t="str">
        <f t="shared" ref="AD44:AD45" si="231">$A$63</f>
        <v>(f)</v>
      </c>
      <c r="AE44" s="121">
        <f t="shared" ref="AE44:AE45" si="232">($E44*AE$6*AE$7/1000+($E44*$E$57*AE$6/60/1000)*$E$59-($E44*AE$6/1000/60)*$E$59)</f>
        <v>0.72162724000000011</v>
      </c>
      <c r="AF44" s="41" t="str">
        <f t="shared" ref="AF44:AF45" si="233">$A$55</f>
        <v>(b)</v>
      </c>
      <c r="AG44" s="121">
        <f t="shared" ref="AG44:AG45" si="234">($E44*AE$6*AE$8/1000+($E44*$E$65*AE$6/60/1000)*$E$67-($E44*AE$6/1000/60)*$E$67)</f>
        <v>1.84156688</v>
      </c>
      <c r="AH44" s="41" t="str">
        <f t="shared" ref="AH44:AH45" si="235">$A$63</f>
        <v>(f)</v>
      </c>
      <c r="AI44" s="121">
        <f t="shared" ref="AI44:AI45" si="236">($E44*AI$6*AI$7/1000+($E44*$E$57*AI$6/60/1000)*$E$59-($E44*AI$6/1000/60)*$E$59)</f>
        <v>0.98941199999999996</v>
      </c>
      <c r="AJ44" s="41" t="str">
        <f t="shared" ref="AJ44:AJ45" si="237">$A$55</f>
        <v>(b)</v>
      </c>
      <c r="AK44" s="121">
        <f t="shared" ref="AK44:AK45" si="238">($E44*AI$6*AI$8/1000+($E44*$E$65*AI$6/60/1000)*$E$67-($E44*AI$6/1000/60)*$E$67)</f>
        <v>2.5249439999999996</v>
      </c>
      <c r="AL44" s="41" t="str">
        <f t="shared" ref="AL44:AL45" si="239">$A$63</f>
        <v>(f)</v>
      </c>
      <c r="AM44" s="121">
        <f t="shared" ref="AM44:AM45" si="240">($E44*AM$6*AM$7/1000+($E44*$E$57*AM$6/60/1000)*$E$59-($E44*AM$6/1000/60)*$E$59)</f>
        <v>0.98941199999999996</v>
      </c>
      <c r="AN44" s="41" t="str">
        <f t="shared" ref="AN44:AN45" si="241">$A$55</f>
        <v>(b)</v>
      </c>
      <c r="AO44" s="121">
        <f t="shared" ref="AO44:AO45" si="242">($E44*AM$6*AM$8/1000+($E44*$E$65*AM$6/60/1000)*$E$67-($E44*AM$6/1000/60)*$E$67)</f>
        <v>2.5249439999999996</v>
      </c>
      <c r="AP44" s="41" t="str">
        <f t="shared" ref="AP44:AP45" si="243">$A$63</f>
        <v>(f)</v>
      </c>
      <c r="AQ44" s="121">
        <f t="shared" ref="AQ44:AQ45" si="244">($E44*AQ$6*AQ$7/1000+($E44*$E$57*AQ$6/60/1000)*$E$59-($E44*AQ$6/1000/60)*$E$59)</f>
        <v>1.10605</v>
      </c>
      <c r="AR44" s="41" t="str">
        <f t="shared" ref="AR44:AR45" si="245">$A$55</f>
        <v>(b)</v>
      </c>
      <c r="AS44" s="121">
        <f t="shared" ref="AS44:AS45" si="246">($E44*AQ$6*AQ$8/1000+($E44*$E$65*AQ$6/60/1000)*$E$67-($E44*AQ$6/1000/60)*$E$67)</f>
        <v>2.8226</v>
      </c>
      <c r="AT44" s="41" t="str">
        <f t="shared" ref="AT44:AT45" si="247">$A$63</f>
        <v>(f)</v>
      </c>
      <c r="AU44" s="121">
        <f t="shared" ref="AU44:AU45" si="248">($E44*AU$6*AU$7/1000+($E44*$E$57*AU$6/60/1000)*$E$59-($E44*AU$6/1000/60)*$E$59)</f>
        <v>1.1695975999999999</v>
      </c>
      <c r="AV44" s="41" t="str">
        <f t="shared" ref="AV44:AV45" si="249">$A$55</f>
        <v>(b)</v>
      </c>
      <c r="AW44" s="121">
        <f t="shared" ref="AW44:AW45" si="250">($E44*AU$6*AU$8/1000+($E44*$E$65*AU$6/60/1000)*$E$67-($E44*AU$6/1000/60)*$E$67)</f>
        <v>2.9847712</v>
      </c>
      <c r="AX44" s="41" t="str">
        <f t="shared" ref="AX44:AX45" si="251">$A$63</f>
        <v>(f)</v>
      </c>
      <c r="AY44" s="121">
        <f t="shared" ref="AY44:AY45" si="252">($E44*AY$6*AY$7/1000+($E44*$E$57*AY$6/60/1000)*$E$59-($E44*AY$6/1000/60)*$E$59)</f>
        <v>1.1861682400000002</v>
      </c>
      <c r="AZ44" s="41" t="str">
        <f t="shared" ref="AZ44:AZ45" si="253">$A$55</f>
        <v>(b)</v>
      </c>
      <c r="BA44" s="121">
        <f t="shared" ref="BA44:BA45" si="254">($E44*AY$6*AY$8/1000+($E44*$E$65*AY$6/60/1000)*$E$67-($E44*AY$6/1000/60)*$E$67)</f>
        <v>3.0270588800000002</v>
      </c>
      <c r="BB44" s="41" t="str">
        <f t="shared" ref="BB44:BB45" si="255">$A$63</f>
        <v>(f)</v>
      </c>
      <c r="BC44" s="121">
        <f t="shared" ref="BC44:BC45" si="256">($E44*BC$6*BC$7/1000+($E44*$E$57*BC$6/60/1000)*$E$59-($E44*BC$6/1000/60)*$E$59)</f>
        <v>1.1861682400000002</v>
      </c>
      <c r="BD44" s="41" t="str">
        <f t="shared" ref="BD44:BD45" si="257">$A$55</f>
        <v>(b)</v>
      </c>
      <c r="BE44" s="121">
        <f t="shared" ref="BE44:BE45" si="258">($E44*BC$6*BC$8/1000+($E44*$E$65*BC$6/60/1000)*$E$67-($E44*BC$6/1000/60)*$E$67)</f>
        <v>3.0270588800000002</v>
      </c>
      <c r="BF44" s="41" t="str">
        <f t="shared" ref="BF44:BF45" si="259">$A$63</f>
        <v>(f)</v>
      </c>
      <c r="BG44" s="121">
        <f t="shared" ref="BG44:BG45" si="260">($E44*BG$6*BG$7/1000+($E44*$E$57*BG$6/60/1000)*$E$59-($E44*BG$6/1000/60)*$E$59)</f>
        <v>1.1861682400000002</v>
      </c>
      <c r="BH44" s="41" t="str">
        <f t="shared" ref="BH44:BH45" si="261">$A$55</f>
        <v>(b)</v>
      </c>
      <c r="BI44" s="121">
        <f t="shared" ref="BI44:BI45" si="262">($E44*BG$6*BG$8/1000+($E44*$E$65*BG$6/60/1000)*$E$67-($E44*BG$6/1000/60)*$E$67)</f>
        <v>3.0270588800000002</v>
      </c>
      <c r="BJ44" s="41" t="str">
        <f t="shared" ref="BJ44:BJ45" si="263">$A$63</f>
        <v>(f)</v>
      </c>
      <c r="BK44" s="121">
        <f t="shared" ref="BK44:BK45" si="264">($E44*BK$6*BK$7/1000+($E44*$E$57*BK$6/60/1000)*$E$59-($E44*BK$6/1000/60)*$E$59)</f>
        <v>1.1861682400000002</v>
      </c>
      <c r="BL44" s="41" t="str">
        <f t="shared" ref="BL44:BL45" si="265">$A$55</f>
        <v>(b)</v>
      </c>
      <c r="BM44" s="121">
        <f t="shared" ref="BM44:BM45" si="266">($E44*BK$6*BK$8/1000+($E44*$E$65*BK$6/60/1000)*$E$67-($E44*BK$6/1000/60)*$E$67)</f>
        <v>3.0270588800000002</v>
      </c>
      <c r="BN44" s="41" t="str">
        <f t="shared" ref="BN44:BN45" si="267">$A$63</f>
        <v>(f)</v>
      </c>
      <c r="BO44" s="121">
        <f t="shared" ref="BO44:BO45" si="268">($E44*BO$6*BO$7/1000+($E44*$E$57*BO$6/60/1000)*$E$59-($E44*BO$6/1000/60)*$E$59)</f>
        <v>1.1861682400000002</v>
      </c>
      <c r="BP44" s="41" t="str">
        <f t="shared" ref="BP44:BP45" si="269">$A$55</f>
        <v>(b)</v>
      </c>
      <c r="BQ44" s="121">
        <f t="shared" ref="BQ44:BQ45" si="270">($E44*BO$6*BO$8/1000+($E44*$E$65*BO$6/60/1000)*$E$67-($E44*BO$6/1000/60)*$E$67)</f>
        <v>3.0270588800000002</v>
      </c>
      <c r="BR44" s="41" t="str">
        <f t="shared" ref="BR44:BR45" si="271">$A$63</f>
        <v>(f)</v>
      </c>
      <c r="BS44" s="121">
        <f t="shared" ref="BS44:BS45" si="272">($E44*BS$6*BS$7/1000+($E44*$E$57*BS$6/60/1000)*$E$59-($E44*BS$6/1000/60)*$E$59)</f>
        <v>1.1861682400000002</v>
      </c>
      <c r="BT44" s="41" t="str">
        <f t="shared" ref="BT44:BT45" si="273">$A$55</f>
        <v>(b)</v>
      </c>
      <c r="BU44" s="121">
        <f t="shared" ref="BU44:BU45" si="274">($E44*BS$6*BS$8/1000+($E44*$E$65*BS$6/60/1000)*$E$67-($E44*BS$6/1000/60)*$E$67)</f>
        <v>3.0270588800000002</v>
      </c>
      <c r="BV44" s="41" t="str">
        <f t="shared" ref="BV44:BV45" si="275">$A$63</f>
        <v>(f)</v>
      </c>
      <c r="BW44" s="121">
        <f t="shared" ref="BW44:BW45" si="276">($E44*BW$6*BW$7/1000+($E44*$E$57*BW$6/60/1000)*$E$59-($E44*BW$6/1000/60)*$E$59)</f>
        <v>0.1842076</v>
      </c>
      <c r="BX44" s="41" t="str">
        <f t="shared" ref="BX44:BX45" si="277">$A$55</f>
        <v>(b)</v>
      </c>
      <c r="BY44" s="121">
        <f t="shared" ref="BY44:BY45" si="278">($E44*BW$6*BW$8/1000+($E44*$E$65*BW$6/60/1000)*$E$67-($E44*BW$6/1000/60)*$E$67)</f>
        <v>0.47009120000000004</v>
      </c>
      <c r="BZ44" s="41" t="str">
        <f t="shared" ref="BZ44:BZ45" si="279">$A$63</f>
        <v>(f)</v>
      </c>
      <c r="CA44" s="121">
        <f t="shared" ref="CA44:CA45" si="280">($E44*CA$6*CA$7/1000+($E44*$E$57*CA$6/60/1000)*$E$59-($E44*CA$6/1000/60)*$E$59)</f>
        <v>0.1842076</v>
      </c>
      <c r="CB44" s="41" t="str">
        <f t="shared" ref="CB44:CB45" si="281">$A$55</f>
        <v>(b)</v>
      </c>
      <c r="CC44" s="121">
        <f t="shared" ref="CC44:CC45" si="282">($E44*CA$6*CA$8/1000+($E44*$E$65*CA$6/60/1000)*$E$67-($E44*CA$6/1000/60)*$E$67)</f>
        <v>0.47009120000000004</v>
      </c>
      <c r="CD44" s="41" t="str">
        <f t="shared" ref="CD44:CD45" si="283">$A$63</f>
        <v>(f)</v>
      </c>
      <c r="CE44" s="121">
        <f t="shared" ref="CE44:CE45" si="284">($E44*CE$6*CE$7/1000+($E44*$E$57*CE$6/60/1000)*$E$59-($E44*CE$6/1000/60)*$E$59)</f>
        <v>0.37324160000000001</v>
      </c>
      <c r="CF44" s="41" t="str">
        <f t="shared" ref="CF44:CF45" si="285">$A$55</f>
        <v>(b)</v>
      </c>
      <c r="CG44" s="121">
        <f t="shared" ref="CG44:CG45" si="286">($E44*CE$6*CE$8/1000+($E44*$E$65*CE$6/60/1000)*$E$67-($E44*CE$6/1000/60)*$E$67)</f>
        <v>0.95249919999999999</v>
      </c>
      <c r="CH44" s="41" t="str">
        <f t="shared" ref="CH44:CH45" si="287">$A$63</f>
        <v>(f)</v>
      </c>
      <c r="CI44" s="121">
        <f t="shared" ref="CI44:CI45" si="288">($E44*CI$6*CI$7/1000+($E44*$E$57*CI$6/60/1000)*$E$59-($E44*CI$6/1000/60)*$E$59)</f>
        <v>0.15605359999999999</v>
      </c>
      <c r="CJ44" s="41" t="str">
        <f t="shared" ref="CJ44:CJ45" si="289">$A$55</f>
        <v>(b)</v>
      </c>
      <c r="CK44" s="121">
        <f t="shared" ref="CK44:CK45" si="290">($E44*CI$6*CI$8/1000+($E44*$E$65*CI$6/60/1000)*$E$67-($E44*CI$6/1000/60)*$E$67)</f>
        <v>0.39824320000000002</v>
      </c>
      <c r="CL44" s="41" t="str">
        <f t="shared" ref="CL44:CL45" si="291">$A$63</f>
        <v>(f)</v>
      </c>
    </row>
    <row r="45" spans="1:90" ht="15" customHeight="1">
      <c r="A45" s="63"/>
      <c r="B45" s="55" t="s">
        <v>193</v>
      </c>
      <c r="C45" s="64"/>
      <c r="D45" s="65" t="s">
        <v>192</v>
      </c>
      <c r="E45" s="66">
        <v>0.18629999999999999</v>
      </c>
      <c r="F45" s="41"/>
      <c r="G45" s="121">
        <f t="shared" si="208"/>
        <v>0.21263221021500001</v>
      </c>
      <c r="H45" s="41" t="str">
        <f t="shared" si="209"/>
        <v>(b)</v>
      </c>
      <c r="I45" s="121">
        <f t="shared" si="210"/>
        <v>0.54262978757999991</v>
      </c>
      <c r="J45" s="41" t="str">
        <f t="shared" si="211"/>
        <v>(f)</v>
      </c>
      <c r="K45" s="121">
        <f t="shared" si="212"/>
        <v>0.21263221021500001</v>
      </c>
      <c r="L45" s="41" t="str">
        <f t="shared" si="213"/>
        <v>(b)</v>
      </c>
      <c r="M45" s="121">
        <f t="shared" si="214"/>
        <v>0.54262978757999991</v>
      </c>
      <c r="N45" s="41" t="str">
        <f t="shared" si="215"/>
        <v>(f)</v>
      </c>
      <c r="O45" s="121">
        <f t="shared" si="216"/>
        <v>0.21263221021500001</v>
      </c>
      <c r="P45" s="41" t="str">
        <f t="shared" si="217"/>
        <v>(b)</v>
      </c>
      <c r="Q45" s="121">
        <f t="shared" si="218"/>
        <v>0.54262978757999991</v>
      </c>
      <c r="R45" s="41" t="str">
        <f t="shared" si="219"/>
        <v>(f)</v>
      </c>
      <c r="S45" s="121">
        <f t="shared" si="220"/>
        <v>0.21263221021500001</v>
      </c>
      <c r="T45" s="41" t="str">
        <f t="shared" si="221"/>
        <v>(b)</v>
      </c>
      <c r="U45" s="121">
        <f t="shared" si="222"/>
        <v>0.54262978757999991</v>
      </c>
      <c r="V45" s="41" t="str">
        <f t="shared" si="223"/>
        <v>(f)</v>
      </c>
      <c r="W45" s="121">
        <f t="shared" si="224"/>
        <v>0.16804894351499999</v>
      </c>
      <c r="X45" s="41" t="str">
        <f t="shared" si="225"/>
        <v>(b)</v>
      </c>
      <c r="Y45" s="121">
        <f t="shared" si="226"/>
        <v>0.42885488717999992</v>
      </c>
      <c r="Z45" s="41" t="str">
        <f t="shared" si="227"/>
        <v>(f)</v>
      </c>
      <c r="AA45" s="121">
        <f t="shared" si="228"/>
        <v>0.16804894351499999</v>
      </c>
      <c r="AB45" s="41" t="str">
        <f t="shared" si="229"/>
        <v>(b)</v>
      </c>
      <c r="AC45" s="121">
        <f t="shared" si="230"/>
        <v>0.42885488717999992</v>
      </c>
      <c r="AD45" s="41" t="str">
        <f t="shared" si="231"/>
        <v>(f)</v>
      </c>
      <c r="AE45" s="121">
        <f t="shared" si="232"/>
        <v>0.16804894351499999</v>
      </c>
      <c r="AF45" s="41" t="str">
        <f t="shared" si="233"/>
        <v>(b)</v>
      </c>
      <c r="AG45" s="121">
        <f t="shared" si="234"/>
        <v>0.42885488717999992</v>
      </c>
      <c r="AH45" s="41" t="str">
        <f t="shared" si="235"/>
        <v>(f)</v>
      </c>
      <c r="AI45" s="121">
        <f t="shared" si="236"/>
        <v>0.23040931949999999</v>
      </c>
      <c r="AJ45" s="41" t="str">
        <f t="shared" si="237"/>
        <v>(b)</v>
      </c>
      <c r="AK45" s="121">
        <f t="shared" si="238"/>
        <v>0.58799633399999984</v>
      </c>
      <c r="AL45" s="41" t="str">
        <f t="shared" si="239"/>
        <v>(f)</v>
      </c>
      <c r="AM45" s="121">
        <f t="shared" si="240"/>
        <v>0.23040931949999999</v>
      </c>
      <c r="AN45" s="41" t="str">
        <f t="shared" si="241"/>
        <v>(b)</v>
      </c>
      <c r="AO45" s="121">
        <f t="shared" si="242"/>
        <v>0.58799633399999984</v>
      </c>
      <c r="AP45" s="41" t="str">
        <f t="shared" si="243"/>
        <v>(f)</v>
      </c>
      <c r="AQ45" s="121">
        <f t="shared" si="244"/>
        <v>0.25757139374999999</v>
      </c>
      <c r="AR45" s="41" t="str">
        <f t="shared" si="245"/>
        <v>(b)</v>
      </c>
      <c r="AS45" s="121">
        <f t="shared" si="246"/>
        <v>0.65731297499999997</v>
      </c>
      <c r="AT45" s="41" t="str">
        <f t="shared" si="247"/>
        <v>(f)</v>
      </c>
      <c r="AU45" s="121">
        <f t="shared" si="248"/>
        <v>0.27237004110000002</v>
      </c>
      <c r="AV45" s="41" t="str">
        <f t="shared" si="249"/>
        <v>(b)</v>
      </c>
      <c r="AW45" s="121">
        <f t="shared" si="250"/>
        <v>0.69507859319999998</v>
      </c>
      <c r="AX45" s="41" t="str">
        <f t="shared" si="251"/>
        <v>(f)</v>
      </c>
      <c r="AY45" s="121">
        <f t="shared" si="252"/>
        <v>0.27622892889</v>
      </c>
      <c r="AZ45" s="41" t="str">
        <f t="shared" si="253"/>
        <v>(b)</v>
      </c>
      <c r="BA45" s="121">
        <f t="shared" si="254"/>
        <v>0.70492633668000004</v>
      </c>
      <c r="BB45" s="41" t="str">
        <f t="shared" si="255"/>
        <v>(f)</v>
      </c>
      <c r="BC45" s="121">
        <f t="shared" si="256"/>
        <v>0.27622892889</v>
      </c>
      <c r="BD45" s="41" t="str">
        <f t="shared" si="257"/>
        <v>(b)</v>
      </c>
      <c r="BE45" s="121">
        <f t="shared" si="258"/>
        <v>0.70492633668000004</v>
      </c>
      <c r="BF45" s="41" t="str">
        <f t="shared" si="259"/>
        <v>(f)</v>
      </c>
      <c r="BG45" s="121">
        <f t="shared" si="260"/>
        <v>0.27622892889</v>
      </c>
      <c r="BH45" s="41" t="str">
        <f t="shared" si="261"/>
        <v>(b)</v>
      </c>
      <c r="BI45" s="121">
        <f t="shared" si="262"/>
        <v>0.70492633668000004</v>
      </c>
      <c r="BJ45" s="41" t="str">
        <f t="shared" si="263"/>
        <v>(f)</v>
      </c>
      <c r="BK45" s="121">
        <f t="shared" si="264"/>
        <v>0.27622892889</v>
      </c>
      <c r="BL45" s="41" t="str">
        <f t="shared" si="265"/>
        <v>(b)</v>
      </c>
      <c r="BM45" s="121">
        <f t="shared" si="266"/>
        <v>0.70492633668000004</v>
      </c>
      <c r="BN45" s="41" t="str">
        <f t="shared" si="267"/>
        <v>(f)</v>
      </c>
      <c r="BO45" s="121">
        <f t="shared" si="268"/>
        <v>0.27622892889</v>
      </c>
      <c r="BP45" s="41" t="str">
        <f t="shared" si="269"/>
        <v>(b)</v>
      </c>
      <c r="BQ45" s="121">
        <f t="shared" si="270"/>
        <v>0.70492633668000004</v>
      </c>
      <c r="BR45" s="41" t="str">
        <f t="shared" si="271"/>
        <v>(f)</v>
      </c>
      <c r="BS45" s="121">
        <f t="shared" si="272"/>
        <v>0.27622892889</v>
      </c>
      <c r="BT45" s="41" t="str">
        <f t="shared" si="273"/>
        <v>(b)</v>
      </c>
      <c r="BU45" s="121">
        <f t="shared" si="274"/>
        <v>0.70492633668000004</v>
      </c>
      <c r="BV45" s="41" t="str">
        <f t="shared" si="275"/>
        <v>(f)</v>
      </c>
      <c r="BW45" s="121">
        <f t="shared" si="276"/>
        <v>4.2897344849999991E-2</v>
      </c>
      <c r="BX45" s="41" t="str">
        <f t="shared" si="277"/>
        <v>(b)</v>
      </c>
      <c r="BY45" s="121">
        <f t="shared" si="278"/>
        <v>0.1094724882</v>
      </c>
      <c r="BZ45" s="41" t="str">
        <f t="shared" si="279"/>
        <v>(f)</v>
      </c>
      <c r="CA45" s="121">
        <f t="shared" si="280"/>
        <v>4.2897344849999991E-2</v>
      </c>
      <c r="CB45" s="41" t="str">
        <f t="shared" si="281"/>
        <v>(b)</v>
      </c>
      <c r="CC45" s="121">
        <f t="shared" si="282"/>
        <v>0.1094724882</v>
      </c>
      <c r="CD45" s="41" t="str">
        <f t="shared" si="283"/>
        <v>(f)</v>
      </c>
      <c r="CE45" s="121">
        <f t="shared" si="284"/>
        <v>8.6918637599999987E-2</v>
      </c>
      <c r="CF45" s="41" t="str">
        <f t="shared" si="285"/>
        <v>(b)</v>
      </c>
      <c r="CG45" s="121">
        <f t="shared" si="286"/>
        <v>0.22181325119999998</v>
      </c>
      <c r="CH45" s="41" t="str">
        <f t="shared" si="287"/>
        <v>(f)</v>
      </c>
      <c r="CI45" s="121">
        <f t="shared" si="288"/>
        <v>3.6340982099999995E-2</v>
      </c>
      <c r="CJ45" s="41" t="str">
        <f t="shared" si="289"/>
        <v>(b)</v>
      </c>
      <c r="CK45" s="121">
        <f t="shared" si="290"/>
        <v>9.2740885199999984E-2</v>
      </c>
      <c r="CL45" s="41" t="str">
        <f t="shared" si="291"/>
        <v>(f)</v>
      </c>
    </row>
    <row r="46" spans="1:90" ht="15" customHeight="1">
      <c r="A46" s="20" t="s">
        <v>351</v>
      </c>
      <c r="B46" s="24"/>
      <c r="C46" s="55"/>
      <c r="D46" s="61"/>
      <c r="E46" s="94"/>
      <c r="F46" s="94"/>
      <c r="G46" s="62"/>
      <c r="H46" s="94"/>
      <c r="I46" s="62"/>
      <c r="J46" s="94"/>
      <c r="K46" s="62"/>
      <c r="L46" s="94"/>
      <c r="M46" s="62"/>
      <c r="N46" s="94"/>
      <c r="O46" s="62"/>
      <c r="P46" s="94"/>
      <c r="Q46" s="62"/>
      <c r="R46" s="94"/>
      <c r="S46" s="62"/>
      <c r="T46" s="94"/>
      <c r="U46" s="62"/>
      <c r="V46" s="94"/>
      <c r="W46" s="62"/>
      <c r="X46" s="94"/>
      <c r="Y46" s="62"/>
      <c r="Z46" s="94"/>
      <c r="AA46" s="62"/>
      <c r="AB46" s="94"/>
      <c r="AC46" s="62"/>
      <c r="AD46" s="94"/>
      <c r="AE46" s="62"/>
      <c r="AF46" s="94"/>
      <c r="AG46" s="62"/>
      <c r="AH46" s="94"/>
      <c r="AI46" s="62"/>
      <c r="AJ46" s="94"/>
      <c r="AK46" s="62"/>
      <c r="AL46" s="94"/>
      <c r="AM46" s="62"/>
      <c r="AN46" s="94"/>
      <c r="AO46" s="62"/>
      <c r="AP46" s="94"/>
      <c r="AQ46" s="62"/>
      <c r="AR46" s="94"/>
      <c r="AS46" s="62"/>
      <c r="AT46" s="94"/>
      <c r="AU46" s="62"/>
      <c r="AV46" s="94"/>
      <c r="AW46" s="62"/>
      <c r="AX46" s="94"/>
      <c r="AY46" s="62"/>
      <c r="AZ46" s="94"/>
      <c r="BA46" s="62"/>
      <c r="BB46" s="94"/>
      <c r="BC46" s="62"/>
      <c r="BD46" s="94"/>
      <c r="BE46" s="62"/>
      <c r="BF46" s="94"/>
      <c r="BG46" s="62"/>
      <c r="BH46" s="94"/>
      <c r="BI46" s="62"/>
      <c r="BJ46" s="94"/>
      <c r="BK46" s="62"/>
      <c r="BL46" s="94"/>
      <c r="BM46" s="62"/>
      <c r="BN46" s="94"/>
      <c r="BO46" s="62"/>
      <c r="BP46" s="94"/>
      <c r="BQ46" s="62"/>
      <c r="BR46" s="94"/>
      <c r="BS46" s="62"/>
      <c r="BT46" s="94"/>
      <c r="BU46" s="62"/>
      <c r="BV46" s="94"/>
      <c r="BW46" s="62"/>
      <c r="BX46" s="94"/>
      <c r="BY46" s="62"/>
      <c r="BZ46" s="94"/>
      <c r="CA46" s="62"/>
      <c r="CB46" s="94"/>
      <c r="CC46" s="62"/>
      <c r="CD46" s="94"/>
      <c r="CE46" s="62"/>
      <c r="CF46" s="94"/>
      <c r="CG46" s="62"/>
      <c r="CH46" s="94"/>
      <c r="CI46" s="62"/>
      <c r="CJ46" s="94"/>
      <c r="CK46" s="62"/>
      <c r="CL46" s="94"/>
    </row>
    <row r="47" spans="1:90" ht="15" customHeight="1">
      <c r="A47" s="63"/>
      <c r="B47" s="55" t="s">
        <v>196</v>
      </c>
      <c r="C47" s="64"/>
      <c r="D47" s="70" t="s">
        <v>195</v>
      </c>
      <c r="E47" s="75">
        <v>3.5200000000000002E-5</v>
      </c>
      <c r="F47" s="41"/>
      <c r="G47" s="121">
        <f t="shared" ref="G47:G49" si="292">($E47*G$6*G$7/1000+($E47*$E$57*G$6/60/1000)*$E$59-($E47*G$6/1000/60)*$E$59)</f>
        <v>4.017527536E-5</v>
      </c>
      <c r="H47" s="41" t="str">
        <f t="shared" ref="H47:H49" si="293">$A$55</f>
        <v>(b)</v>
      </c>
      <c r="I47" s="121">
        <f t="shared" ref="I47:I49" si="294">($E47*G$6*G$8/1000+($E47*$E$65*G$6/60/1000)*$E$67-($E47*G$6/1000/60)*$E$67)</f>
        <v>1.0252586432000001E-4</v>
      </c>
      <c r="J47" s="41" t="str">
        <f t="shared" ref="J47:J49" si="295">$A$63</f>
        <v>(f)</v>
      </c>
      <c r="K47" s="121">
        <f t="shared" ref="K47:K49" si="296">($E47*K$6*K$7/1000+($E47*$E$57*K$6/60/1000)*$E$59-($E47*K$6/1000/60)*$E$59)</f>
        <v>4.017527536E-5</v>
      </c>
      <c r="L47" s="41" t="str">
        <f t="shared" ref="L47:L49" si="297">$A$55</f>
        <v>(b)</v>
      </c>
      <c r="M47" s="121">
        <f t="shared" ref="M47:M49" si="298">($E47*K$6*K$8/1000+($E47*$E$65*K$6/60/1000)*$E$67-($E47*K$6/1000/60)*$E$67)</f>
        <v>1.0252586432000001E-4</v>
      </c>
      <c r="N47" s="41" t="str">
        <f t="shared" ref="N47:N49" si="299">$A$63</f>
        <v>(f)</v>
      </c>
      <c r="O47" s="121">
        <f t="shared" ref="O47:O49" si="300">($E47*O$6*O$7/1000+($E47*$E$57*O$6/60/1000)*$E$59-($E47*O$6/1000/60)*$E$59)</f>
        <v>4.017527536E-5</v>
      </c>
      <c r="P47" s="41" t="str">
        <f t="shared" ref="P47:P49" si="301">$A$55</f>
        <v>(b)</v>
      </c>
      <c r="Q47" s="121">
        <f t="shared" ref="Q47:Q49" si="302">($E47*O$6*O$8/1000+($E47*$E$65*O$6/60/1000)*$E$67-($E47*O$6/1000/60)*$E$67)</f>
        <v>1.0252586432000001E-4</v>
      </c>
      <c r="R47" s="41" t="str">
        <f t="shared" ref="R47:R49" si="303">$A$63</f>
        <v>(f)</v>
      </c>
      <c r="S47" s="121">
        <f t="shared" ref="S47:S49" si="304">($E47*S$6*S$7/1000+($E47*$E$57*S$6/60/1000)*$E$59-($E47*S$6/1000/60)*$E$59)</f>
        <v>4.017527536E-5</v>
      </c>
      <c r="T47" s="41" t="str">
        <f t="shared" ref="T47:T49" si="305">$A$55</f>
        <v>(b)</v>
      </c>
      <c r="U47" s="121">
        <f t="shared" ref="U47:U49" si="306">($E47*S$6*S$8/1000+($E47*$E$65*S$6/60/1000)*$E$67-($E47*S$6/1000/60)*$E$67)</f>
        <v>1.0252586432000001E-4</v>
      </c>
      <c r="V47" s="41" t="str">
        <f t="shared" ref="V47:V49" si="307">$A$63</f>
        <v>(f)</v>
      </c>
      <c r="W47" s="121">
        <f t="shared" ref="W47:W49" si="308">($E47*W$6*W$7/1000+($E47*$E$57*W$6/60/1000)*$E$59-($E47*W$6/1000/60)*$E$59)</f>
        <v>3.1751598560000001E-5</v>
      </c>
      <c r="X47" s="41" t="str">
        <f t="shared" ref="X47:X49" si="309">$A$55</f>
        <v>(b)</v>
      </c>
      <c r="Y47" s="121">
        <f t="shared" ref="Y47:Y49" si="310">($E47*W$6*W$8/1000+($E47*$E$65*W$6/60/1000)*$E$67-($E47*W$6/1000/60)*$E$67)</f>
        <v>8.1028942720000002E-5</v>
      </c>
      <c r="Z47" s="41" t="str">
        <f t="shared" ref="Z47:Z49" si="311">$A$63</f>
        <v>(f)</v>
      </c>
      <c r="AA47" s="121">
        <f t="shared" ref="AA47:AA49" si="312">($E47*AA$6*AA$7/1000+($E47*$E$57*AA$6/60/1000)*$E$59-($E47*AA$6/1000/60)*$E$59)</f>
        <v>3.1751598560000001E-5</v>
      </c>
      <c r="AB47" s="41" t="str">
        <f t="shared" ref="AB47:AB49" si="313">$A$55</f>
        <v>(b)</v>
      </c>
      <c r="AC47" s="121">
        <f t="shared" ref="AC47:AC49" si="314">($E47*AA$6*AA$8/1000+($E47*$E$65*AA$6/60/1000)*$E$67-($E47*AA$6/1000/60)*$E$67)</f>
        <v>8.1028942720000002E-5</v>
      </c>
      <c r="AD47" s="41" t="str">
        <f t="shared" ref="AD47:AD49" si="315">$A$63</f>
        <v>(f)</v>
      </c>
      <c r="AE47" s="121">
        <f t="shared" ref="AE47:AE49" si="316">($E47*AE$6*AE$7/1000+($E47*$E$57*AE$6/60/1000)*$E$59-($E47*AE$6/1000/60)*$E$59)</f>
        <v>3.1751598560000001E-5</v>
      </c>
      <c r="AF47" s="41" t="str">
        <f t="shared" ref="AF47:AF49" si="317">$A$55</f>
        <v>(b)</v>
      </c>
      <c r="AG47" s="121">
        <f t="shared" ref="AG47:AG49" si="318">($E47*AE$6*AE$8/1000+($E47*$E$65*AE$6/60/1000)*$E$67-($E47*AE$6/1000/60)*$E$67)</f>
        <v>8.1028942720000002E-5</v>
      </c>
      <c r="AH47" s="41" t="str">
        <f t="shared" ref="AH47:AH49" si="319">$A$63</f>
        <v>(f)</v>
      </c>
      <c r="AI47" s="121">
        <f t="shared" ref="AI47:AI49" si="320">($E47*AI$6*AI$7/1000+($E47*$E$57*AI$6/60/1000)*$E$59-($E47*AI$6/1000/60)*$E$59)</f>
        <v>4.3534128000000004E-5</v>
      </c>
      <c r="AJ47" s="41" t="str">
        <f t="shared" ref="AJ47:AJ49" si="321">$A$55</f>
        <v>(b)</v>
      </c>
      <c r="AK47" s="121">
        <f t="shared" ref="AK47:AK49" si="322">($E47*AI$6*AI$8/1000+($E47*$E$65*AI$6/60/1000)*$E$67-($E47*AI$6/1000/60)*$E$67)</f>
        <v>1.1109753600000001E-4</v>
      </c>
      <c r="AL47" s="41" t="str">
        <f t="shared" ref="AL47:AL49" si="323">$A$63</f>
        <v>(f)</v>
      </c>
      <c r="AM47" s="121">
        <f t="shared" ref="AM47:AM49" si="324">($E47*AM$6*AM$7/1000+($E47*$E$57*AM$6/60/1000)*$E$59-($E47*AM$6/1000/60)*$E$59)</f>
        <v>4.3534128000000004E-5</v>
      </c>
      <c r="AN47" s="41" t="str">
        <f t="shared" ref="AN47:AN49" si="325">$A$55</f>
        <v>(b)</v>
      </c>
      <c r="AO47" s="121">
        <f t="shared" ref="AO47:AO49" si="326">($E47*AM$6*AM$8/1000+($E47*$E$65*AM$6/60/1000)*$E$67-($E47*AM$6/1000/60)*$E$67)</f>
        <v>1.1109753600000001E-4</v>
      </c>
      <c r="AP47" s="41" t="str">
        <f t="shared" ref="AP47:AP49" si="327">$A$63</f>
        <v>(f)</v>
      </c>
      <c r="AQ47" s="121">
        <f t="shared" ref="AQ47:AQ49" si="328">($E47*AQ$6*AQ$7/1000+($E47*$E$57*AQ$6/60/1000)*$E$59-($E47*AQ$6/1000/60)*$E$59)</f>
        <v>4.8666200000000005E-5</v>
      </c>
      <c r="AR47" s="41" t="str">
        <f t="shared" ref="AR47:AR49" si="329">$A$55</f>
        <v>(b)</v>
      </c>
      <c r="AS47" s="121">
        <f t="shared" ref="AS47:AS49" si="330">($E47*AQ$6*AQ$8/1000+($E47*$E$65*AQ$6/60/1000)*$E$67-($E47*AQ$6/1000/60)*$E$67)</f>
        <v>1.241944E-4</v>
      </c>
      <c r="AT47" s="41" t="str">
        <f t="shared" ref="AT47:AT49" si="331">$A$63</f>
        <v>(f)</v>
      </c>
      <c r="AU47" s="121">
        <f t="shared" ref="AU47:AU49" si="332">($E47*AU$6*AU$7/1000+($E47*$E$57*AU$6/60/1000)*$E$59-($E47*AU$6/1000/60)*$E$59)</f>
        <v>5.14622944E-5</v>
      </c>
      <c r="AV47" s="41" t="str">
        <f t="shared" ref="AV47:AV49" si="333">$A$55</f>
        <v>(b)</v>
      </c>
      <c r="AW47" s="121">
        <f t="shared" ref="AW47:AW49" si="334">($E47*AU$6*AU$8/1000+($E47*$E$65*AU$6/60/1000)*$E$67-($E47*AU$6/1000/60)*$E$67)</f>
        <v>1.3132993279999999E-4</v>
      </c>
      <c r="AX47" s="41" t="str">
        <f t="shared" ref="AX47:AX49" si="335">$A$63</f>
        <v>(f)</v>
      </c>
      <c r="AY47" s="121">
        <f t="shared" ref="AY47:AY49" si="336">($E47*AY$6*AY$7/1000+($E47*$E$57*AY$6/60/1000)*$E$59-($E47*AY$6/1000/60)*$E$59)</f>
        <v>5.2191402560000006E-5</v>
      </c>
      <c r="AZ47" s="41" t="str">
        <f t="shared" ref="AZ47:AZ49" si="337">$A$55</f>
        <v>(b)</v>
      </c>
      <c r="BA47" s="121">
        <f t="shared" ref="BA47:BA49" si="338">($E47*AY$6*AY$8/1000+($E47*$E$65*AY$6/60/1000)*$E$67-($E47*AY$6/1000/60)*$E$67)</f>
        <v>1.3319059072000001E-4</v>
      </c>
      <c r="BB47" s="41" t="str">
        <f t="shared" ref="BB47:BB49" si="339">$A$63</f>
        <v>(f)</v>
      </c>
      <c r="BC47" s="121">
        <f t="shared" ref="BC47:BC49" si="340">($E47*BC$6*BC$7/1000+($E47*$E$57*BC$6/60/1000)*$E$59-($E47*BC$6/1000/60)*$E$59)</f>
        <v>5.2191402560000006E-5</v>
      </c>
      <c r="BD47" s="41" t="str">
        <f t="shared" ref="BD47:BD49" si="341">$A$55</f>
        <v>(b)</v>
      </c>
      <c r="BE47" s="121">
        <f t="shared" ref="BE47:BE49" si="342">($E47*BC$6*BC$8/1000+($E47*$E$65*BC$6/60/1000)*$E$67-($E47*BC$6/1000/60)*$E$67)</f>
        <v>1.3319059072000001E-4</v>
      </c>
      <c r="BF47" s="41" t="str">
        <f t="shared" ref="BF47:BF49" si="343">$A$63</f>
        <v>(f)</v>
      </c>
      <c r="BG47" s="121">
        <f t="shared" ref="BG47:BG49" si="344">($E47*BG$6*BG$7/1000+($E47*$E$57*BG$6/60/1000)*$E$59-($E47*BG$6/1000/60)*$E$59)</f>
        <v>5.2191402560000006E-5</v>
      </c>
      <c r="BH47" s="41" t="str">
        <f t="shared" ref="BH47:BH49" si="345">$A$55</f>
        <v>(b)</v>
      </c>
      <c r="BI47" s="121">
        <f t="shared" ref="BI47:BI49" si="346">($E47*BG$6*BG$8/1000+($E47*$E$65*BG$6/60/1000)*$E$67-($E47*BG$6/1000/60)*$E$67)</f>
        <v>1.3319059072000001E-4</v>
      </c>
      <c r="BJ47" s="41" t="str">
        <f t="shared" ref="BJ47:BJ49" si="347">$A$63</f>
        <v>(f)</v>
      </c>
      <c r="BK47" s="121">
        <f t="shared" ref="BK47:BK49" si="348">($E47*BK$6*BK$7/1000+($E47*$E$57*BK$6/60/1000)*$E$59-($E47*BK$6/1000/60)*$E$59)</f>
        <v>5.2191402560000006E-5</v>
      </c>
      <c r="BL47" s="41" t="str">
        <f t="shared" ref="BL47:BL49" si="349">$A$55</f>
        <v>(b)</v>
      </c>
      <c r="BM47" s="121">
        <f t="shared" ref="BM47:BM49" si="350">($E47*BK$6*BK$8/1000+($E47*$E$65*BK$6/60/1000)*$E$67-($E47*BK$6/1000/60)*$E$67)</f>
        <v>1.3319059072000001E-4</v>
      </c>
      <c r="BN47" s="41" t="str">
        <f t="shared" ref="BN47:BN49" si="351">$A$63</f>
        <v>(f)</v>
      </c>
      <c r="BO47" s="121">
        <f t="shared" ref="BO47:BO49" si="352">($E47*BO$6*BO$7/1000+($E47*$E$57*BO$6/60/1000)*$E$59-($E47*BO$6/1000/60)*$E$59)</f>
        <v>5.2191402560000006E-5</v>
      </c>
      <c r="BP47" s="41" t="str">
        <f t="shared" ref="BP47:BP49" si="353">$A$55</f>
        <v>(b)</v>
      </c>
      <c r="BQ47" s="121">
        <f t="shared" ref="BQ47:BQ49" si="354">($E47*BO$6*BO$8/1000+($E47*$E$65*BO$6/60/1000)*$E$67-($E47*BO$6/1000/60)*$E$67)</f>
        <v>1.3319059072000001E-4</v>
      </c>
      <c r="BR47" s="41" t="str">
        <f t="shared" ref="BR47:BR49" si="355">$A$63</f>
        <v>(f)</v>
      </c>
      <c r="BS47" s="121">
        <f t="shared" ref="BS47:BS49" si="356">($E47*BS$6*BS$7/1000+($E47*$E$57*BS$6/60/1000)*$E$59-($E47*BS$6/1000/60)*$E$59)</f>
        <v>5.2191402560000006E-5</v>
      </c>
      <c r="BT47" s="41" t="str">
        <f t="shared" ref="BT47:BT49" si="357">$A$55</f>
        <v>(b)</v>
      </c>
      <c r="BU47" s="121">
        <f t="shared" ref="BU47:BU49" si="358">($E47*BS$6*BS$8/1000+($E47*$E$65*BS$6/60/1000)*$E$67-($E47*BS$6/1000/60)*$E$67)</f>
        <v>1.3319059072000001E-4</v>
      </c>
      <c r="BV47" s="41" t="str">
        <f t="shared" ref="BV47:BV49" si="359">$A$63</f>
        <v>(f)</v>
      </c>
      <c r="BW47" s="121">
        <f t="shared" ref="BW47:BW49" si="360">($E47*BW$6*BW$7/1000+($E47*$E$57*BW$6/60/1000)*$E$59-($E47*BW$6/1000/60)*$E$59)</f>
        <v>8.1051343999999991E-6</v>
      </c>
      <c r="BX47" s="41" t="str">
        <f t="shared" ref="BX47:BX49" si="361">$A$55</f>
        <v>(b)</v>
      </c>
      <c r="BY47" s="121">
        <f t="shared" ref="BY47:BY49" si="362">($E47*BW$6*BW$8/1000+($E47*$E$65*BW$6/60/1000)*$E$67-($E47*BW$6/1000/60)*$E$67)</f>
        <v>2.06840128E-5</v>
      </c>
      <c r="BZ47" s="41" t="str">
        <f t="shared" ref="BZ47:BZ49" si="363">$A$63</f>
        <v>(f)</v>
      </c>
      <c r="CA47" s="121">
        <f t="shared" ref="CA47:CA49" si="364">($E47*CA$6*CA$7/1000+($E47*$E$57*CA$6/60/1000)*$E$59-($E47*CA$6/1000/60)*$E$59)</f>
        <v>8.1051343999999991E-6</v>
      </c>
      <c r="CB47" s="41" t="str">
        <f t="shared" ref="CB47:CB49" si="365">$A$55</f>
        <v>(b)</v>
      </c>
      <c r="CC47" s="121">
        <f t="shared" ref="CC47:CC49" si="366">($E47*CA$6*CA$8/1000+($E47*$E$65*CA$6/60/1000)*$E$67-($E47*CA$6/1000/60)*$E$67)</f>
        <v>2.06840128E-5</v>
      </c>
      <c r="CD47" s="41" t="str">
        <f t="shared" ref="CD47:CD49" si="367">$A$63</f>
        <v>(f)</v>
      </c>
      <c r="CE47" s="121">
        <f t="shared" ref="CE47:CE49" si="368">($E47*CE$6*CE$7/1000+($E47*$E$57*CE$6/60/1000)*$E$59-($E47*CE$6/1000/60)*$E$59)</f>
        <v>1.6422630400000003E-5</v>
      </c>
      <c r="CF47" s="41" t="str">
        <f t="shared" ref="CF47:CF49" si="369">$A$55</f>
        <v>(b)</v>
      </c>
      <c r="CG47" s="121">
        <f t="shared" ref="CG47:CG49" si="370">($E47*CE$6*CE$8/1000+($E47*$E$65*CE$6/60/1000)*$E$67-($E47*CE$6/1000/60)*$E$67)</f>
        <v>4.1909964799999998E-5</v>
      </c>
      <c r="CH47" s="41" t="str">
        <f t="shared" ref="CH47:CH49" si="371">$A$63</f>
        <v>(f)</v>
      </c>
      <c r="CI47" s="121">
        <f t="shared" ref="CI47:CI49" si="372">($E47*CI$6*CI$7/1000+($E47*$E$57*CI$6/60/1000)*$E$59-($E47*CI$6/1000/60)*$E$59)</f>
        <v>6.8663583999999999E-6</v>
      </c>
      <c r="CJ47" s="41" t="str">
        <f t="shared" ref="CJ47:CJ49" si="373">$A$55</f>
        <v>(b)</v>
      </c>
      <c r="CK47" s="121">
        <f t="shared" ref="CK47:CK49" si="374">($E47*CI$6*CI$8/1000+($E47*$E$65*CI$6/60/1000)*$E$67-($E47*CI$6/1000/60)*$E$67)</f>
        <v>1.7522700800000004E-5</v>
      </c>
      <c r="CL47" s="41" t="str">
        <f t="shared" ref="CL47:CL49" si="375">$A$63</f>
        <v>(f)</v>
      </c>
    </row>
    <row r="48" spans="1:90" ht="15" customHeight="1">
      <c r="A48" s="63"/>
      <c r="B48" s="55" t="s">
        <v>199</v>
      </c>
      <c r="C48" s="64"/>
      <c r="D48" s="70" t="s">
        <v>198</v>
      </c>
      <c r="E48" s="75">
        <v>1.9699999999999999E-2</v>
      </c>
      <c r="F48" s="41"/>
      <c r="G48" s="121">
        <f t="shared" si="292"/>
        <v>2.2484458084999999E-2</v>
      </c>
      <c r="H48" s="41" t="str">
        <f t="shared" si="293"/>
        <v>(b)</v>
      </c>
      <c r="I48" s="121">
        <f t="shared" si="294"/>
        <v>5.7379532019999999E-2</v>
      </c>
      <c r="J48" s="41" t="str">
        <f t="shared" si="295"/>
        <v>(f)</v>
      </c>
      <c r="K48" s="121">
        <f t="shared" si="296"/>
        <v>2.2484458084999999E-2</v>
      </c>
      <c r="L48" s="41" t="str">
        <f t="shared" si="297"/>
        <v>(b)</v>
      </c>
      <c r="M48" s="121">
        <f t="shared" si="298"/>
        <v>5.7379532019999999E-2</v>
      </c>
      <c r="N48" s="41" t="str">
        <f t="shared" si="299"/>
        <v>(f)</v>
      </c>
      <c r="O48" s="121">
        <f t="shared" si="300"/>
        <v>2.2484458084999999E-2</v>
      </c>
      <c r="P48" s="41" t="str">
        <f t="shared" si="301"/>
        <v>(b)</v>
      </c>
      <c r="Q48" s="121">
        <f t="shared" si="302"/>
        <v>5.7379532019999999E-2</v>
      </c>
      <c r="R48" s="41" t="str">
        <f t="shared" si="303"/>
        <v>(f)</v>
      </c>
      <c r="S48" s="121">
        <f t="shared" si="304"/>
        <v>2.2484458084999999E-2</v>
      </c>
      <c r="T48" s="41" t="str">
        <f t="shared" si="305"/>
        <v>(b)</v>
      </c>
      <c r="U48" s="121">
        <f t="shared" si="306"/>
        <v>5.7379532019999999E-2</v>
      </c>
      <c r="V48" s="41" t="str">
        <f t="shared" si="307"/>
        <v>(f)</v>
      </c>
      <c r="W48" s="121">
        <f t="shared" si="308"/>
        <v>1.7770070784999998E-2</v>
      </c>
      <c r="X48" s="41" t="str">
        <f t="shared" si="309"/>
        <v>(b)</v>
      </c>
      <c r="Y48" s="121">
        <f t="shared" si="310"/>
        <v>4.5348584419999997E-2</v>
      </c>
      <c r="Z48" s="41" t="str">
        <f t="shared" si="311"/>
        <v>(f)</v>
      </c>
      <c r="AA48" s="121">
        <f t="shared" si="312"/>
        <v>1.7770070784999998E-2</v>
      </c>
      <c r="AB48" s="41" t="str">
        <f t="shared" si="313"/>
        <v>(b)</v>
      </c>
      <c r="AC48" s="121">
        <f t="shared" si="314"/>
        <v>4.5348584419999997E-2</v>
      </c>
      <c r="AD48" s="41" t="str">
        <f t="shared" si="315"/>
        <v>(f)</v>
      </c>
      <c r="AE48" s="121">
        <f t="shared" si="316"/>
        <v>1.7770070784999998E-2</v>
      </c>
      <c r="AF48" s="41" t="str">
        <f t="shared" si="317"/>
        <v>(b)</v>
      </c>
      <c r="AG48" s="121">
        <f t="shared" si="318"/>
        <v>4.5348584419999997E-2</v>
      </c>
      <c r="AH48" s="41" t="str">
        <f t="shared" si="319"/>
        <v>(f)</v>
      </c>
      <c r="AI48" s="121">
        <f t="shared" si="320"/>
        <v>2.43642705E-2</v>
      </c>
      <c r="AJ48" s="41" t="str">
        <f t="shared" si="321"/>
        <v>(b)</v>
      </c>
      <c r="AK48" s="121">
        <f t="shared" si="322"/>
        <v>6.2176745999999998E-2</v>
      </c>
      <c r="AL48" s="41" t="str">
        <f t="shared" si="323"/>
        <v>(f)</v>
      </c>
      <c r="AM48" s="121">
        <f t="shared" si="324"/>
        <v>2.43642705E-2</v>
      </c>
      <c r="AN48" s="41" t="str">
        <f t="shared" si="325"/>
        <v>(b)</v>
      </c>
      <c r="AO48" s="121">
        <f t="shared" si="326"/>
        <v>6.2176745999999998E-2</v>
      </c>
      <c r="AP48" s="41" t="str">
        <f t="shared" si="327"/>
        <v>(f)</v>
      </c>
      <c r="AQ48" s="121">
        <f t="shared" si="328"/>
        <v>2.7236481249999996E-2</v>
      </c>
      <c r="AR48" s="41" t="str">
        <f t="shared" si="329"/>
        <v>(b)</v>
      </c>
      <c r="AS48" s="121">
        <f t="shared" si="330"/>
        <v>6.9506525E-2</v>
      </c>
      <c r="AT48" s="41" t="str">
        <f t="shared" si="331"/>
        <v>(f)</v>
      </c>
      <c r="AU48" s="121">
        <f t="shared" si="332"/>
        <v>2.8801340900000003E-2</v>
      </c>
      <c r="AV48" s="41" t="str">
        <f t="shared" si="333"/>
        <v>(b)</v>
      </c>
      <c r="AW48" s="121">
        <f t="shared" si="334"/>
        <v>7.3499990799999998E-2</v>
      </c>
      <c r="AX48" s="41" t="str">
        <f t="shared" si="335"/>
        <v>(f)</v>
      </c>
      <c r="AY48" s="121">
        <f t="shared" si="336"/>
        <v>2.920939291E-2</v>
      </c>
      <c r="AZ48" s="41" t="str">
        <f t="shared" si="337"/>
        <v>(b)</v>
      </c>
      <c r="BA48" s="121">
        <f t="shared" si="338"/>
        <v>7.4541324919999999E-2</v>
      </c>
      <c r="BB48" s="41" t="str">
        <f t="shared" si="339"/>
        <v>(f)</v>
      </c>
      <c r="BC48" s="121">
        <f t="shared" si="340"/>
        <v>2.920939291E-2</v>
      </c>
      <c r="BD48" s="41" t="str">
        <f t="shared" si="341"/>
        <v>(b)</v>
      </c>
      <c r="BE48" s="121">
        <f t="shared" si="342"/>
        <v>7.4541324919999999E-2</v>
      </c>
      <c r="BF48" s="41" t="str">
        <f t="shared" si="343"/>
        <v>(f)</v>
      </c>
      <c r="BG48" s="121">
        <f t="shared" si="344"/>
        <v>2.920939291E-2</v>
      </c>
      <c r="BH48" s="41" t="str">
        <f t="shared" si="345"/>
        <v>(b)</v>
      </c>
      <c r="BI48" s="121">
        <f t="shared" si="346"/>
        <v>7.4541324919999999E-2</v>
      </c>
      <c r="BJ48" s="41" t="str">
        <f t="shared" si="347"/>
        <v>(f)</v>
      </c>
      <c r="BK48" s="121">
        <f t="shared" si="348"/>
        <v>2.920939291E-2</v>
      </c>
      <c r="BL48" s="41" t="str">
        <f t="shared" si="349"/>
        <v>(b)</v>
      </c>
      <c r="BM48" s="121">
        <f t="shared" si="350"/>
        <v>7.4541324919999999E-2</v>
      </c>
      <c r="BN48" s="41" t="str">
        <f t="shared" si="351"/>
        <v>(f)</v>
      </c>
      <c r="BO48" s="121">
        <f t="shared" si="352"/>
        <v>2.920939291E-2</v>
      </c>
      <c r="BP48" s="41" t="str">
        <f t="shared" si="353"/>
        <v>(b)</v>
      </c>
      <c r="BQ48" s="121">
        <f t="shared" si="354"/>
        <v>7.4541324919999999E-2</v>
      </c>
      <c r="BR48" s="41" t="str">
        <f t="shared" si="355"/>
        <v>(f)</v>
      </c>
      <c r="BS48" s="121">
        <f t="shared" si="356"/>
        <v>2.920939291E-2</v>
      </c>
      <c r="BT48" s="41" t="str">
        <f t="shared" si="357"/>
        <v>(b)</v>
      </c>
      <c r="BU48" s="121">
        <f t="shared" si="358"/>
        <v>7.4541324919999999E-2</v>
      </c>
      <c r="BV48" s="41" t="str">
        <f t="shared" si="359"/>
        <v>(f)</v>
      </c>
      <c r="BW48" s="121">
        <f t="shared" si="360"/>
        <v>4.5361121499999995E-3</v>
      </c>
      <c r="BX48" s="41" t="str">
        <f t="shared" si="361"/>
        <v>(b)</v>
      </c>
      <c r="BY48" s="121">
        <f t="shared" si="362"/>
        <v>1.1575995799999997E-2</v>
      </c>
      <c r="BZ48" s="41" t="str">
        <f t="shared" si="363"/>
        <v>(f)</v>
      </c>
      <c r="CA48" s="121">
        <f t="shared" si="364"/>
        <v>4.5361121499999995E-3</v>
      </c>
      <c r="CB48" s="41" t="str">
        <f t="shared" si="365"/>
        <v>(b)</v>
      </c>
      <c r="CC48" s="121">
        <f t="shared" si="366"/>
        <v>1.1575995799999997E-2</v>
      </c>
      <c r="CD48" s="41" t="str">
        <f t="shared" si="367"/>
        <v>(f)</v>
      </c>
      <c r="CE48" s="121">
        <f t="shared" si="368"/>
        <v>9.1910743999999989E-3</v>
      </c>
      <c r="CF48" s="41" t="str">
        <f t="shared" si="369"/>
        <v>(b)</v>
      </c>
      <c r="CG48" s="121">
        <f t="shared" si="370"/>
        <v>2.3455292799999999E-2</v>
      </c>
      <c r="CH48" s="41" t="str">
        <f t="shared" si="371"/>
        <v>(f)</v>
      </c>
      <c r="CI48" s="121">
        <f t="shared" si="372"/>
        <v>3.8428198999999998E-3</v>
      </c>
      <c r="CJ48" s="41" t="str">
        <f t="shared" si="373"/>
        <v>(b)</v>
      </c>
      <c r="CK48" s="121">
        <f t="shared" si="374"/>
        <v>9.8067387999999991E-3</v>
      </c>
      <c r="CL48" s="41" t="str">
        <f t="shared" si="375"/>
        <v>(f)</v>
      </c>
    </row>
    <row r="49" spans="1:90" ht="15" customHeight="1">
      <c r="A49" s="63"/>
      <c r="B49" s="55" t="s">
        <v>201</v>
      </c>
      <c r="C49" s="64"/>
      <c r="D49" s="70">
        <v>401</v>
      </c>
      <c r="E49" s="75">
        <v>3.6200000000000003E-2</v>
      </c>
      <c r="F49" s="41"/>
      <c r="G49" s="121">
        <f t="shared" si="292"/>
        <v>4.1316618410000006E-2</v>
      </c>
      <c r="H49" s="41" t="str">
        <f t="shared" si="293"/>
        <v>(b)</v>
      </c>
      <c r="I49" s="121">
        <f t="shared" si="294"/>
        <v>0.10543853092000002</v>
      </c>
      <c r="J49" s="41" t="str">
        <f t="shared" si="295"/>
        <v>(f)</v>
      </c>
      <c r="K49" s="121">
        <f t="shared" si="296"/>
        <v>4.1316618410000006E-2</v>
      </c>
      <c r="L49" s="41" t="str">
        <f t="shared" si="297"/>
        <v>(b)</v>
      </c>
      <c r="M49" s="121">
        <f t="shared" si="298"/>
        <v>0.10543853092000002</v>
      </c>
      <c r="N49" s="41" t="str">
        <f t="shared" si="299"/>
        <v>(f)</v>
      </c>
      <c r="O49" s="121">
        <f t="shared" si="300"/>
        <v>4.1316618410000006E-2</v>
      </c>
      <c r="P49" s="41" t="str">
        <f t="shared" si="301"/>
        <v>(b)</v>
      </c>
      <c r="Q49" s="121">
        <f t="shared" si="302"/>
        <v>0.10543853092000002</v>
      </c>
      <c r="R49" s="41" t="str">
        <f t="shared" si="303"/>
        <v>(f)</v>
      </c>
      <c r="S49" s="121">
        <f t="shared" si="304"/>
        <v>4.1316618410000006E-2</v>
      </c>
      <c r="T49" s="41" t="str">
        <f t="shared" si="305"/>
        <v>(b)</v>
      </c>
      <c r="U49" s="121">
        <f t="shared" si="306"/>
        <v>0.10543853092000002</v>
      </c>
      <c r="V49" s="41" t="str">
        <f t="shared" si="307"/>
        <v>(f)</v>
      </c>
      <c r="W49" s="121">
        <f t="shared" si="308"/>
        <v>3.2653632610000004E-2</v>
      </c>
      <c r="X49" s="41" t="str">
        <f t="shared" si="309"/>
        <v>(b)</v>
      </c>
      <c r="Y49" s="121">
        <f t="shared" si="310"/>
        <v>8.3330901319999998E-2</v>
      </c>
      <c r="Z49" s="41" t="str">
        <f t="shared" si="311"/>
        <v>(f)</v>
      </c>
      <c r="AA49" s="121">
        <f t="shared" si="312"/>
        <v>3.2653632610000004E-2</v>
      </c>
      <c r="AB49" s="41" t="str">
        <f t="shared" si="313"/>
        <v>(b)</v>
      </c>
      <c r="AC49" s="121">
        <f t="shared" si="314"/>
        <v>8.3330901319999998E-2</v>
      </c>
      <c r="AD49" s="41" t="str">
        <f t="shared" si="315"/>
        <v>(f)</v>
      </c>
      <c r="AE49" s="121">
        <f t="shared" si="316"/>
        <v>3.2653632610000004E-2</v>
      </c>
      <c r="AF49" s="41" t="str">
        <f t="shared" si="317"/>
        <v>(b)</v>
      </c>
      <c r="AG49" s="121">
        <f t="shared" si="318"/>
        <v>8.3330901319999998E-2</v>
      </c>
      <c r="AH49" s="41" t="str">
        <f t="shared" si="319"/>
        <v>(f)</v>
      </c>
      <c r="AI49" s="121">
        <f t="shared" si="320"/>
        <v>4.4770893000000006E-2</v>
      </c>
      <c r="AJ49" s="41" t="str">
        <f t="shared" si="321"/>
        <v>(b)</v>
      </c>
      <c r="AK49" s="121">
        <f t="shared" si="322"/>
        <v>0.11425371600000001</v>
      </c>
      <c r="AL49" s="41" t="str">
        <f t="shared" si="323"/>
        <v>(f)</v>
      </c>
      <c r="AM49" s="121">
        <f t="shared" si="324"/>
        <v>4.4770893000000006E-2</v>
      </c>
      <c r="AN49" s="41" t="str">
        <f t="shared" si="325"/>
        <v>(b)</v>
      </c>
      <c r="AO49" s="121">
        <f t="shared" si="326"/>
        <v>0.11425371600000001</v>
      </c>
      <c r="AP49" s="41" t="str">
        <f t="shared" si="327"/>
        <v>(f)</v>
      </c>
      <c r="AQ49" s="121">
        <f t="shared" si="328"/>
        <v>5.0048762499999996E-2</v>
      </c>
      <c r="AR49" s="41" t="str">
        <f t="shared" si="329"/>
        <v>(b)</v>
      </c>
      <c r="AS49" s="121">
        <f t="shared" si="330"/>
        <v>0.12772264999999999</v>
      </c>
      <c r="AT49" s="41" t="str">
        <f t="shared" si="331"/>
        <v>(f)</v>
      </c>
      <c r="AU49" s="121">
        <f t="shared" si="332"/>
        <v>5.2924291400000004E-2</v>
      </c>
      <c r="AV49" s="41" t="str">
        <f t="shared" si="333"/>
        <v>(b)</v>
      </c>
      <c r="AW49" s="121">
        <f t="shared" si="334"/>
        <v>0.13506089680000002</v>
      </c>
      <c r="AX49" s="41" t="str">
        <f t="shared" si="335"/>
        <v>(f)</v>
      </c>
      <c r="AY49" s="121">
        <f t="shared" si="336"/>
        <v>5.3674112860000019E-2</v>
      </c>
      <c r="AZ49" s="41" t="str">
        <f t="shared" si="337"/>
        <v>(b)</v>
      </c>
      <c r="BA49" s="121">
        <f t="shared" si="338"/>
        <v>0.13697441432000002</v>
      </c>
      <c r="BB49" s="41" t="str">
        <f t="shared" si="339"/>
        <v>(f)</v>
      </c>
      <c r="BC49" s="121">
        <f t="shared" si="340"/>
        <v>5.3674112860000019E-2</v>
      </c>
      <c r="BD49" s="41" t="str">
        <f t="shared" si="341"/>
        <v>(b)</v>
      </c>
      <c r="BE49" s="121">
        <f t="shared" si="342"/>
        <v>0.13697441432000002</v>
      </c>
      <c r="BF49" s="41" t="str">
        <f t="shared" si="343"/>
        <v>(f)</v>
      </c>
      <c r="BG49" s="121">
        <f t="shared" si="344"/>
        <v>5.3674112860000019E-2</v>
      </c>
      <c r="BH49" s="41" t="str">
        <f t="shared" si="345"/>
        <v>(b)</v>
      </c>
      <c r="BI49" s="121">
        <f t="shared" si="346"/>
        <v>0.13697441432000002</v>
      </c>
      <c r="BJ49" s="41" t="str">
        <f t="shared" si="347"/>
        <v>(f)</v>
      </c>
      <c r="BK49" s="121">
        <f t="shared" si="348"/>
        <v>5.3674112860000019E-2</v>
      </c>
      <c r="BL49" s="41" t="str">
        <f t="shared" si="349"/>
        <v>(b)</v>
      </c>
      <c r="BM49" s="121">
        <f t="shared" si="350"/>
        <v>0.13697441432000002</v>
      </c>
      <c r="BN49" s="41" t="str">
        <f t="shared" si="351"/>
        <v>(f)</v>
      </c>
      <c r="BO49" s="121">
        <f t="shared" si="352"/>
        <v>5.3674112860000019E-2</v>
      </c>
      <c r="BP49" s="41" t="str">
        <f t="shared" si="353"/>
        <v>(b)</v>
      </c>
      <c r="BQ49" s="121">
        <f t="shared" si="354"/>
        <v>0.13697441432000002</v>
      </c>
      <c r="BR49" s="41" t="str">
        <f t="shared" si="355"/>
        <v>(f)</v>
      </c>
      <c r="BS49" s="121">
        <f t="shared" si="356"/>
        <v>5.3674112860000019E-2</v>
      </c>
      <c r="BT49" s="41" t="str">
        <f t="shared" si="357"/>
        <v>(b)</v>
      </c>
      <c r="BU49" s="121">
        <f t="shared" si="358"/>
        <v>0.13697441432000002</v>
      </c>
      <c r="BV49" s="41" t="str">
        <f t="shared" si="359"/>
        <v>(f)</v>
      </c>
      <c r="BW49" s="121">
        <f t="shared" si="360"/>
        <v>8.3353938999999998E-3</v>
      </c>
      <c r="BX49" s="41" t="str">
        <f t="shared" si="361"/>
        <v>(b)</v>
      </c>
      <c r="BY49" s="121">
        <f t="shared" si="362"/>
        <v>2.1271626800000006E-2</v>
      </c>
      <c r="BZ49" s="41" t="str">
        <f t="shared" si="363"/>
        <v>(f)</v>
      </c>
      <c r="CA49" s="121">
        <f t="shared" si="364"/>
        <v>8.3353938999999998E-3</v>
      </c>
      <c r="CB49" s="41" t="str">
        <f t="shared" si="365"/>
        <v>(b)</v>
      </c>
      <c r="CC49" s="121">
        <f t="shared" si="366"/>
        <v>2.1271626800000006E-2</v>
      </c>
      <c r="CD49" s="41" t="str">
        <f t="shared" si="367"/>
        <v>(f)</v>
      </c>
      <c r="CE49" s="121">
        <f t="shared" si="368"/>
        <v>1.6889182400000001E-2</v>
      </c>
      <c r="CF49" s="41" t="str">
        <f t="shared" si="369"/>
        <v>(b)</v>
      </c>
      <c r="CG49" s="121">
        <f t="shared" si="370"/>
        <v>4.3100588799999999E-2</v>
      </c>
      <c r="CH49" s="41" t="str">
        <f t="shared" si="371"/>
        <v>(f)</v>
      </c>
      <c r="CI49" s="121">
        <f t="shared" si="372"/>
        <v>7.0614253999999998E-3</v>
      </c>
      <c r="CJ49" s="41" t="str">
        <f t="shared" si="373"/>
        <v>(b)</v>
      </c>
      <c r="CK49" s="121">
        <f t="shared" si="374"/>
        <v>1.8020504800000003E-2</v>
      </c>
      <c r="CL49" s="41" t="str">
        <f t="shared" si="375"/>
        <v>(f)</v>
      </c>
    </row>
    <row r="50" spans="1:90" ht="15" customHeight="1">
      <c r="A50" s="20" t="s">
        <v>352</v>
      </c>
      <c r="B50" s="24"/>
      <c r="C50" s="55"/>
      <c r="D50" s="61"/>
      <c r="E50" s="94"/>
      <c r="F50" s="94"/>
      <c r="G50" s="62"/>
      <c r="H50" s="94"/>
      <c r="I50" s="62"/>
      <c r="J50" s="94"/>
      <c r="K50" s="62"/>
      <c r="L50" s="94"/>
      <c r="M50" s="62"/>
      <c r="N50" s="94"/>
      <c r="O50" s="62"/>
      <c r="P50" s="94"/>
      <c r="Q50" s="62"/>
      <c r="R50" s="94"/>
      <c r="S50" s="62"/>
      <c r="T50" s="94"/>
      <c r="U50" s="62"/>
      <c r="V50" s="94"/>
      <c r="W50" s="62"/>
      <c r="X50" s="94"/>
      <c r="Y50" s="62"/>
      <c r="Z50" s="94"/>
      <c r="AA50" s="62"/>
      <c r="AB50" s="94"/>
      <c r="AC50" s="62"/>
      <c r="AD50" s="94"/>
      <c r="AE50" s="62"/>
      <c r="AF50" s="94"/>
      <c r="AG50" s="62"/>
      <c r="AH50" s="94"/>
      <c r="AI50" s="62"/>
      <c r="AJ50" s="94"/>
      <c r="AK50" s="62"/>
      <c r="AL50" s="94"/>
      <c r="AM50" s="62"/>
      <c r="AN50" s="94"/>
      <c r="AO50" s="62"/>
      <c r="AP50" s="94"/>
      <c r="AQ50" s="62"/>
      <c r="AR50" s="94"/>
      <c r="AS50" s="62"/>
      <c r="AT50" s="94"/>
      <c r="AU50" s="62"/>
      <c r="AV50" s="94"/>
      <c r="AW50" s="62"/>
      <c r="AX50" s="94"/>
      <c r="AY50" s="62"/>
      <c r="AZ50" s="94"/>
      <c r="BA50" s="62"/>
      <c r="BB50" s="94"/>
      <c r="BC50" s="62"/>
      <c r="BD50" s="94"/>
      <c r="BE50" s="62"/>
      <c r="BF50" s="94"/>
      <c r="BG50" s="62"/>
      <c r="BH50" s="94"/>
      <c r="BI50" s="62"/>
      <c r="BJ50" s="94"/>
      <c r="BK50" s="62"/>
      <c r="BL50" s="94"/>
      <c r="BM50" s="62"/>
      <c r="BN50" s="94"/>
      <c r="BO50" s="62"/>
      <c r="BP50" s="94"/>
      <c r="BQ50" s="62"/>
      <c r="BR50" s="94"/>
      <c r="BS50" s="62"/>
      <c r="BT50" s="94"/>
      <c r="BU50" s="62"/>
      <c r="BV50" s="94"/>
      <c r="BW50" s="62"/>
      <c r="BX50" s="94"/>
      <c r="BY50" s="62"/>
      <c r="BZ50" s="94"/>
      <c r="CA50" s="62"/>
      <c r="CB50" s="94"/>
      <c r="CC50" s="62"/>
      <c r="CD50" s="94"/>
      <c r="CE50" s="62"/>
      <c r="CF50" s="94"/>
      <c r="CG50" s="62"/>
      <c r="CH50" s="94"/>
      <c r="CI50" s="62"/>
      <c r="CJ50" s="94"/>
      <c r="CK50" s="62"/>
      <c r="CL50" s="94"/>
    </row>
    <row r="51" spans="1:90" ht="15" customHeight="1">
      <c r="A51" s="63"/>
      <c r="B51" s="55" t="s">
        <v>203</v>
      </c>
      <c r="C51" s="64"/>
      <c r="D51" s="95">
        <v>200</v>
      </c>
      <c r="E51" s="96">
        <v>33.5</v>
      </c>
      <c r="F51" s="41"/>
      <c r="G51" s="121">
        <f>($E51*G$6*G$7/1000+($E51*$E$57*G$6/60/1000)*$E$59-($E51*G$6/1000/60)*$E$59)</f>
        <v>38.234992175000002</v>
      </c>
      <c r="H51" s="41" t="str">
        <f>$A$55</f>
        <v>(b)</v>
      </c>
      <c r="I51" s="121">
        <f>($E51*G$6*G$8/1000+($E51*$E$65*G$6/60/1000)*$E$67-($E51*G$6/1000/60)*$E$67)</f>
        <v>97.574331099999995</v>
      </c>
      <c r="J51" s="41" t="str">
        <f>$A$63</f>
        <v>(f)</v>
      </c>
      <c r="K51" s="121">
        <f>($E51*K$6*K$7/1000+($E51*$E$57*K$6/60/1000)*$E$59-($E51*K$6/1000/60)*$E$59)</f>
        <v>38.234992175000002</v>
      </c>
      <c r="L51" s="41" t="str">
        <f>$A$55</f>
        <v>(b)</v>
      </c>
      <c r="M51" s="121">
        <f>($E51*K$6*K$8/1000+($E51*$E$65*K$6/60/1000)*$E$67-($E51*K$6/1000/60)*$E$67)</f>
        <v>97.574331099999995</v>
      </c>
      <c r="N51" s="41" t="str">
        <f>$A$63</f>
        <v>(f)</v>
      </c>
      <c r="O51" s="121">
        <f>($E51*O$6*O$7/1000+($E51*$E$57*O$6/60/1000)*$E$59-($E51*O$6/1000/60)*$E$59)</f>
        <v>38.234992175000002</v>
      </c>
      <c r="P51" s="41" t="str">
        <f>$A$55</f>
        <v>(b)</v>
      </c>
      <c r="Q51" s="121">
        <f>($E51*O$6*O$8/1000+($E51*$E$65*O$6/60/1000)*$E$67-($E51*O$6/1000/60)*$E$67)</f>
        <v>97.574331099999995</v>
      </c>
      <c r="R51" s="41" t="str">
        <f>$A$63</f>
        <v>(f)</v>
      </c>
      <c r="S51" s="121">
        <f>($E51*S$6*S$7/1000+($E51*$E$57*S$6/60/1000)*$E$59-($E51*S$6/1000/60)*$E$59)</f>
        <v>38.234992175000002</v>
      </c>
      <c r="T51" s="41" t="str">
        <f>$A$55</f>
        <v>(b)</v>
      </c>
      <c r="U51" s="121">
        <f>($E51*S$6*S$8/1000+($E51*$E$65*S$6/60/1000)*$E$67-($E51*S$6/1000/60)*$E$67)</f>
        <v>97.574331099999995</v>
      </c>
      <c r="V51" s="41" t="str">
        <f>$A$63</f>
        <v>(f)</v>
      </c>
      <c r="W51" s="121">
        <f>($E51*W$6*W$7/1000+($E51*$E$57*W$6/60/1000)*$E$59-($E51*W$6/1000/60)*$E$59)</f>
        <v>30.218140675000001</v>
      </c>
      <c r="X51" s="41" t="str">
        <f>$A$55</f>
        <v>(b)</v>
      </c>
      <c r="Y51" s="121">
        <f>($E51*W$6*W$8/1000+($E51*$E$65*W$6/60/1000)*$E$67-($E51*W$6/1000/60)*$E$67)</f>
        <v>77.115613100000004</v>
      </c>
      <c r="Z51" s="41" t="str">
        <f>$A$63</f>
        <v>(f)</v>
      </c>
      <c r="AA51" s="121">
        <f>($E51*AA$6*AA$7/1000+($E51*$E$57*AA$6/60/1000)*$E$59-($E51*AA$6/1000/60)*$E$59)</f>
        <v>30.218140675000001</v>
      </c>
      <c r="AB51" s="41" t="str">
        <f>$A$55</f>
        <v>(b)</v>
      </c>
      <c r="AC51" s="121">
        <f>($E51*AA$6*AA$8/1000+($E51*$E$65*AA$6/60/1000)*$E$67-($E51*AA$6/1000/60)*$E$67)</f>
        <v>77.115613100000004</v>
      </c>
      <c r="AD51" s="41" t="str">
        <f>$A$63</f>
        <v>(f)</v>
      </c>
      <c r="AE51" s="121">
        <f>($E51*AE$6*AE$7/1000+($E51*$E$57*AE$6/60/1000)*$E$59-($E51*AE$6/1000/60)*$E$59)</f>
        <v>30.218140675000001</v>
      </c>
      <c r="AF51" s="41" t="str">
        <f>$A$55</f>
        <v>(b)</v>
      </c>
      <c r="AG51" s="121">
        <f>($E51*AE$6*AE$8/1000+($E51*$E$65*AE$6/60/1000)*$E$67-($E51*AE$6/1000/60)*$E$67)</f>
        <v>77.115613100000004</v>
      </c>
      <c r="AH51" s="41" t="str">
        <f>$A$63</f>
        <v>(f)</v>
      </c>
      <c r="AI51" s="121">
        <f>($E51*AI$6*AI$7/1000+($E51*$E$57*AI$6/60/1000)*$E$59-($E51*AI$6/1000/60)*$E$59)</f>
        <v>41.431627499999998</v>
      </c>
      <c r="AJ51" s="41" t="str">
        <f>$A$55</f>
        <v>(b)</v>
      </c>
      <c r="AK51" s="121">
        <f>($E51*AI$6*AI$8/1000+($E51*$E$65*AI$6/60/1000)*$E$67-($E51*AI$6/1000/60)*$E$67)</f>
        <v>105.73202999999999</v>
      </c>
      <c r="AL51" s="41" t="str">
        <f>$A$63</f>
        <v>(f)</v>
      </c>
      <c r="AM51" s="121">
        <f>($E51*AM$6*AM$7/1000+($E51*$E$57*AM$6/60/1000)*$E$59-($E51*AM$6/1000/60)*$E$59)</f>
        <v>41.431627499999998</v>
      </c>
      <c r="AN51" s="41" t="str">
        <f>$A$55</f>
        <v>(b)</v>
      </c>
      <c r="AO51" s="121">
        <f>($E51*AM$6*AM$8/1000+($E51*$E$65*AM$6/60/1000)*$E$67-($E51*AM$6/1000/60)*$E$67)</f>
        <v>105.73202999999999</v>
      </c>
      <c r="AP51" s="41" t="str">
        <f>$A$63</f>
        <v>(f)</v>
      </c>
      <c r="AQ51" s="121">
        <f>($E51*AQ$6*AQ$7/1000+($E51*$E$57*AQ$6/60/1000)*$E$59-($E51*AQ$6/1000/60)*$E$59)</f>
        <v>46.315843749999999</v>
      </c>
      <c r="AR51" s="41" t="str">
        <f>$A$55</f>
        <v>(b)</v>
      </c>
      <c r="AS51" s="121">
        <f>($E51*AQ$6*AQ$8/1000+($E51*$E$65*AQ$6/60/1000)*$E$67-($E51*AQ$6/1000/60)*$E$67)</f>
        <v>118.196375</v>
      </c>
      <c r="AT51" s="41" t="str">
        <f>$A$63</f>
        <v>(f)</v>
      </c>
      <c r="AU51" s="121">
        <f>($E51*AU$6*AU$7/1000+($E51*$E$57*AU$6/60/1000)*$E$59-($E51*AU$6/1000/60)*$E$59)</f>
        <v>48.976899500000009</v>
      </c>
      <c r="AV51" s="41" t="str">
        <f>$A$55</f>
        <v>(b)</v>
      </c>
      <c r="AW51" s="121">
        <f>($E51*AU$6*AU$8/1000+($E51*$E$65*AU$6/60/1000)*$E$67-($E51*AU$6/1000/60)*$E$67)</f>
        <v>124.98729400000001</v>
      </c>
      <c r="AX51" s="41" t="str">
        <f>$A$63</f>
        <v>(f)</v>
      </c>
      <c r="AY51" s="121">
        <f>($E51*AY$6*AY$7/1000+($E51*$E$57*AY$6/60/1000)*$E$59-($E51*AY$6/1000/60)*$E$59)</f>
        <v>49.670795049999995</v>
      </c>
      <c r="AZ51" s="41" t="str">
        <f>$A$55</f>
        <v>(b)</v>
      </c>
      <c r="BA51" s="121">
        <f>($E51*AY$6*AY$8/1000+($E51*$E$65*AY$6/60/1000)*$E$67-($E51*AY$6/1000/60)*$E$67)</f>
        <v>126.75809059999999</v>
      </c>
      <c r="BB51" s="41" t="str">
        <f>$A$63</f>
        <v>(f)</v>
      </c>
      <c r="BC51" s="121">
        <f>($E51*BC$6*BC$7/1000+($E51*$E$57*BC$6/60/1000)*$E$59-($E51*BC$6/1000/60)*$E$59)</f>
        <v>49.670795049999995</v>
      </c>
      <c r="BD51" s="41" t="str">
        <f>$A$55</f>
        <v>(b)</v>
      </c>
      <c r="BE51" s="121">
        <f>($E51*BC$6*BC$8/1000+($E51*$E$65*BC$6/60/1000)*$E$67-($E51*BC$6/1000/60)*$E$67)</f>
        <v>126.75809059999999</v>
      </c>
      <c r="BF51" s="41" t="str">
        <f>$A$63</f>
        <v>(f)</v>
      </c>
      <c r="BG51" s="121">
        <f>($E51*BG$6*BG$7/1000+($E51*$E$57*BG$6/60/1000)*$E$59-($E51*BG$6/1000/60)*$E$59)</f>
        <v>49.670795049999995</v>
      </c>
      <c r="BH51" s="41" t="str">
        <f>$A$55</f>
        <v>(b)</v>
      </c>
      <c r="BI51" s="121">
        <f>($E51*BG$6*BG$8/1000+($E51*$E$65*BG$6/60/1000)*$E$67-($E51*BG$6/1000/60)*$E$67)</f>
        <v>126.75809059999999</v>
      </c>
      <c r="BJ51" s="41" t="str">
        <f>$A$63</f>
        <v>(f)</v>
      </c>
      <c r="BK51" s="121">
        <f>($E51*BK$6*BK$7/1000+($E51*$E$57*BK$6/60/1000)*$E$59-($E51*BK$6/1000/60)*$E$59)</f>
        <v>49.670795049999995</v>
      </c>
      <c r="BL51" s="41" t="str">
        <f>$A$55</f>
        <v>(b)</v>
      </c>
      <c r="BM51" s="121">
        <f>($E51*BK$6*BK$8/1000+($E51*$E$65*BK$6/60/1000)*$E$67-($E51*BK$6/1000/60)*$E$67)</f>
        <v>126.75809059999999</v>
      </c>
      <c r="BN51" s="41" t="str">
        <f>$A$63</f>
        <v>(f)</v>
      </c>
      <c r="BO51" s="121">
        <f>($E51*BO$6*BO$7/1000+($E51*$E$57*BO$6/60/1000)*$E$59-($E51*BO$6/1000/60)*$E$59)</f>
        <v>49.670795049999995</v>
      </c>
      <c r="BP51" s="41" t="str">
        <f>$A$55</f>
        <v>(b)</v>
      </c>
      <c r="BQ51" s="121">
        <f>($E51*BO$6*BO$8/1000+($E51*$E$65*BO$6/60/1000)*$E$67-($E51*BO$6/1000/60)*$E$67)</f>
        <v>126.75809059999999</v>
      </c>
      <c r="BR51" s="41" t="str">
        <f>$A$63</f>
        <v>(f)</v>
      </c>
      <c r="BS51" s="121">
        <f>($E51*BS$6*BS$7/1000+($E51*$E$57*BS$6/60/1000)*$E$59-($E51*BS$6/1000/60)*$E$59)</f>
        <v>49.670795049999995</v>
      </c>
      <c r="BT51" s="41" t="str">
        <f>$A$55</f>
        <v>(b)</v>
      </c>
      <c r="BU51" s="121">
        <f>($E51*BS$6*BS$8/1000+($E51*$E$65*BS$6/60/1000)*$E$67-($E51*BS$6/1000/60)*$E$67)</f>
        <v>126.75809059999999</v>
      </c>
      <c r="BV51" s="41" t="str">
        <f>$A$63</f>
        <v>(f)</v>
      </c>
      <c r="BW51" s="121">
        <f>($E51*BW$6*BW$7/1000+($E51*$E$57*BW$6/60/1000)*$E$59-($E51*BW$6/1000/60)*$E$59)</f>
        <v>7.7136932500000004</v>
      </c>
      <c r="BX51" s="41" t="str">
        <f>$A$55</f>
        <v>(b)</v>
      </c>
      <c r="BY51" s="121">
        <f>($E51*BW$6*BW$8/1000+($E51*$E$65*BW$6/60/1000)*$E$67-($E51*BW$6/1000/60)*$E$67)</f>
        <v>19.685069000000002</v>
      </c>
      <c r="BZ51" s="41" t="str">
        <f>$A$63</f>
        <v>(f)</v>
      </c>
      <c r="CA51" s="121">
        <f>($E51*CA$6*CA$7/1000+($E51*$E$57*CA$6/60/1000)*$E$59-($E51*CA$6/1000/60)*$E$59)</f>
        <v>7.7136932500000004</v>
      </c>
      <c r="CB51" s="41" t="str">
        <f>$A$55</f>
        <v>(b)</v>
      </c>
      <c r="CC51" s="121">
        <f>($E51*CA$6*CA$8/1000+($E51*$E$65*CA$6/60/1000)*$E$67-($E51*CA$6/1000/60)*$E$67)</f>
        <v>19.685069000000002</v>
      </c>
      <c r="CD51" s="41" t="str">
        <f>$A$63</f>
        <v>(f)</v>
      </c>
      <c r="CE51" s="121">
        <f>($E51*CE$6*CE$7/1000+($E51*$E$57*CE$6/60/1000)*$E$59-($E51*CE$6/1000/60)*$E$59)</f>
        <v>15.629491999999999</v>
      </c>
      <c r="CF51" s="41" t="str">
        <f>$A$55</f>
        <v>(b)</v>
      </c>
      <c r="CG51" s="121">
        <f>($E51*CE$6*CE$8/1000+($E51*$E$65*CE$6/60/1000)*$E$67-($E51*CE$6/1000/60)*$E$67)</f>
        <v>39.885904000000004</v>
      </c>
      <c r="CH51" s="41" t="str">
        <f>$A$63</f>
        <v>(f)</v>
      </c>
      <c r="CI51" s="121">
        <f>($E51*CI$6*CI$7/1000+($E51*$E$57*CI$6/60/1000)*$E$59-($E51*CI$6/1000/60)*$E$59)</f>
        <v>6.5347445000000004</v>
      </c>
      <c r="CJ51" s="41" t="str">
        <f>$A$55</f>
        <v>(b)</v>
      </c>
      <c r="CK51" s="121">
        <f>($E51*CI$6*CI$8/1000+($E51*$E$65*CI$6/60/1000)*$E$67-($E51*CI$6/1000/60)*$E$67)</f>
        <v>16.676434</v>
      </c>
      <c r="CL51" s="41" t="str">
        <f>$A$63</f>
        <v>(f)</v>
      </c>
    </row>
    <row r="52" spans="1:90" s="14" customFormat="1" ht="15" customHeight="1">
      <c r="A52" s="12" t="s">
        <v>353</v>
      </c>
      <c r="B52" s="28"/>
      <c r="C52" s="28"/>
    </row>
    <row r="53" spans="1:90" s="14" customFormat="1" ht="15" customHeight="1">
      <c r="A53" s="29" t="s">
        <v>354</v>
      </c>
      <c r="B53" s="9"/>
      <c r="C53" s="9"/>
    </row>
    <row r="54" spans="1:90" s="14" customFormat="1" ht="15" customHeight="1">
      <c r="A54" s="30" t="s">
        <v>418</v>
      </c>
      <c r="B54" s="9" t="s">
        <v>355</v>
      </c>
      <c r="C54" s="9"/>
    </row>
    <row r="55" spans="1:90" s="14" customFormat="1" ht="15" customHeight="1">
      <c r="A55" s="30" t="s">
        <v>419</v>
      </c>
      <c r="B55" s="28" t="s">
        <v>390</v>
      </c>
      <c r="C55" s="28"/>
      <c r="R55" s="28" t="str">
        <f>$A$60&amp;", "&amp;$A$61</f>
        <v>(c), (d)</v>
      </c>
    </row>
    <row r="56" spans="1:90" s="14" customFormat="1" ht="15" customHeight="1">
      <c r="A56" s="30"/>
      <c r="B56" s="123" t="s">
        <v>391</v>
      </c>
      <c r="C56" s="28"/>
      <c r="R56" s="14" t="str">
        <f>$A$73</f>
        <v>(3)</v>
      </c>
    </row>
    <row r="57" spans="1:90" s="14" customFormat="1" ht="15" customHeight="1">
      <c r="A57" s="30"/>
      <c r="B57" s="28"/>
      <c r="D57" s="148" t="s">
        <v>359</v>
      </c>
      <c r="E57" s="14">
        <v>4.3</v>
      </c>
      <c r="F57" s="14" t="str">
        <f>$A$74</f>
        <v>(4)</v>
      </c>
    </row>
    <row r="58" spans="1:90" s="14" customFormat="1" ht="15" customHeight="1">
      <c r="A58" s="30"/>
      <c r="B58" s="28"/>
      <c r="D58" s="148" t="s">
        <v>360</v>
      </c>
      <c r="E58" s="14">
        <v>4.8</v>
      </c>
      <c r="F58" s="14" t="str">
        <f>$A$74</f>
        <v>(4)</v>
      </c>
    </row>
    <row r="59" spans="1:90" s="14" customFormat="1" ht="15" customHeight="1">
      <c r="A59" s="30"/>
      <c r="B59" s="28"/>
      <c r="D59" s="148" t="s">
        <v>361</v>
      </c>
      <c r="E59" s="14">
        <v>1</v>
      </c>
      <c r="F59" s="14" t="str">
        <f>$A$76</f>
        <v>(5)</v>
      </c>
    </row>
    <row r="60" spans="1:90" s="14" customFormat="1" ht="15" customHeight="1">
      <c r="A60" s="30" t="s">
        <v>420</v>
      </c>
      <c r="B60" s="28" t="s">
        <v>362</v>
      </c>
      <c r="C60" s="28"/>
      <c r="Q60" s="115"/>
    </row>
    <row r="61" spans="1:90" s="14" customFormat="1" ht="15" customHeight="1">
      <c r="A61" s="30" t="s">
        <v>421</v>
      </c>
      <c r="B61" s="28" t="s">
        <v>380</v>
      </c>
      <c r="C61" s="28"/>
      <c r="Q61" s="115"/>
    </row>
    <row r="62" spans="1:90" s="14" customFormat="1" ht="15" customHeight="1">
      <c r="A62" s="30" t="s">
        <v>422</v>
      </c>
      <c r="B62" s="28" t="s">
        <v>364</v>
      </c>
      <c r="C62" s="28"/>
      <c r="Q62" s="115"/>
    </row>
    <row r="63" spans="1:90" s="14" customFormat="1" ht="15" customHeight="1">
      <c r="A63" s="30" t="s">
        <v>423</v>
      </c>
      <c r="B63" s="28" t="s">
        <v>392</v>
      </c>
      <c r="C63" s="28"/>
      <c r="R63" s="28" t="str">
        <f>$A$60&amp;", "&amp;$A$61</f>
        <v>(c), (d)</v>
      </c>
    </row>
    <row r="64" spans="1:90" s="14" customFormat="1" ht="15" customHeight="1">
      <c r="A64" s="30"/>
      <c r="B64" s="123" t="s">
        <v>393</v>
      </c>
      <c r="C64" s="28"/>
      <c r="R64" s="14" t="str">
        <f>$A$73</f>
        <v>(3)</v>
      </c>
    </row>
    <row r="65" spans="1:13" ht="15" customHeight="1">
      <c r="A65" s="14"/>
      <c r="B65" s="28"/>
      <c r="C65" s="14"/>
      <c r="D65" s="148" t="s">
        <v>359</v>
      </c>
      <c r="E65" s="14">
        <v>4.3</v>
      </c>
      <c r="F65" s="14" t="str">
        <f>$A$74</f>
        <v>(4)</v>
      </c>
      <c r="G65" s="14"/>
      <c r="H65" s="14"/>
      <c r="I65" s="14"/>
      <c r="J65" s="14"/>
      <c r="K65" s="14"/>
      <c r="L65" s="14"/>
      <c r="M65" s="14"/>
    </row>
    <row r="66" spans="1:13" ht="15" customHeight="1">
      <c r="A66" s="30"/>
      <c r="B66" s="28"/>
      <c r="C66" s="14"/>
      <c r="D66" s="148" t="s">
        <v>360</v>
      </c>
      <c r="E66" s="14">
        <v>4.8</v>
      </c>
      <c r="F66" s="14" t="str">
        <f>$A$74</f>
        <v>(4)</v>
      </c>
      <c r="G66" s="14"/>
      <c r="H66" s="14"/>
      <c r="I66" s="14"/>
      <c r="J66" s="14"/>
      <c r="K66" s="14"/>
      <c r="L66" s="14"/>
      <c r="M66" s="14"/>
    </row>
    <row r="67" spans="1:13" ht="15" customHeight="1">
      <c r="A67" s="30"/>
      <c r="B67" s="28"/>
      <c r="C67" s="14"/>
      <c r="D67" s="148" t="s">
        <v>366</v>
      </c>
      <c r="E67" s="14">
        <v>12</v>
      </c>
      <c r="F67" s="14" t="str">
        <f>$A$76</f>
        <v>(5)</v>
      </c>
      <c r="G67" s="14"/>
      <c r="H67" s="14"/>
      <c r="I67" s="14"/>
      <c r="J67" s="14"/>
      <c r="K67" s="14"/>
      <c r="L67" s="14"/>
      <c r="M67" s="14"/>
    </row>
    <row r="68" spans="1:13" ht="15" customHeight="1">
      <c r="A68" s="30"/>
      <c r="B68" s="14"/>
      <c r="C68" s="14"/>
      <c r="D68" s="14"/>
      <c r="E68" s="14"/>
      <c r="F68" s="14"/>
    </row>
    <row r="69" spans="1:13" ht="15" customHeight="1">
      <c r="A69" s="12" t="s">
        <v>331</v>
      </c>
      <c r="B69" s="28"/>
      <c r="C69" s="28"/>
      <c r="D69" s="14"/>
      <c r="E69" s="14"/>
      <c r="F69" s="14"/>
    </row>
    <row r="70" spans="1:13" ht="15" customHeight="1">
      <c r="A70" s="30" t="s">
        <v>415</v>
      </c>
      <c r="B70" s="15" t="str">
        <f>"See "&amp;Input_EGEN!$A$1&amp;", "&amp;Input_EGEN!$A$2</f>
        <v>See Table 1, Input Emergency Generator Rates and Parameters</v>
      </c>
      <c r="C70" s="40"/>
      <c r="D70" s="14"/>
      <c r="E70" s="14"/>
      <c r="F70" s="14"/>
    </row>
    <row r="71" spans="1:13">
      <c r="A71" s="30" t="s">
        <v>416</v>
      </c>
      <c r="B71" s="28" t="s">
        <v>394</v>
      </c>
      <c r="C71" s="28"/>
      <c r="D71" s="14"/>
      <c r="E71" s="14"/>
      <c r="F71" s="14"/>
    </row>
    <row r="72" spans="1:13">
      <c r="A72" s="30"/>
      <c r="B72" s="28" t="s">
        <v>368</v>
      </c>
      <c r="C72" s="28"/>
      <c r="D72" s="14"/>
      <c r="E72" s="14"/>
      <c r="F72" s="14"/>
    </row>
    <row r="73" spans="1:13">
      <c r="A73" s="30" t="s">
        <v>417</v>
      </c>
      <c r="B73" s="28" t="s">
        <v>370</v>
      </c>
      <c r="C73" s="28"/>
      <c r="D73" s="14"/>
      <c r="E73" s="14"/>
      <c r="F73" s="14"/>
    </row>
    <row r="74" spans="1:13">
      <c r="A74" s="30" t="s">
        <v>424</v>
      </c>
      <c r="B74" s="28" t="s">
        <v>384</v>
      </c>
      <c r="C74" s="28"/>
      <c r="D74" s="14"/>
      <c r="E74" s="14"/>
      <c r="F74" s="14"/>
    </row>
    <row r="75" spans="1:13">
      <c r="B75" s="28" t="s">
        <v>385</v>
      </c>
      <c r="C75" s="28"/>
      <c r="D75" s="14"/>
      <c r="E75" s="14"/>
      <c r="F75" s="14"/>
    </row>
    <row r="76" spans="1:13">
      <c r="A76" s="30" t="s">
        <v>425</v>
      </c>
      <c r="B76" s="11" t="s">
        <v>386</v>
      </c>
      <c r="C76" s="28"/>
      <c r="D76" s="14"/>
      <c r="E76" s="14"/>
      <c r="F76" s="14"/>
    </row>
    <row r="77" spans="1:13">
      <c r="B77" s="28"/>
      <c r="C77" s="28"/>
      <c r="D77" s="14"/>
      <c r="E77" s="14"/>
      <c r="F77" s="14"/>
    </row>
  </sheetData>
  <mergeCells count="4">
    <mergeCell ref="A5:F5"/>
    <mergeCell ref="A10:C12"/>
    <mergeCell ref="D10:D12"/>
    <mergeCell ref="E10:F12"/>
  </mergeCells>
  <conditionalFormatting sqref="A1:A3">
    <cfRule type="cellIs" dxfId="1669" priority="4703" operator="greaterThan">
      <formula>999</formula>
    </cfRule>
  </conditionalFormatting>
  <conditionalFormatting sqref="A2:A3">
    <cfRule type="cellIs" dxfId="1668" priority="4702" operator="lessThan">
      <formula>0.01</formula>
    </cfRule>
  </conditionalFormatting>
  <conditionalFormatting sqref="D9:E9">
    <cfRule type="cellIs" dxfId="1667" priority="5341" operator="between">
      <formula>0.1</formula>
      <formula>10</formula>
    </cfRule>
    <cfRule type="cellIs" dxfId="1666" priority="5338" operator="equal">
      <formula>0</formula>
    </cfRule>
    <cfRule type="cellIs" dxfId="1665" priority="5339" operator="greaterThanOrEqual">
      <formula>100</formula>
    </cfRule>
    <cfRule type="cellIs" dxfId="1664" priority="5340" operator="between">
      <formula>10</formula>
      <formula>100</formula>
    </cfRule>
    <cfRule type="cellIs" dxfId="1663" priority="5342" operator="between">
      <formula>0.01</formula>
      <formula>0.1</formula>
    </cfRule>
  </conditionalFormatting>
  <conditionalFormatting sqref="E14:E17 E19:E30">
    <cfRule type="cellIs" dxfId="1662" priority="5317" operator="equal">
      <formula>0</formula>
    </cfRule>
    <cfRule type="cellIs" dxfId="1661" priority="5320" operator="between">
      <formula>0.1</formula>
      <formula>10</formula>
    </cfRule>
    <cfRule type="cellIs" dxfId="1660" priority="5321" operator="between">
      <formula>10</formula>
      <formula>100</formula>
    </cfRule>
    <cfRule type="cellIs" dxfId="1659" priority="5316" operator="greaterThan">
      <formula>100</formula>
    </cfRule>
    <cfRule type="cellIs" dxfId="1658" priority="5318" operator="lessThan">
      <formula>0.01</formula>
    </cfRule>
    <cfRule type="cellIs" dxfId="1657" priority="5319" operator="between">
      <formula>0.01</formula>
      <formula>0.1</formula>
    </cfRule>
  </conditionalFormatting>
  <conditionalFormatting sqref="E32:F42">
    <cfRule type="cellIs" dxfId="1656" priority="5310" operator="greaterThan">
      <formula>100</formula>
    </cfRule>
    <cfRule type="cellIs" dxfId="1655" priority="5311" operator="equal">
      <formula>0</formula>
    </cfRule>
    <cfRule type="cellIs" dxfId="1654" priority="5312" operator="lessThan">
      <formula>0.01</formula>
    </cfRule>
    <cfRule type="cellIs" dxfId="1653" priority="5313" operator="between">
      <formula>0.01</formula>
      <formula>0.1</formula>
    </cfRule>
    <cfRule type="cellIs" dxfId="1652" priority="5314" operator="between">
      <formula>0.1</formula>
      <formula>10</formula>
    </cfRule>
    <cfRule type="cellIs" dxfId="1651" priority="5315" operator="between">
      <formula>10</formula>
      <formula>100</formula>
    </cfRule>
  </conditionalFormatting>
  <conditionalFormatting sqref="E44:F45">
    <cfRule type="cellIs" dxfId="1650" priority="5305" operator="lessThan">
      <formula>0.01</formula>
    </cfRule>
    <cfRule type="cellIs" dxfId="1649" priority="5306" operator="greaterThan">
      <formula>100</formula>
    </cfRule>
    <cfRule type="cellIs" dxfId="1648" priority="5307" operator="between">
      <formula>0.01</formula>
      <formula>0.1</formula>
    </cfRule>
    <cfRule type="cellIs" dxfId="1647" priority="5308" operator="between">
      <formula>0.1</formula>
      <formula>10</formula>
    </cfRule>
    <cfRule type="cellIs" dxfId="1646" priority="5309" operator="between">
      <formula>10</formula>
      <formula>100</formula>
    </cfRule>
    <cfRule type="cellIs" dxfId="1645" priority="5304" operator="equal">
      <formula>0</formula>
    </cfRule>
  </conditionalFormatting>
  <conditionalFormatting sqref="E47:F49">
    <cfRule type="cellIs" dxfId="1644" priority="5298" operator="equal">
      <formula>0</formula>
    </cfRule>
    <cfRule type="cellIs" dxfId="1643" priority="5299" operator="lessThan">
      <formula>0.01</formula>
    </cfRule>
    <cfRule type="cellIs" dxfId="1642" priority="5300" operator="between">
      <formula>0.01</formula>
      <formula>0.1</formula>
    </cfRule>
    <cfRule type="cellIs" dxfId="1641" priority="5301" operator="between">
      <formula>0.1</formula>
      <formula>10</formula>
    </cfRule>
    <cfRule type="cellIs" dxfId="1640" priority="5302" operator="between">
      <formula>10</formula>
      <formula>100</formula>
    </cfRule>
    <cfRule type="cellIs" dxfId="1639" priority="5303" operator="greaterThan">
      <formula>100</formula>
    </cfRule>
  </conditionalFormatting>
  <conditionalFormatting sqref="F14:F30">
    <cfRule type="cellIs" dxfId="1638" priority="5402" operator="between">
      <formula>10</formula>
      <formula>100</formula>
    </cfRule>
    <cfRule type="cellIs" dxfId="1637" priority="5398" operator="equal">
      <formula>0</formula>
    </cfRule>
    <cfRule type="cellIs" dxfId="1636" priority="5399" operator="lessThan">
      <formula>0.01</formula>
    </cfRule>
    <cfRule type="cellIs" dxfId="1635" priority="5401" operator="between">
      <formula>0.1</formula>
      <formula>10</formula>
    </cfRule>
    <cfRule type="cellIs" dxfId="1634" priority="5400" operator="between">
      <formula>0.01</formula>
      <formula>0.1</formula>
    </cfRule>
    <cfRule type="cellIs" dxfId="1633" priority="5397" operator="greaterThan">
      <formula>100</formula>
    </cfRule>
  </conditionalFormatting>
  <conditionalFormatting sqref="F51">
    <cfRule type="cellIs" dxfId="1632" priority="5363" operator="lessThan">
      <formula>0.01</formula>
    </cfRule>
    <cfRule type="cellIs" dxfId="1631" priority="5366" operator="between">
      <formula>10</formula>
      <formula>100</formula>
    </cfRule>
    <cfRule type="cellIs" dxfId="1630" priority="5365" operator="between">
      <formula>0.1</formula>
      <formula>10</formula>
    </cfRule>
    <cfRule type="cellIs" dxfId="1629" priority="5364" operator="between">
      <formula>0.01</formula>
      <formula>0.1</formula>
    </cfRule>
    <cfRule type="cellIs" dxfId="1628" priority="5362" operator="equal">
      <formula>0</formula>
    </cfRule>
    <cfRule type="cellIs" dxfId="1627" priority="5361" operator="greaterThan">
      <formula>100</formula>
    </cfRule>
  </conditionalFormatting>
  <conditionalFormatting sqref="G6:G8 S6:S8 W6:W8">
    <cfRule type="cellIs" dxfId="1626" priority="5024" operator="between">
      <formula>0.01</formula>
      <formula>0.1</formula>
    </cfRule>
    <cfRule type="cellIs" dxfId="1625" priority="5023" operator="between">
      <formula>0.1</formula>
      <formula>10</formula>
    </cfRule>
    <cfRule type="cellIs" dxfId="1624" priority="5025" operator="greaterThanOrEqual">
      <formula>100</formula>
    </cfRule>
    <cfRule type="cellIs" dxfId="1623" priority="5019" operator="greaterThan">
      <formula>100</formula>
    </cfRule>
    <cfRule type="cellIs" dxfId="1622" priority="5021" operator="greaterThanOrEqual">
      <formula>100</formula>
    </cfRule>
    <cfRule type="cellIs" dxfId="1621" priority="5020" operator="equal">
      <formula>0</formula>
    </cfRule>
    <cfRule type="cellIs" dxfId="1620" priority="5022" operator="between">
      <formula>10</formula>
      <formula>100</formula>
    </cfRule>
    <cfRule type="cellIs" dxfId="1619" priority="5026" operator="between">
      <formula>10</formula>
      <formula>100</formula>
    </cfRule>
    <cfRule type="cellIs" dxfId="1618" priority="5027" operator="between">
      <formula>0.1</formula>
      <formula>10</formula>
    </cfRule>
    <cfRule type="cellIs" dxfId="1617" priority="5028" operator="between">
      <formula>0.01</formula>
      <formula>0.1</formula>
    </cfRule>
  </conditionalFormatting>
  <conditionalFormatting sqref="G14:G31 I14:I31">
    <cfRule type="cellIs" dxfId="1616" priority="4588" operator="between">
      <formula>10</formula>
      <formula>100</formula>
    </cfRule>
    <cfRule type="cellIs" dxfId="1615" priority="4587" operator="between">
      <formula>0.1</formula>
      <formula>10</formula>
    </cfRule>
    <cfRule type="cellIs" dxfId="1614" priority="4586" operator="between">
      <formula>0.01</formula>
      <formula>0.1</formula>
    </cfRule>
  </conditionalFormatting>
  <conditionalFormatting sqref="G14:G51 I14:I51">
    <cfRule type="cellIs" dxfId="1613" priority="3767" operator="greaterThan">
      <formula>100</formula>
    </cfRule>
  </conditionalFormatting>
  <conditionalFormatting sqref="G14:G51">
    <cfRule type="cellIs" dxfId="1612" priority="3775" operator="lessThan">
      <formula>0.01</formula>
    </cfRule>
    <cfRule type="cellIs" dxfId="1611" priority="3774" operator="equal">
      <formula>0</formula>
    </cfRule>
  </conditionalFormatting>
  <conditionalFormatting sqref="G32:G42 I32:I42">
    <cfRule type="cellIs" dxfId="1610" priority="3838" operator="between">
      <formula>0.01</formula>
      <formula>0.1</formula>
    </cfRule>
  </conditionalFormatting>
  <conditionalFormatting sqref="G32:G43 I32:I43">
    <cfRule type="cellIs" dxfId="1609" priority="3840" operator="between">
      <formula>10</formula>
      <formula>100</formula>
    </cfRule>
  </conditionalFormatting>
  <conditionalFormatting sqref="G32:G51 I32:I51">
    <cfRule type="cellIs" dxfId="1608" priority="3779" operator="between">
      <formula>0.1</formula>
      <formula>10</formula>
    </cfRule>
  </conditionalFormatting>
  <conditionalFormatting sqref="G43 I43 K43 M43 O43 Q43 S43 U43 W43 Y43 AA43 AC43 AE43 AG43 AI43 AK43 AM43 AO43 AQ43 AS43 AU43 AW43 AY43 BA43 BC43 BE43 BG43 BI43 BK43 BM43 BO43 BQ43 BS43 BU43 BW43 BY43 CA43 CC43 CE43 CG43 CI43 CK43">
    <cfRule type="cellIs" dxfId="1607" priority="5106" operator="between">
      <formula>0.1</formula>
      <formula>10</formula>
    </cfRule>
    <cfRule type="cellIs" dxfId="1606" priority="5107" operator="between">
      <formula>10</formula>
      <formula>100</formula>
    </cfRule>
  </conditionalFormatting>
  <conditionalFormatting sqref="G43:G51 I43:I51">
    <cfRule type="cellIs" dxfId="1605" priority="3778" operator="between">
      <formula>0.01</formula>
      <formula>0.1</formula>
    </cfRule>
  </conditionalFormatting>
  <conditionalFormatting sqref="G46">
    <cfRule type="cellIs" dxfId="1604" priority="5040" operator="between">
      <formula>10</formula>
      <formula>100</formula>
    </cfRule>
  </conditionalFormatting>
  <conditionalFormatting sqref="G44:H45">
    <cfRule type="cellIs" dxfId="1603" priority="3806" operator="between">
      <formula>10</formula>
      <formula>100</formula>
    </cfRule>
  </conditionalFormatting>
  <conditionalFormatting sqref="G47:H49">
    <cfRule type="cellIs" dxfId="1602" priority="3786" operator="between">
      <formula>10</formula>
      <formula>100</formula>
    </cfRule>
  </conditionalFormatting>
  <conditionalFormatting sqref="H14:H30">
    <cfRule type="cellIs" dxfId="1601" priority="4574" operator="between">
      <formula>10</formula>
      <formula>100</formula>
    </cfRule>
    <cfRule type="cellIs" dxfId="1600" priority="4573" operator="between">
      <formula>0.1</formula>
      <formula>10</formula>
    </cfRule>
    <cfRule type="cellIs" dxfId="1599" priority="4572" operator="between">
      <formula>0.01</formula>
      <formula>0.1</formula>
    </cfRule>
    <cfRule type="cellIs" dxfId="1598" priority="4571" operator="lessThan">
      <formula>0.01</formula>
    </cfRule>
    <cfRule type="cellIs" dxfId="1597" priority="4570" operator="equal">
      <formula>0</formula>
    </cfRule>
    <cfRule type="cellIs" dxfId="1596" priority="4569" operator="greaterThan">
      <formula>100</formula>
    </cfRule>
  </conditionalFormatting>
  <conditionalFormatting sqref="H32:H42">
    <cfRule type="cellIs" dxfId="1595" priority="3825" operator="between">
      <formula>0.1</formula>
      <formula>10</formula>
    </cfRule>
    <cfRule type="cellIs" dxfId="1594" priority="3824" operator="between">
      <formula>0.01</formula>
      <formula>0.1</formula>
    </cfRule>
    <cfRule type="cellIs" dxfId="1593" priority="3822" operator="equal">
      <formula>0</formula>
    </cfRule>
    <cfRule type="cellIs" dxfId="1592" priority="3826" operator="between">
      <formula>10</formula>
      <formula>100</formula>
    </cfRule>
    <cfRule type="cellIs" dxfId="1591" priority="3823" operator="lessThan">
      <formula>0.01</formula>
    </cfRule>
    <cfRule type="cellIs" dxfId="1590" priority="3821" operator="greaterThan">
      <formula>100</formula>
    </cfRule>
  </conditionalFormatting>
  <conditionalFormatting sqref="H44:H45">
    <cfRule type="cellIs" dxfId="1589" priority="3803" operator="lessThan">
      <formula>0.01</formula>
    </cfRule>
    <cfRule type="cellIs" dxfId="1588" priority="3801" operator="greaterThan">
      <formula>100</formula>
    </cfRule>
    <cfRule type="cellIs" dxfId="1587" priority="3805" operator="between">
      <formula>0.1</formula>
      <formula>10</formula>
    </cfRule>
    <cfRule type="cellIs" dxfId="1586" priority="3804" operator="between">
      <formula>0.01</formula>
      <formula>0.1</formula>
    </cfRule>
    <cfRule type="cellIs" dxfId="1585" priority="3802" operator="equal">
      <formula>0</formula>
    </cfRule>
  </conditionalFormatting>
  <conditionalFormatting sqref="H47:H49">
    <cfRule type="cellIs" dxfId="1584" priority="3783" operator="lessThan">
      <formula>0.01</formula>
    </cfRule>
    <cfRule type="cellIs" dxfId="1583" priority="3784" operator="between">
      <formula>0.01</formula>
      <formula>0.1</formula>
    </cfRule>
    <cfRule type="cellIs" dxfId="1582" priority="3785" operator="between">
      <formula>0.1</formula>
      <formula>10</formula>
    </cfRule>
    <cfRule type="cellIs" dxfId="1581" priority="3781" operator="greaterThan">
      <formula>100</formula>
    </cfRule>
    <cfRule type="cellIs" dxfId="1580" priority="3782" operator="equal">
      <formula>0</formula>
    </cfRule>
  </conditionalFormatting>
  <conditionalFormatting sqref="H51">
    <cfRule type="cellIs" dxfId="1579" priority="3766" operator="between">
      <formula>10</formula>
      <formula>100</formula>
    </cfRule>
    <cfRule type="cellIs" dxfId="1578" priority="3765" operator="between">
      <formula>0.1</formula>
      <formula>10</formula>
    </cfRule>
    <cfRule type="cellIs" dxfId="1577" priority="3763" operator="lessThan">
      <formula>0.01</formula>
    </cfRule>
    <cfRule type="cellIs" dxfId="1576" priority="3761" operator="greaterThan">
      <formula>100</formula>
    </cfRule>
    <cfRule type="cellIs" dxfId="1575" priority="3762" operator="equal">
      <formula>0</formula>
    </cfRule>
    <cfRule type="cellIs" dxfId="1574" priority="3764" operator="between">
      <formula>0.01</formula>
      <formula>0.1</formula>
    </cfRule>
  </conditionalFormatting>
  <conditionalFormatting sqref="I14:I51">
    <cfRule type="cellIs" dxfId="1573" priority="3777" operator="lessThan">
      <formula>0.01</formula>
    </cfRule>
    <cfRule type="cellIs" dxfId="1572" priority="3776" operator="equal">
      <formula>0</formula>
    </cfRule>
  </conditionalFormatting>
  <conditionalFormatting sqref="I43 M43 Q43 U43 Y43 AC43 AG43 AK43 AO43 AS43 AW43 BA43 BE43 BI43 BM43 BQ43 BU43 BY43 CC43 CG43 CK43 G43 K43 O43 S43 W43 AA43 AE43 AI43 AM43 AQ43 AU43 AY43 BC43 BG43 BK43 BO43 BS43 BW43 CA43 CE43 CI43">
    <cfRule type="cellIs" dxfId="1571" priority="5105" operator="between">
      <formula>0.01</formula>
      <formula>0.1</formula>
    </cfRule>
  </conditionalFormatting>
  <conditionalFormatting sqref="I43 M43 Q43 U43 Y43 AC43 AG43 AK43 AO43 AS43 AW43 BA43 BE43 BI43 BM43 BQ43 BU43 BY43 CC43 CG43 CK43">
    <cfRule type="cellIs" dxfId="1570" priority="5102" operator="between">
      <formula>0.01</formula>
      <formula>0.1</formula>
    </cfRule>
    <cfRule type="cellIs" dxfId="1569" priority="5101" operator="lessThan">
      <formula>0.01</formula>
    </cfRule>
    <cfRule type="cellIs" dxfId="1568" priority="5100" operator="equal">
      <formula>0</formula>
    </cfRule>
    <cfRule type="cellIs" dxfId="1567" priority="5104" operator="between">
      <formula>10</formula>
      <formula>100</formula>
    </cfRule>
    <cfRule type="cellIs" dxfId="1566" priority="5103" operator="between">
      <formula>0.1</formula>
      <formula>10</formula>
    </cfRule>
  </conditionalFormatting>
  <conditionalFormatting sqref="I44:I51 G50:G51">
    <cfRule type="cellIs" dxfId="1565" priority="3780" operator="between">
      <formula>10</formula>
      <formula>100</formula>
    </cfRule>
  </conditionalFormatting>
  <conditionalFormatting sqref="I46 M46 Q46 U46 Y46 AC46 AG46 AK46 AO46 AS46 AW46 BA46 BE46 BI46 BM46 BQ46 BU46 BY46 CC46 CG46 CK46">
    <cfRule type="cellIs" dxfId="1564" priority="5098" operator="between">
      <formula>0.1</formula>
      <formula>10</formula>
    </cfRule>
    <cfRule type="cellIs" dxfId="1563" priority="5097" operator="between">
      <formula>0.01</formula>
      <formula>0.1</formula>
    </cfRule>
    <cfRule type="cellIs" dxfId="1562" priority="5096" operator="lessThan">
      <formula>0.01</formula>
    </cfRule>
    <cfRule type="cellIs" dxfId="1561" priority="5095" operator="equal">
      <formula>0</formula>
    </cfRule>
    <cfRule type="cellIs" dxfId="1560" priority="5099" operator="between">
      <formula>10</formula>
      <formula>100</formula>
    </cfRule>
  </conditionalFormatting>
  <conditionalFormatting sqref="J14:J30">
    <cfRule type="cellIs" dxfId="1559" priority="4576" operator="greaterThan">
      <formula>100</formula>
    </cfRule>
    <cfRule type="cellIs" dxfId="1558" priority="4577" operator="equal">
      <formula>0</formula>
    </cfRule>
    <cfRule type="cellIs" dxfId="1557" priority="4579" operator="between">
      <formula>0.01</formula>
      <formula>0.1</formula>
    </cfRule>
    <cfRule type="cellIs" dxfId="1556" priority="4580" operator="between">
      <formula>0.1</formula>
      <formula>10</formula>
    </cfRule>
    <cfRule type="cellIs" dxfId="1555" priority="4578" operator="lessThan">
      <formula>0.01</formula>
    </cfRule>
    <cfRule type="cellIs" dxfId="1554" priority="4581" operator="between">
      <formula>10</formula>
      <formula>100</formula>
    </cfRule>
  </conditionalFormatting>
  <conditionalFormatting sqref="J32:J42">
    <cfRule type="cellIs" dxfId="1553" priority="3833" operator="between">
      <formula>10</formula>
      <formula>100</formula>
    </cfRule>
    <cfRule type="cellIs" dxfId="1552" priority="3828" operator="greaterThan">
      <formula>100</formula>
    </cfRule>
    <cfRule type="cellIs" dxfId="1551" priority="3829" operator="equal">
      <formula>0</formula>
    </cfRule>
    <cfRule type="cellIs" dxfId="1550" priority="3830" operator="lessThan">
      <formula>0.01</formula>
    </cfRule>
    <cfRule type="cellIs" dxfId="1549" priority="3831" operator="between">
      <formula>0.01</formula>
      <formula>0.1</formula>
    </cfRule>
    <cfRule type="cellIs" dxfId="1548" priority="3832" operator="between">
      <formula>0.1</formula>
      <formula>10</formula>
    </cfRule>
  </conditionalFormatting>
  <conditionalFormatting sqref="J44:J45">
    <cfRule type="cellIs" dxfId="1547" priority="3808" operator="greaterThan">
      <formula>100</formula>
    </cfRule>
    <cfRule type="cellIs" dxfId="1546" priority="3810" operator="lessThan">
      <formula>0.01</formula>
    </cfRule>
    <cfRule type="cellIs" dxfId="1545" priority="3811" operator="between">
      <formula>0.01</formula>
      <formula>0.1</formula>
    </cfRule>
    <cfRule type="cellIs" dxfId="1544" priority="3813" operator="between">
      <formula>10</formula>
      <formula>100</formula>
    </cfRule>
    <cfRule type="cellIs" dxfId="1543" priority="3812" operator="between">
      <formula>0.1</formula>
      <formula>10</formula>
    </cfRule>
    <cfRule type="cellIs" dxfId="1542" priority="3809" operator="equal">
      <formula>0</formula>
    </cfRule>
  </conditionalFormatting>
  <conditionalFormatting sqref="J47:J49">
    <cfRule type="cellIs" dxfId="1541" priority="3788" operator="greaterThan">
      <formula>100</formula>
    </cfRule>
    <cfRule type="cellIs" dxfId="1540" priority="3790" operator="lessThan">
      <formula>0.01</formula>
    </cfRule>
    <cfRule type="cellIs" dxfId="1539" priority="3791" operator="between">
      <formula>0.01</formula>
      <formula>0.1</formula>
    </cfRule>
    <cfRule type="cellIs" dxfId="1538" priority="3792" operator="between">
      <formula>0.1</formula>
      <formula>10</formula>
    </cfRule>
    <cfRule type="cellIs" dxfId="1537" priority="3793" operator="between">
      <formula>10</formula>
      <formula>100</formula>
    </cfRule>
    <cfRule type="cellIs" dxfId="1536" priority="3789" operator="equal">
      <formula>0</formula>
    </cfRule>
  </conditionalFormatting>
  <conditionalFormatting sqref="J51">
    <cfRule type="cellIs" dxfId="1535" priority="3771" operator="between">
      <formula>0.01</formula>
      <formula>0.1</formula>
    </cfRule>
    <cfRule type="cellIs" dxfId="1534" priority="3770" operator="lessThan">
      <formula>0.01</formula>
    </cfRule>
    <cfRule type="cellIs" dxfId="1533" priority="3773" operator="between">
      <formula>10</formula>
      <formula>100</formula>
    </cfRule>
    <cfRule type="cellIs" dxfId="1532" priority="3772" operator="between">
      <formula>0.1</formula>
      <formula>10</formula>
    </cfRule>
    <cfRule type="cellIs" dxfId="1531" priority="3769" operator="equal">
      <formula>0</formula>
    </cfRule>
    <cfRule type="cellIs" dxfId="1530" priority="3768" operator="greaterThan">
      <formula>100</formula>
    </cfRule>
  </conditionalFormatting>
  <conditionalFormatting sqref="K6:K8 O6:O8">
    <cfRule type="cellIs" dxfId="1529" priority="4953" operator="between">
      <formula>0.01</formula>
      <formula>0.1</formula>
    </cfRule>
    <cfRule type="cellIs" dxfId="1528" priority="4948" operator="greaterThan">
      <formula>100</formula>
    </cfRule>
    <cfRule type="cellIs" dxfId="1527" priority="4949" operator="equal">
      <formula>0</formula>
    </cfRule>
    <cfRule type="cellIs" dxfId="1526" priority="4954" operator="greaterThanOrEqual">
      <formula>100</formula>
    </cfRule>
    <cfRule type="cellIs" dxfId="1525" priority="4952" operator="between">
      <formula>0.1</formula>
      <formula>10</formula>
    </cfRule>
    <cfRule type="cellIs" dxfId="1524" priority="4951" operator="between">
      <formula>10</formula>
      <formula>100</formula>
    </cfRule>
    <cfRule type="cellIs" dxfId="1523" priority="4957" operator="between">
      <formula>0.01</formula>
      <formula>0.1</formula>
    </cfRule>
    <cfRule type="cellIs" dxfId="1522" priority="4956" operator="between">
      <formula>0.1</formula>
      <formula>10</formula>
    </cfRule>
    <cfRule type="cellIs" dxfId="1521" priority="4955" operator="between">
      <formula>10</formula>
      <formula>100</formula>
    </cfRule>
    <cfRule type="cellIs" dxfId="1520" priority="4950" operator="greaterThanOrEqual">
      <formula>100</formula>
    </cfRule>
  </conditionalFormatting>
  <conditionalFormatting sqref="K14:K30 M14:M30">
    <cfRule type="cellIs" dxfId="1519" priority="1600" operator="between">
      <formula>10</formula>
      <formula>100</formula>
    </cfRule>
    <cfRule type="cellIs" dxfId="1518" priority="1599" operator="between">
      <formula>0.1</formula>
      <formula>10</formula>
    </cfRule>
  </conditionalFormatting>
  <conditionalFormatting sqref="K14:K31 M14:M31">
    <cfRule type="cellIs" dxfId="1517" priority="1598" operator="between">
      <formula>0.01</formula>
      <formula>0.1</formula>
    </cfRule>
  </conditionalFormatting>
  <conditionalFormatting sqref="K14:K51 M14:M51">
    <cfRule type="cellIs" dxfId="1516" priority="1587" operator="greaterThan">
      <formula>100</formula>
    </cfRule>
  </conditionalFormatting>
  <conditionalFormatting sqref="K14:K51">
    <cfRule type="cellIs" dxfId="1515" priority="1594" operator="equal">
      <formula>0</formula>
    </cfRule>
    <cfRule type="cellIs" dxfId="1514" priority="1595" operator="lessThan">
      <formula>0.01</formula>
    </cfRule>
  </conditionalFormatting>
  <conditionalFormatting sqref="K31:K43 M31:M43">
    <cfRule type="cellIs" dxfId="1513" priority="3732" operator="between">
      <formula>10</formula>
      <formula>100</formula>
    </cfRule>
  </conditionalFormatting>
  <conditionalFormatting sqref="K31:K51 M31:M51">
    <cfRule type="cellIs" dxfId="1512" priority="3671" operator="between">
      <formula>0.1</formula>
      <formula>10</formula>
    </cfRule>
  </conditionalFormatting>
  <conditionalFormatting sqref="K32:K42 M32:M42">
    <cfRule type="cellIs" dxfId="1511" priority="3730" operator="between">
      <formula>0.01</formula>
      <formula>0.1</formula>
    </cfRule>
  </conditionalFormatting>
  <conditionalFormatting sqref="K43:K51 M43:M51">
    <cfRule type="cellIs" dxfId="1510" priority="3670" operator="between">
      <formula>0.01</formula>
      <formula>0.1</formula>
    </cfRule>
  </conditionalFormatting>
  <conditionalFormatting sqref="K44:K51 M44:M51">
    <cfRule type="cellIs" dxfId="1509" priority="3672" operator="between">
      <formula>10</formula>
      <formula>100</formula>
    </cfRule>
  </conditionalFormatting>
  <conditionalFormatting sqref="L14:L30">
    <cfRule type="cellIs" dxfId="1508" priority="1195" operator="greaterThan">
      <formula>100</formula>
    </cfRule>
    <cfRule type="cellIs" dxfId="1507" priority="1196" operator="equal">
      <formula>0</formula>
    </cfRule>
    <cfRule type="cellIs" dxfId="1506" priority="1197" operator="lessThan">
      <formula>0.01</formula>
    </cfRule>
    <cfRule type="cellIs" dxfId="1505" priority="1198" operator="between">
      <formula>0.01</formula>
      <formula>0.1</formula>
    </cfRule>
    <cfRule type="cellIs" dxfId="1504" priority="1199" operator="between">
      <formula>0.1</formula>
      <formula>10</formula>
    </cfRule>
    <cfRule type="cellIs" dxfId="1503" priority="1200" operator="between">
      <formula>10</formula>
      <formula>100</formula>
    </cfRule>
  </conditionalFormatting>
  <conditionalFormatting sqref="L32:L42">
    <cfRule type="cellIs" dxfId="1502" priority="1189" operator="greaterThan">
      <formula>100</formula>
    </cfRule>
    <cfRule type="cellIs" dxfId="1501" priority="1190" operator="equal">
      <formula>0</formula>
    </cfRule>
    <cfRule type="cellIs" dxfId="1500" priority="1191" operator="lessThan">
      <formula>0.01</formula>
    </cfRule>
    <cfRule type="cellIs" dxfId="1499" priority="1192" operator="between">
      <formula>0.01</formula>
      <formula>0.1</formula>
    </cfRule>
    <cfRule type="cellIs" dxfId="1498" priority="1193" operator="between">
      <formula>0.1</formula>
      <formula>10</formula>
    </cfRule>
    <cfRule type="cellIs" dxfId="1497" priority="1194" operator="between">
      <formula>10</formula>
      <formula>100</formula>
    </cfRule>
  </conditionalFormatting>
  <conditionalFormatting sqref="L44:L45">
    <cfRule type="cellIs" dxfId="1496" priority="1185" operator="lessThan">
      <formula>0.01</formula>
    </cfRule>
    <cfRule type="cellIs" dxfId="1495" priority="1183" operator="greaterThan">
      <formula>100</formula>
    </cfRule>
    <cfRule type="cellIs" dxfId="1494" priority="1186" operator="between">
      <formula>0.01</formula>
      <formula>0.1</formula>
    </cfRule>
    <cfRule type="cellIs" dxfId="1493" priority="1187" operator="between">
      <formula>0.1</formula>
      <formula>10</formula>
    </cfRule>
    <cfRule type="cellIs" dxfId="1492" priority="1188" operator="between">
      <formula>10</formula>
      <formula>100</formula>
    </cfRule>
    <cfRule type="cellIs" dxfId="1491" priority="1184" operator="equal">
      <formula>0</formula>
    </cfRule>
  </conditionalFormatting>
  <conditionalFormatting sqref="L47:L49">
    <cfRule type="cellIs" dxfId="1490" priority="1182" operator="between">
      <formula>10</formula>
      <formula>100</formula>
    </cfRule>
    <cfRule type="cellIs" dxfId="1489" priority="1180" operator="between">
      <formula>0.01</formula>
      <formula>0.1</formula>
    </cfRule>
    <cfRule type="cellIs" dxfId="1488" priority="1179" operator="lessThan">
      <formula>0.01</formula>
    </cfRule>
    <cfRule type="cellIs" dxfId="1487" priority="1178" operator="equal">
      <formula>0</formula>
    </cfRule>
    <cfRule type="cellIs" dxfId="1486" priority="1177" operator="greaterThan">
      <formula>100</formula>
    </cfRule>
    <cfRule type="cellIs" dxfId="1485" priority="1181" operator="between">
      <formula>0.1</formula>
      <formula>10</formula>
    </cfRule>
  </conditionalFormatting>
  <conditionalFormatting sqref="L51">
    <cfRule type="cellIs" dxfId="1484" priority="1176" operator="between">
      <formula>10</formula>
      <formula>100</formula>
    </cfRule>
    <cfRule type="cellIs" dxfId="1483" priority="1175" operator="between">
      <formula>0.1</formula>
      <formula>10</formula>
    </cfRule>
    <cfRule type="cellIs" dxfId="1482" priority="1174" operator="between">
      <formula>0.01</formula>
      <formula>0.1</formula>
    </cfRule>
    <cfRule type="cellIs" dxfId="1481" priority="1173" operator="lessThan">
      <formula>0.01</formula>
    </cfRule>
    <cfRule type="cellIs" dxfId="1480" priority="1172" operator="equal">
      <formula>0</formula>
    </cfRule>
    <cfRule type="cellIs" dxfId="1479" priority="1171" operator="greaterThan">
      <formula>100</formula>
    </cfRule>
  </conditionalFormatting>
  <conditionalFormatting sqref="M14:M51">
    <cfRule type="cellIs" dxfId="1478" priority="1597" operator="lessThan">
      <formula>0.01</formula>
    </cfRule>
    <cfRule type="cellIs" dxfId="1477" priority="1596" operator="equal">
      <formula>0</formula>
    </cfRule>
  </conditionalFormatting>
  <conditionalFormatting sqref="N14:N30">
    <cfRule type="cellIs" dxfId="1476" priority="599" operator="between">
      <formula>0.1</formula>
      <formula>10</formula>
    </cfRule>
    <cfRule type="cellIs" dxfId="1475" priority="598" operator="between">
      <formula>0.01</formula>
      <formula>0.1</formula>
    </cfRule>
    <cfRule type="cellIs" dxfId="1474" priority="597" operator="lessThan">
      <formula>0.01</formula>
    </cfRule>
    <cfRule type="cellIs" dxfId="1473" priority="596" operator="equal">
      <formula>0</formula>
    </cfRule>
    <cfRule type="cellIs" dxfId="1472" priority="595" operator="greaterThan">
      <formula>100</formula>
    </cfRule>
    <cfRule type="cellIs" dxfId="1471" priority="600" operator="between">
      <formula>10</formula>
      <formula>100</formula>
    </cfRule>
  </conditionalFormatting>
  <conditionalFormatting sqref="N32:N42">
    <cfRule type="cellIs" dxfId="1470" priority="590" operator="equal">
      <formula>0</formula>
    </cfRule>
    <cfRule type="cellIs" dxfId="1469" priority="594" operator="between">
      <formula>10</formula>
      <formula>100</formula>
    </cfRule>
    <cfRule type="cellIs" dxfId="1468" priority="593" operator="between">
      <formula>0.1</formula>
      <formula>10</formula>
    </cfRule>
    <cfRule type="cellIs" dxfId="1467" priority="592" operator="between">
      <formula>0.01</formula>
      <formula>0.1</formula>
    </cfRule>
    <cfRule type="cellIs" dxfId="1466" priority="589" operator="greaterThan">
      <formula>100</formula>
    </cfRule>
    <cfRule type="cellIs" dxfId="1465" priority="591" operator="lessThan">
      <formula>0.01</formula>
    </cfRule>
  </conditionalFormatting>
  <conditionalFormatting sqref="N44:N45">
    <cfRule type="cellIs" dxfId="1464" priority="583" operator="greaterThan">
      <formula>100</formula>
    </cfRule>
    <cfRule type="cellIs" dxfId="1463" priority="584" operator="equal">
      <formula>0</formula>
    </cfRule>
    <cfRule type="cellIs" dxfId="1462" priority="588" operator="between">
      <formula>10</formula>
      <formula>100</formula>
    </cfRule>
    <cfRule type="cellIs" dxfId="1461" priority="587" operator="between">
      <formula>0.1</formula>
      <formula>10</formula>
    </cfRule>
    <cfRule type="cellIs" dxfId="1460" priority="586" operator="between">
      <formula>0.01</formula>
      <formula>0.1</formula>
    </cfRule>
    <cfRule type="cellIs" dxfId="1459" priority="585" operator="lessThan">
      <formula>0.01</formula>
    </cfRule>
  </conditionalFormatting>
  <conditionalFormatting sqref="N47:N49">
    <cfRule type="cellIs" dxfId="1458" priority="579" operator="lessThan">
      <formula>0.01</formula>
    </cfRule>
    <cfRule type="cellIs" dxfId="1457" priority="578" operator="equal">
      <formula>0</formula>
    </cfRule>
    <cfRule type="cellIs" dxfId="1456" priority="580" operator="between">
      <formula>0.01</formula>
      <formula>0.1</formula>
    </cfRule>
    <cfRule type="cellIs" dxfId="1455" priority="581" operator="between">
      <formula>0.1</formula>
      <formula>10</formula>
    </cfRule>
    <cfRule type="cellIs" dxfId="1454" priority="582" operator="between">
      <formula>10</formula>
      <formula>100</formula>
    </cfRule>
    <cfRule type="cellIs" dxfId="1453" priority="577" operator="greaterThan">
      <formula>100</formula>
    </cfRule>
  </conditionalFormatting>
  <conditionalFormatting sqref="N51">
    <cfRule type="cellIs" dxfId="1452" priority="576" operator="between">
      <formula>10</formula>
      <formula>100</formula>
    </cfRule>
    <cfRule type="cellIs" dxfId="1451" priority="575" operator="between">
      <formula>0.1</formula>
      <formula>10</formula>
    </cfRule>
    <cfRule type="cellIs" dxfId="1450" priority="574" operator="between">
      <formula>0.01</formula>
      <formula>0.1</formula>
    </cfRule>
    <cfRule type="cellIs" dxfId="1449" priority="573" operator="lessThan">
      <formula>0.01</formula>
    </cfRule>
    <cfRule type="cellIs" dxfId="1448" priority="571" operator="greaterThan">
      <formula>100</formula>
    </cfRule>
    <cfRule type="cellIs" dxfId="1447" priority="572" operator="equal">
      <formula>0</formula>
    </cfRule>
  </conditionalFormatting>
  <conditionalFormatting sqref="O14:O30 Q14:Q30">
    <cfRule type="cellIs" dxfId="1446" priority="1579" operator="between">
      <formula>0.1</formula>
      <formula>10</formula>
    </cfRule>
    <cfRule type="cellIs" dxfId="1445" priority="1580" operator="between">
      <formula>10</formula>
      <formula>100</formula>
    </cfRule>
  </conditionalFormatting>
  <conditionalFormatting sqref="O14:O31 Q14:Q31">
    <cfRule type="cellIs" dxfId="1444" priority="1578" operator="between">
      <formula>0.01</formula>
      <formula>0.1</formula>
    </cfRule>
  </conditionalFormatting>
  <conditionalFormatting sqref="O14:O51 Q14:Q51">
    <cfRule type="cellIs" dxfId="1443" priority="1567" operator="greaterThan">
      <formula>100</formula>
    </cfRule>
  </conditionalFormatting>
  <conditionalFormatting sqref="O14:O51">
    <cfRule type="cellIs" dxfId="1442" priority="1574" operator="equal">
      <formula>0</formula>
    </cfRule>
    <cfRule type="cellIs" dxfId="1441" priority="1575" operator="lessThan">
      <formula>0.01</formula>
    </cfRule>
  </conditionalFormatting>
  <conditionalFormatting sqref="O31:O43 Q31:Q43">
    <cfRule type="cellIs" dxfId="1440" priority="3624" operator="between">
      <formula>10</formula>
      <formula>100</formula>
    </cfRule>
  </conditionalFormatting>
  <conditionalFormatting sqref="O31:O51 Q31:Q51">
    <cfRule type="cellIs" dxfId="1439" priority="3563" operator="between">
      <formula>0.1</formula>
      <formula>10</formula>
    </cfRule>
  </conditionalFormatting>
  <conditionalFormatting sqref="O32:O42 Q32:Q42">
    <cfRule type="cellIs" dxfId="1438" priority="3622" operator="between">
      <formula>0.01</formula>
      <formula>0.1</formula>
    </cfRule>
  </conditionalFormatting>
  <conditionalFormatting sqref="O43:O51 Q43:Q51">
    <cfRule type="cellIs" dxfId="1437" priority="3562" operator="between">
      <formula>0.01</formula>
      <formula>0.1</formula>
    </cfRule>
  </conditionalFormatting>
  <conditionalFormatting sqref="O44:O51 Q44:Q51">
    <cfRule type="cellIs" dxfId="1436" priority="3564" operator="between">
      <formula>10</formula>
      <formula>100</formula>
    </cfRule>
  </conditionalFormatting>
  <conditionalFormatting sqref="P14:P30">
    <cfRule type="cellIs" dxfId="1435" priority="1169" operator="between">
      <formula>0.1</formula>
      <formula>10</formula>
    </cfRule>
    <cfRule type="cellIs" dxfId="1434" priority="1168" operator="between">
      <formula>0.01</formula>
      <formula>0.1</formula>
    </cfRule>
    <cfRule type="cellIs" dxfId="1433" priority="1167" operator="lessThan">
      <formula>0.01</formula>
    </cfRule>
    <cfRule type="cellIs" dxfId="1432" priority="1166" operator="equal">
      <formula>0</formula>
    </cfRule>
    <cfRule type="cellIs" dxfId="1431" priority="1165" operator="greaterThan">
      <formula>100</formula>
    </cfRule>
    <cfRule type="cellIs" dxfId="1430" priority="1170" operator="between">
      <formula>10</formula>
      <formula>100</formula>
    </cfRule>
  </conditionalFormatting>
  <conditionalFormatting sqref="P32:P42">
    <cfRule type="cellIs" dxfId="1429" priority="1161" operator="lessThan">
      <formula>0.01</formula>
    </cfRule>
    <cfRule type="cellIs" dxfId="1428" priority="1163" operator="between">
      <formula>0.1</formula>
      <formula>10</formula>
    </cfRule>
    <cfRule type="cellIs" dxfId="1427" priority="1162" operator="between">
      <formula>0.01</formula>
      <formula>0.1</formula>
    </cfRule>
    <cfRule type="cellIs" dxfId="1426" priority="1164" operator="between">
      <formula>10</formula>
      <formula>100</formula>
    </cfRule>
    <cfRule type="cellIs" dxfId="1425" priority="1160" operator="equal">
      <formula>0</formula>
    </cfRule>
    <cfRule type="cellIs" dxfId="1424" priority="1159" operator="greaterThan">
      <formula>100</formula>
    </cfRule>
  </conditionalFormatting>
  <conditionalFormatting sqref="P44:P45">
    <cfRule type="cellIs" dxfId="1423" priority="1153" operator="greaterThan">
      <formula>100</formula>
    </cfRule>
    <cfRule type="cellIs" dxfId="1422" priority="1155" operator="lessThan">
      <formula>0.01</formula>
    </cfRule>
    <cfRule type="cellIs" dxfId="1421" priority="1156" operator="between">
      <formula>0.01</formula>
      <formula>0.1</formula>
    </cfRule>
    <cfRule type="cellIs" dxfId="1420" priority="1157" operator="between">
      <formula>0.1</formula>
      <formula>10</formula>
    </cfRule>
    <cfRule type="cellIs" dxfId="1419" priority="1158" operator="between">
      <formula>10</formula>
      <formula>100</formula>
    </cfRule>
    <cfRule type="cellIs" dxfId="1418" priority="1154" operator="equal">
      <formula>0</formula>
    </cfRule>
  </conditionalFormatting>
  <conditionalFormatting sqref="P47:P49">
    <cfRule type="cellIs" dxfId="1417" priority="1152" operator="between">
      <formula>10</formula>
      <formula>100</formula>
    </cfRule>
    <cfRule type="cellIs" dxfId="1416" priority="1151" operator="between">
      <formula>0.1</formula>
      <formula>10</formula>
    </cfRule>
    <cfRule type="cellIs" dxfId="1415" priority="1150" operator="between">
      <formula>0.01</formula>
      <formula>0.1</formula>
    </cfRule>
    <cfRule type="cellIs" dxfId="1414" priority="1149" operator="lessThan">
      <formula>0.01</formula>
    </cfRule>
    <cfRule type="cellIs" dxfId="1413" priority="1147" operator="greaterThan">
      <formula>100</formula>
    </cfRule>
    <cfRule type="cellIs" dxfId="1412" priority="1148" operator="equal">
      <formula>0</formula>
    </cfRule>
  </conditionalFormatting>
  <conditionalFormatting sqref="P51">
    <cfRule type="cellIs" dxfId="1411" priority="1143" operator="lessThan">
      <formula>0.01</formula>
    </cfRule>
    <cfRule type="cellIs" dxfId="1410" priority="1142" operator="equal">
      <formula>0</formula>
    </cfRule>
    <cfRule type="cellIs" dxfId="1409" priority="1141" operator="greaterThan">
      <formula>100</formula>
    </cfRule>
    <cfRule type="cellIs" dxfId="1408" priority="1145" operator="between">
      <formula>0.1</formula>
      <formula>10</formula>
    </cfRule>
    <cfRule type="cellIs" dxfId="1407" priority="1146" operator="between">
      <formula>10</formula>
      <formula>100</formula>
    </cfRule>
    <cfRule type="cellIs" dxfId="1406" priority="1144" operator="between">
      <formula>0.01</formula>
      <formula>0.1</formula>
    </cfRule>
  </conditionalFormatting>
  <conditionalFormatting sqref="Q14:Q51">
    <cfRule type="cellIs" dxfId="1405" priority="1576" operator="equal">
      <formula>0</formula>
    </cfRule>
    <cfRule type="cellIs" dxfId="1404" priority="1577" operator="lessThan">
      <formula>0.01</formula>
    </cfRule>
  </conditionalFormatting>
  <conditionalFormatting sqref="R14:R30">
    <cfRule type="cellIs" dxfId="1403" priority="570" operator="between">
      <formula>10</formula>
      <formula>100</formula>
    </cfRule>
    <cfRule type="cellIs" dxfId="1402" priority="565" operator="greaterThan">
      <formula>100</formula>
    </cfRule>
    <cfRule type="cellIs" dxfId="1401" priority="566" operator="equal">
      <formula>0</formula>
    </cfRule>
    <cfRule type="cellIs" dxfId="1400" priority="567" operator="lessThan">
      <formula>0.01</formula>
    </cfRule>
    <cfRule type="cellIs" dxfId="1399" priority="568" operator="between">
      <formula>0.01</formula>
      <formula>0.1</formula>
    </cfRule>
    <cfRule type="cellIs" dxfId="1398" priority="569" operator="between">
      <formula>0.1</formula>
      <formula>10</formula>
    </cfRule>
  </conditionalFormatting>
  <conditionalFormatting sqref="R32:R42">
    <cfRule type="cellIs" dxfId="1397" priority="564" operator="between">
      <formula>10</formula>
      <formula>100</formula>
    </cfRule>
    <cfRule type="cellIs" dxfId="1396" priority="559" operator="greaterThan">
      <formula>100</formula>
    </cfRule>
    <cfRule type="cellIs" dxfId="1395" priority="560" operator="equal">
      <formula>0</formula>
    </cfRule>
    <cfRule type="cellIs" dxfId="1394" priority="561" operator="lessThan">
      <formula>0.01</formula>
    </cfRule>
    <cfRule type="cellIs" dxfId="1393" priority="562" operator="between">
      <formula>0.01</formula>
      <formula>0.1</formula>
    </cfRule>
    <cfRule type="cellIs" dxfId="1392" priority="563" operator="between">
      <formula>0.1</formula>
      <formula>10</formula>
    </cfRule>
  </conditionalFormatting>
  <conditionalFormatting sqref="R44:R45">
    <cfRule type="cellIs" dxfId="1391" priority="553" operator="greaterThan">
      <formula>100</formula>
    </cfRule>
    <cfRule type="cellIs" dxfId="1390" priority="554" operator="equal">
      <formula>0</formula>
    </cfRule>
    <cfRule type="cellIs" dxfId="1389" priority="555" operator="lessThan">
      <formula>0.01</formula>
    </cfRule>
    <cfRule type="cellIs" dxfId="1388" priority="556" operator="between">
      <formula>0.01</formula>
      <formula>0.1</formula>
    </cfRule>
    <cfRule type="cellIs" dxfId="1387" priority="557" operator="between">
      <formula>0.1</formula>
      <formula>10</formula>
    </cfRule>
    <cfRule type="cellIs" dxfId="1386" priority="558" operator="between">
      <formula>10</formula>
      <formula>100</formula>
    </cfRule>
  </conditionalFormatting>
  <conditionalFormatting sqref="R47:R49">
    <cfRule type="cellIs" dxfId="1385" priority="547" operator="greaterThan">
      <formula>100</formula>
    </cfRule>
    <cfRule type="cellIs" dxfId="1384" priority="548" operator="equal">
      <formula>0</formula>
    </cfRule>
    <cfRule type="cellIs" dxfId="1383" priority="550" operator="between">
      <formula>0.01</formula>
      <formula>0.1</formula>
    </cfRule>
    <cfRule type="cellIs" dxfId="1382" priority="552" operator="between">
      <formula>10</formula>
      <formula>100</formula>
    </cfRule>
    <cfRule type="cellIs" dxfId="1381" priority="551" operator="between">
      <formula>0.1</formula>
      <formula>10</formula>
    </cfRule>
    <cfRule type="cellIs" dxfId="1380" priority="549" operator="lessThan">
      <formula>0.01</formula>
    </cfRule>
  </conditionalFormatting>
  <conditionalFormatting sqref="R51">
    <cfRule type="cellIs" dxfId="1379" priority="546" operator="between">
      <formula>10</formula>
      <formula>100</formula>
    </cfRule>
    <cfRule type="cellIs" dxfId="1378" priority="542" operator="equal">
      <formula>0</formula>
    </cfRule>
    <cfRule type="cellIs" dxfId="1377" priority="545" operator="between">
      <formula>0.1</formula>
      <formula>10</formula>
    </cfRule>
    <cfRule type="cellIs" dxfId="1376" priority="544" operator="between">
      <formula>0.01</formula>
      <formula>0.1</formula>
    </cfRule>
    <cfRule type="cellIs" dxfId="1375" priority="543" operator="lessThan">
      <formula>0.01</formula>
    </cfRule>
    <cfRule type="cellIs" dxfId="1374" priority="541" operator="greaterThan">
      <formula>100</formula>
    </cfRule>
  </conditionalFormatting>
  <conditionalFormatting sqref="S14:S30 U14:U30">
    <cfRule type="cellIs" dxfId="1373" priority="1560" operator="between">
      <formula>10</formula>
      <formula>100</formula>
    </cfRule>
    <cfRule type="cellIs" dxfId="1372" priority="1559" operator="between">
      <formula>0.1</formula>
      <formula>10</formula>
    </cfRule>
  </conditionalFormatting>
  <conditionalFormatting sqref="S14:S31 U14:U31">
    <cfRule type="cellIs" dxfId="1371" priority="1558" operator="between">
      <formula>0.01</formula>
      <formula>0.1</formula>
    </cfRule>
  </conditionalFormatting>
  <conditionalFormatting sqref="S14:S51 U14:U51">
    <cfRule type="cellIs" dxfId="1370" priority="1547" operator="greaterThan">
      <formula>100</formula>
    </cfRule>
  </conditionalFormatting>
  <conditionalFormatting sqref="S14:S51">
    <cfRule type="cellIs" dxfId="1369" priority="1555" operator="lessThan">
      <formula>0.01</formula>
    </cfRule>
    <cfRule type="cellIs" dxfId="1368" priority="1554" operator="equal">
      <formula>0</formula>
    </cfRule>
  </conditionalFormatting>
  <conditionalFormatting sqref="S31:S43 U31:U43">
    <cfRule type="cellIs" dxfId="1367" priority="3516" operator="between">
      <formula>10</formula>
      <formula>100</formula>
    </cfRule>
  </conditionalFormatting>
  <conditionalFormatting sqref="S31:S51 U31:U51">
    <cfRule type="cellIs" dxfId="1366" priority="3455" operator="between">
      <formula>0.1</formula>
      <formula>10</formula>
    </cfRule>
  </conditionalFormatting>
  <conditionalFormatting sqref="S32:S42 U32:U42">
    <cfRule type="cellIs" dxfId="1365" priority="3514" operator="between">
      <formula>0.01</formula>
      <formula>0.1</formula>
    </cfRule>
  </conditionalFormatting>
  <conditionalFormatting sqref="S43:S51 U43:U51">
    <cfRule type="cellIs" dxfId="1364" priority="3454" operator="between">
      <formula>0.01</formula>
      <formula>0.1</formula>
    </cfRule>
  </conditionalFormatting>
  <conditionalFormatting sqref="S44:S51 U44:U51">
    <cfRule type="cellIs" dxfId="1363" priority="3456" operator="between">
      <formula>10</formula>
      <formula>100</formula>
    </cfRule>
  </conditionalFormatting>
  <conditionalFormatting sqref="T14:T30">
    <cfRule type="cellIs" dxfId="1362" priority="1137" operator="lessThan">
      <formula>0.01</formula>
    </cfRule>
    <cfRule type="cellIs" dxfId="1361" priority="1140" operator="between">
      <formula>10</formula>
      <formula>100</formula>
    </cfRule>
    <cfRule type="cellIs" dxfId="1360" priority="1135" operator="greaterThan">
      <formula>100</formula>
    </cfRule>
    <cfRule type="cellIs" dxfId="1359" priority="1136" operator="equal">
      <formula>0</formula>
    </cfRule>
    <cfRule type="cellIs" dxfId="1358" priority="1139" operator="between">
      <formula>0.1</formula>
      <formula>10</formula>
    </cfRule>
    <cfRule type="cellIs" dxfId="1357" priority="1138" operator="between">
      <formula>0.01</formula>
      <formula>0.1</formula>
    </cfRule>
  </conditionalFormatting>
  <conditionalFormatting sqref="T32:T42">
    <cfRule type="cellIs" dxfId="1356" priority="1129" operator="greaterThan">
      <formula>100</formula>
    </cfRule>
    <cfRule type="cellIs" dxfId="1355" priority="1130" operator="equal">
      <formula>0</formula>
    </cfRule>
    <cfRule type="cellIs" dxfId="1354" priority="1132" operator="between">
      <formula>0.01</formula>
      <formula>0.1</formula>
    </cfRule>
    <cfRule type="cellIs" dxfId="1353" priority="1133" operator="between">
      <formula>0.1</formula>
      <formula>10</formula>
    </cfRule>
    <cfRule type="cellIs" dxfId="1352" priority="1131" operator="lessThan">
      <formula>0.01</formula>
    </cfRule>
    <cfRule type="cellIs" dxfId="1351" priority="1134" operator="between">
      <formula>10</formula>
      <formula>100</formula>
    </cfRule>
  </conditionalFormatting>
  <conditionalFormatting sqref="T44:T45">
    <cfRule type="cellIs" dxfId="1350" priority="1123" operator="greaterThan">
      <formula>100</formula>
    </cfRule>
    <cfRule type="cellIs" dxfId="1349" priority="1124" operator="equal">
      <formula>0</formula>
    </cfRule>
    <cfRule type="cellIs" dxfId="1348" priority="1125" operator="lessThan">
      <formula>0.01</formula>
    </cfRule>
    <cfRule type="cellIs" dxfId="1347" priority="1126" operator="between">
      <formula>0.01</formula>
      <formula>0.1</formula>
    </cfRule>
    <cfRule type="cellIs" dxfId="1346" priority="1127" operator="between">
      <formula>0.1</formula>
      <formula>10</formula>
    </cfRule>
    <cfRule type="cellIs" dxfId="1345" priority="1128" operator="between">
      <formula>10</formula>
      <formula>100</formula>
    </cfRule>
  </conditionalFormatting>
  <conditionalFormatting sqref="T47:T49">
    <cfRule type="cellIs" dxfId="1344" priority="1119" operator="lessThan">
      <formula>0.01</formula>
    </cfRule>
    <cfRule type="cellIs" dxfId="1343" priority="1118" operator="equal">
      <formula>0</formula>
    </cfRule>
    <cfRule type="cellIs" dxfId="1342" priority="1117" operator="greaterThan">
      <formula>100</formula>
    </cfRule>
    <cfRule type="cellIs" dxfId="1341" priority="1122" operator="between">
      <formula>10</formula>
      <formula>100</formula>
    </cfRule>
    <cfRule type="cellIs" dxfId="1340" priority="1121" operator="between">
      <formula>0.1</formula>
      <formula>10</formula>
    </cfRule>
    <cfRule type="cellIs" dxfId="1339" priority="1120" operator="between">
      <formula>0.01</formula>
      <formula>0.1</formula>
    </cfRule>
  </conditionalFormatting>
  <conditionalFormatting sqref="T51">
    <cfRule type="cellIs" dxfId="1338" priority="1111" operator="greaterThan">
      <formula>100</formula>
    </cfRule>
    <cfRule type="cellIs" dxfId="1337" priority="1116" operator="between">
      <formula>10</formula>
      <formula>100</formula>
    </cfRule>
    <cfRule type="cellIs" dxfId="1336" priority="1115" operator="between">
      <formula>0.1</formula>
      <formula>10</formula>
    </cfRule>
    <cfRule type="cellIs" dxfId="1335" priority="1114" operator="between">
      <formula>0.01</formula>
      <formula>0.1</formula>
    </cfRule>
    <cfRule type="cellIs" dxfId="1334" priority="1113" operator="lessThan">
      <formula>0.01</formula>
    </cfRule>
    <cfRule type="cellIs" dxfId="1333" priority="1112" operator="equal">
      <formula>0</formula>
    </cfRule>
  </conditionalFormatting>
  <conditionalFormatting sqref="U14:U51">
    <cfRule type="cellIs" dxfId="1332" priority="1557" operator="lessThan">
      <formula>0.01</formula>
    </cfRule>
    <cfRule type="cellIs" dxfId="1331" priority="1556" operator="equal">
      <formula>0</formula>
    </cfRule>
  </conditionalFormatting>
  <conditionalFormatting sqref="V14:V30">
    <cfRule type="cellIs" dxfId="1330" priority="536" operator="equal">
      <formula>0</formula>
    </cfRule>
    <cfRule type="cellIs" dxfId="1329" priority="537" operator="lessThan">
      <formula>0.01</formula>
    </cfRule>
    <cfRule type="cellIs" dxfId="1328" priority="538" operator="between">
      <formula>0.01</formula>
      <formula>0.1</formula>
    </cfRule>
    <cfRule type="cellIs" dxfId="1327" priority="539" operator="between">
      <formula>0.1</formula>
      <formula>10</formula>
    </cfRule>
    <cfRule type="cellIs" dxfId="1326" priority="540" operator="between">
      <formula>10</formula>
      <formula>100</formula>
    </cfRule>
    <cfRule type="cellIs" dxfId="1325" priority="535" operator="greaterThan">
      <formula>100</formula>
    </cfRule>
  </conditionalFormatting>
  <conditionalFormatting sqref="V32:V42">
    <cfRule type="cellIs" dxfId="1324" priority="530" operator="equal">
      <formula>0</formula>
    </cfRule>
    <cfRule type="cellIs" dxfId="1323" priority="531" operator="lessThan">
      <formula>0.01</formula>
    </cfRule>
    <cfRule type="cellIs" dxfId="1322" priority="532" operator="between">
      <formula>0.01</formula>
      <formula>0.1</formula>
    </cfRule>
    <cfRule type="cellIs" dxfId="1321" priority="533" operator="between">
      <formula>0.1</formula>
      <formula>10</formula>
    </cfRule>
    <cfRule type="cellIs" dxfId="1320" priority="534" operator="between">
      <formula>10</formula>
      <formula>100</formula>
    </cfRule>
    <cfRule type="cellIs" dxfId="1319" priority="529" operator="greaterThan">
      <formula>100</formula>
    </cfRule>
  </conditionalFormatting>
  <conditionalFormatting sqref="V44:V45">
    <cfRule type="cellIs" dxfId="1318" priority="527" operator="between">
      <formula>0.1</formula>
      <formula>10</formula>
    </cfRule>
    <cfRule type="cellIs" dxfId="1317" priority="525" operator="lessThan">
      <formula>0.01</formula>
    </cfRule>
    <cfRule type="cellIs" dxfId="1316" priority="524" operator="equal">
      <formula>0</formula>
    </cfRule>
    <cfRule type="cellIs" dxfId="1315" priority="523" operator="greaterThan">
      <formula>100</formula>
    </cfRule>
    <cfRule type="cellIs" dxfId="1314" priority="526" operator="between">
      <formula>0.01</formula>
      <formula>0.1</formula>
    </cfRule>
    <cfRule type="cellIs" dxfId="1313" priority="528" operator="between">
      <formula>10</formula>
      <formula>100</formula>
    </cfRule>
  </conditionalFormatting>
  <conditionalFormatting sqref="V47:V49">
    <cfRule type="cellIs" dxfId="1312" priority="518" operator="equal">
      <formula>0</formula>
    </cfRule>
    <cfRule type="cellIs" dxfId="1311" priority="521" operator="between">
      <formula>0.1</formula>
      <formula>10</formula>
    </cfRule>
    <cfRule type="cellIs" dxfId="1310" priority="520" operator="between">
      <formula>0.01</formula>
      <formula>0.1</formula>
    </cfRule>
    <cfRule type="cellIs" dxfId="1309" priority="522" operator="between">
      <formula>10</formula>
      <formula>100</formula>
    </cfRule>
    <cfRule type="cellIs" dxfId="1308" priority="519" operator="lessThan">
      <formula>0.01</formula>
    </cfRule>
    <cfRule type="cellIs" dxfId="1307" priority="517" operator="greaterThan">
      <formula>100</formula>
    </cfRule>
  </conditionalFormatting>
  <conditionalFormatting sqref="V51">
    <cfRule type="cellIs" dxfId="1306" priority="516" operator="between">
      <formula>10</formula>
      <formula>100</formula>
    </cfRule>
    <cfRule type="cellIs" dxfId="1305" priority="513" operator="lessThan">
      <formula>0.01</formula>
    </cfRule>
    <cfRule type="cellIs" dxfId="1304" priority="511" operator="greaterThan">
      <formula>100</formula>
    </cfRule>
    <cfRule type="cellIs" dxfId="1303" priority="512" operator="equal">
      <formula>0</formula>
    </cfRule>
    <cfRule type="cellIs" dxfId="1302" priority="514" operator="between">
      <formula>0.01</formula>
      <formula>0.1</formula>
    </cfRule>
    <cfRule type="cellIs" dxfId="1301" priority="515" operator="between">
      <formula>0.1</formula>
      <formula>10</formula>
    </cfRule>
  </conditionalFormatting>
  <conditionalFormatting sqref="W14:W30 Y14:Y30">
    <cfRule type="cellIs" dxfId="1300" priority="1540" operator="between">
      <formula>10</formula>
      <formula>100</formula>
    </cfRule>
    <cfRule type="cellIs" dxfId="1299" priority="1539" operator="between">
      <formula>0.1</formula>
      <formula>10</formula>
    </cfRule>
  </conditionalFormatting>
  <conditionalFormatting sqref="W14:W31 Y14:Y31">
    <cfRule type="cellIs" dxfId="1298" priority="1538" operator="between">
      <formula>0.01</formula>
      <formula>0.1</formula>
    </cfRule>
  </conditionalFormatting>
  <conditionalFormatting sqref="W14:W51 Y14:Y51">
    <cfRule type="cellIs" dxfId="1297" priority="1527" operator="greaterThan">
      <formula>100</formula>
    </cfRule>
  </conditionalFormatting>
  <conditionalFormatting sqref="W14:W51">
    <cfRule type="cellIs" dxfId="1296" priority="1534" operator="equal">
      <formula>0</formula>
    </cfRule>
    <cfRule type="cellIs" dxfId="1295" priority="1535" operator="lessThan">
      <formula>0.01</formula>
    </cfRule>
  </conditionalFormatting>
  <conditionalFormatting sqref="W31:W43 Y31:Y43">
    <cfRule type="cellIs" dxfId="1294" priority="3408" operator="between">
      <formula>10</formula>
      <formula>100</formula>
    </cfRule>
  </conditionalFormatting>
  <conditionalFormatting sqref="W31:W51 Y31:Y51">
    <cfRule type="cellIs" dxfId="1293" priority="3347" operator="between">
      <formula>0.1</formula>
      <formula>10</formula>
    </cfRule>
  </conditionalFormatting>
  <conditionalFormatting sqref="W32:W42 Y32:Y42">
    <cfRule type="cellIs" dxfId="1292" priority="3406" operator="between">
      <formula>0.01</formula>
      <formula>0.1</formula>
    </cfRule>
  </conditionalFormatting>
  <conditionalFormatting sqref="W43:W51 Y43:Y51">
    <cfRule type="cellIs" dxfId="1291" priority="3346" operator="between">
      <formula>0.01</formula>
      <formula>0.1</formula>
    </cfRule>
  </conditionalFormatting>
  <conditionalFormatting sqref="W44:W51 Y44:Y51">
    <cfRule type="cellIs" dxfId="1290" priority="3348" operator="between">
      <formula>10</formula>
      <formula>100</formula>
    </cfRule>
  </conditionalFormatting>
  <conditionalFormatting sqref="X14:X30">
    <cfRule type="cellIs" dxfId="1289" priority="1110" operator="between">
      <formula>10</formula>
      <formula>100</formula>
    </cfRule>
    <cfRule type="cellIs" dxfId="1288" priority="1105" operator="greaterThan">
      <formula>100</formula>
    </cfRule>
    <cfRule type="cellIs" dxfId="1287" priority="1106" operator="equal">
      <formula>0</formula>
    </cfRule>
    <cfRule type="cellIs" dxfId="1286" priority="1107" operator="lessThan">
      <formula>0.01</formula>
    </cfRule>
    <cfRule type="cellIs" dxfId="1285" priority="1108" operator="between">
      <formula>0.01</formula>
      <formula>0.1</formula>
    </cfRule>
    <cfRule type="cellIs" dxfId="1284" priority="1109" operator="between">
      <formula>0.1</formula>
      <formula>10</formula>
    </cfRule>
  </conditionalFormatting>
  <conditionalFormatting sqref="X32:X42">
    <cfRule type="cellIs" dxfId="1283" priority="1104" operator="between">
      <formula>10</formula>
      <formula>100</formula>
    </cfRule>
    <cfRule type="cellIs" dxfId="1282" priority="1103" operator="between">
      <formula>0.1</formula>
      <formula>10</formula>
    </cfRule>
    <cfRule type="cellIs" dxfId="1281" priority="1102" operator="between">
      <formula>0.01</formula>
      <formula>0.1</formula>
    </cfRule>
    <cfRule type="cellIs" dxfId="1280" priority="1101" operator="lessThan">
      <formula>0.01</formula>
    </cfRule>
    <cfRule type="cellIs" dxfId="1279" priority="1100" operator="equal">
      <formula>0</formula>
    </cfRule>
    <cfRule type="cellIs" dxfId="1278" priority="1099" operator="greaterThan">
      <formula>100</formula>
    </cfRule>
  </conditionalFormatting>
  <conditionalFormatting sqref="X44:X45">
    <cfRule type="cellIs" dxfId="1277" priority="1096" operator="between">
      <formula>0.01</formula>
      <formula>0.1</formula>
    </cfRule>
    <cfRule type="cellIs" dxfId="1276" priority="1097" operator="between">
      <formula>0.1</formula>
      <formula>10</formula>
    </cfRule>
    <cfRule type="cellIs" dxfId="1275" priority="1098" operator="between">
      <formula>10</formula>
      <formula>100</formula>
    </cfRule>
    <cfRule type="cellIs" dxfId="1274" priority="1093" operator="greaterThan">
      <formula>100</formula>
    </cfRule>
    <cfRule type="cellIs" dxfId="1273" priority="1094" operator="equal">
      <formula>0</formula>
    </cfRule>
    <cfRule type="cellIs" dxfId="1272" priority="1095" operator="lessThan">
      <formula>0.01</formula>
    </cfRule>
  </conditionalFormatting>
  <conditionalFormatting sqref="X47:X49">
    <cfRule type="cellIs" dxfId="1271" priority="1090" operator="between">
      <formula>0.01</formula>
      <formula>0.1</formula>
    </cfRule>
    <cfRule type="cellIs" dxfId="1270" priority="1092" operator="between">
      <formula>10</formula>
      <formula>100</formula>
    </cfRule>
    <cfRule type="cellIs" dxfId="1269" priority="1091" operator="between">
      <formula>0.1</formula>
      <formula>10</formula>
    </cfRule>
    <cfRule type="cellIs" dxfId="1268" priority="1089" operator="lessThan">
      <formula>0.01</formula>
    </cfRule>
    <cfRule type="cellIs" dxfId="1267" priority="1088" operator="equal">
      <formula>0</formula>
    </cfRule>
    <cfRule type="cellIs" dxfId="1266" priority="1087" operator="greaterThan">
      <formula>100</formula>
    </cfRule>
  </conditionalFormatting>
  <conditionalFormatting sqref="X51">
    <cfRule type="cellIs" dxfId="1265" priority="1084" operator="between">
      <formula>0.01</formula>
      <formula>0.1</formula>
    </cfRule>
    <cfRule type="cellIs" dxfId="1264" priority="1083" operator="lessThan">
      <formula>0.01</formula>
    </cfRule>
    <cfRule type="cellIs" dxfId="1263" priority="1081" operator="greaterThan">
      <formula>100</formula>
    </cfRule>
    <cfRule type="cellIs" dxfId="1262" priority="1082" operator="equal">
      <formula>0</formula>
    </cfRule>
    <cfRule type="cellIs" dxfId="1261" priority="1086" operator="between">
      <formula>10</formula>
      <formula>100</formula>
    </cfRule>
    <cfRule type="cellIs" dxfId="1260" priority="1085" operator="between">
      <formula>0.1</formula>
      <formula>10</formula>
    </cfRule>
  </conditionalFormatting>
  <conditionalFormatting sqref="Y14:Y51">
    <cfRule type="cellIs" dxfId="1259" priority="1537" operator="lessThan">
      <formula>0.01</formula>
    </cfRule>
    <cfRule type="cellIs" dxfId="1258" priority="1536" operator="equal">
      <formula>0</formula>
    </cfRule>
  </conditionalFormatting>
  <conditionalFormatting sqref="Z14:Z30">
    <cfRule type="cellIs" dxfId="1257" priority="509" operator="between">
      <formula>0.1</formula>
      <formula>10</formula>
    </cfRule>
    <cfRule type="cellIs" dxfId="1256" priority="510" operator="between">
      <formula>10</formula>
      <formula>100</formula>
    </cfRule>
    <cfRule type="cellIs" dxfId="1255" priority="508" operator="between">
      <formula>0.01</formula>
      <formula>0.1</formula>
    </cfRule>
    <cfRule type="cellIs" dxfId="1254" priority="507" operator="lessThan">
      <formula>0.01</formula>
    </cfRule>
    <cfRule type="cellIs" dxfId="1253" priority="506" operator="equal">
      <formula>0</formula>
    </cfRule>
    <cfRule type="cellIs" dxfId="1252" priority="505" operator="greaterThan">
      <formula>100</formula>
    </cfRule>
  </conditionalFormatting>
  <conditionalFormatting sqref="Z32:Z42">
    <cfRule type="cellIs" dxfId="1251" priority="502" operator="between">
      <formula>0.01</formula>
      <formula>0.1</formula>
    </cfRule>
    <cfRule type="cellIs" dxfId="1250" priority="500" operator="equal">
      <formula>0</formula>
    </cfRule>
    <cfRule type="cellIs" dxfId="1249" priority="504" operator="between">
      <formula>10</formula>
      <formula>100</formula>
    </cfRule>
    <cfRule type="cellIs" dxfId="1248" priority="503" operator="between">
      <formula>0.1</formula>
      <formula>10</formula>
    </cfRule>
    <cfRule type="cellIs" dxfId="1247" priority="501" operator="lessThan">
      <formula>0.01</formula>
    </cfRule>
    <cfRule type="cellIs" dxfId="1246" priority="499" operator="greaterThan">
      <formula>100</formula>
    </cfRule>
  </conditionalFormatting>
  <conditionalFormatting sqref="Z44:Z45">
    <cfRule type="cellIs" dxfId="1245" priority="496" operator="between">
      <formula>0.01</formula>
      <formula>0.1</formula>
    </cfRule>
    <cfRule type="cellIs" dxfId="1244" priority="495" operator="lessThan">
      <formula>0.01</formula>
    </cfRule>
    <cfRule type="cellIs" dxfId="1243" priority="493" operator="greaterThan">
      <formula>100</formula>
    </cfRule>
    <cfRule type="cellIs" dxfId="1242" priority="494" operator="equal">
      <formula>0</formula>
    </cfRule>
    <cfRule type="cellIs" dxfId="1241" priority="498" operator="between">
      <formula>10</formula>
      <formula>100</formula>
    </cfRule>
    <cfRule type="cellIs" dxfId="1240" priority="497" operator="between">
      <formula>0.1</formula>
      <formula>10</formula>
    </cfRule>
  </conditionalFormatting>
  <conditionalFormatting sqref="Z47:Z49">
    <cfRule type="cellIs" dxfId="1239" priority="491" operator="between">
      <formula>0.1</formula>
      <formula>10</formula>
    </cfRule>
    <cfRule type="cellIs" dxfId="1238" priority="492" operator="between">
      <formula>10</formula>
      <formula>100</formula>
    </cfRule>
    <cfRule type="cellIs" dxfId="1237" priority="487" operator="greaterThan">
      <formula>100</formula>
    </cfRule>
    <cfRule type="cellIs" dxfId="1236" priority="488" operator="equal">
      <formula>0</formula>
    </cfRule>
    <cfRule type="cellIs" dxfId="1235" priority="489" operator="lessThan">
      <formula>0.01</formula>
    </cfRule>
    <cfRule type="cellIs" dxfId="1234" priority="490" operator="between">
      <formula>0.01</formula>
      <formula>0.1</formula>
    </cfRule>
  </conditionalFormatting>
  <conditionalFormatting sqref="Z51">
    <cfRule type="cellIs" dxfId="1233" priority="485" operator="between">
      <formula>0.1</formula>
      <formula>10</formula>
    </cfRule>
    <cfRule type="cellIs" dxfId="1232" priority="486" operator="between">
      <formula>10</formula>
      <formula>100</formula>
    </cfRule>
    <cfRule type="cellIs" dxfId="1231" priority="482" operator="equal">
      <formula>0</formula>
    </cfRule>
    <cfRule type="cellIs" dxfId="1230" priority="481" operator="greaterThan">
      <formula>100</formula>
    </cfRule>
    <cfRule type="cellIs" dxfId="1229" priority="484" operator="between">
      <formula>0.01</formula>
      <formula>0.1</formula>
    </cfRule>
    <cfRule type="cellIs" dxfId="1228" priority="483" operator="lessThan">
      <formula>0.01</formula>
    </cfRule>
  </conditionalFormatting>
  <conditionalFormatting sqref="AA6:AA8 AE6:AE8 AI6:AI8">
    <cfRule type="cellIs" dxfId="1227" priority="5123" operator="between">
      <formula>0.01</formula>
      <formula>0.1</formula>
    </cfRule>
    <cfRule type="cellIs" dxfId="1226" priority="5118" operator="between">
      <formula>0.1</formula>
      <formula>10</formula>
    </cfRule>
    <cfRule type="cellIs" dxfId="1225" priority="5122" operator="between">
      <formula>0.1</formula>
      <formula>10</formula>
    </cfRule>
    <cfRule type="cellIs" dxfId="1224" priority="5121" operator="between">
      <formula>10</formula>
      <formula>100</formula>
    </cfRule>
    <cfRule type="cellIs" dxfId="1223" priority="5120" operator="greaterThanOrEqual">
      <formula>100</formula>
    </cfRule>
    <cfRule type="cellIs" dxfId="1222" priority="5119" operator="between">
      <formula>0.01</formula>
      <formula>0.1</formula>
    </cfRule>
    <cfRule type="cellIs" dxfId="1221" priority="5117" operator="between">
      <formula>10</formula>
      <formula>100</formula>
    </cfRule>
    <cfRule type="cellIs" dxfId="1220" priority="5116" operator="greaterThanOrEqual">
      <formula>100</formula>
    </cfRule>
    <cfRule type="cellIs" dxfId="1219" priority="5115" operator="equal">
      <formula>0</formula>
    </cfRule>
    <cfRule type="cellIs" dxfId="1218" priority="5114" operator="greaterThan">
      <formula>100</formula>
    </cfRule>
  </conditionalFormatting>
  <conditionalFormatting sqref="AA14:AA30 AC14:AC30">
    <cfRule type="cellIs" dxfId="1217" priority="1520" operator="between">
      <formula>10</formula>
      <formula>100</formula>
    </cfRule>
    <cfRule type="cellIs" dxfId="1216" priority="1519" operator="between">
      <formula>0.1</formula>
      <formula>10</formula>
    </cfRule>
  </conditionalFormatting>
  <conditionalFormatting sqref="AA14:AA31 AC14:AC31">
    <cfRule type="cellIs" dxfId="1215" priority="1518" operator="between">
      <formula>0.01</formula>
      <formula>0.1</formula>
    </cfRule>
  </conditionalFormatting>
  <conditionalFormatting sqref="AA14:AA51 AC14:AC51">
    <cfRule type="cellIs" dxfId="1214" priority="1507" operator="greaterThan">
      <formula>100</formula>
    </cfRule>
  </conditionalFormatting>
  <conditionalFormatting sqref="AA14:AA51">
    <cfRule type="cellIs" dxfId="1213" priority="1515" operator="lessThan">
      <formula>0.01</formula>
    </cfRule>
    <cfRule type="cellIs" dxfId="1212" priority="1514" operator="equal">
      <formula>0</formula>
    </cfRule>
  </conditionalFormatting>
  <conditionalFormatting sqref="AA31:AA43 AC31:AC43">
    <cfRule type="cellIs" dxfId="1211" priority="3300" operator="between">
      <formula>10</formula>
      <formula>100</formula>
    </cfRule>
  </conditionalFormatting>
  <conditionalFormatting sqref="AA31:AA51 AC31:AC51">
    <cfRule type="cellIs" dxfId="1210" priority="3239" operator="between">
      <formula>0.1</formula>
      <formula>10</formula>
    </cfRule>
  </conditionalFormatting>
  <conditionalFormatting sqref="AA32:AA42 AC32:AC42">
    <cfRule type="cellIs" dxfId="1209" priority="3298" operator="between">
      <formula>0.01</formula>
      <formula>0.1</formula>
    </cfRule>
  </conditionalFormatting>
  <conditionalFormatting sqref="AA43:AA51 AC43:AC51">
    <cfRule type="cellIs" dxfId="1208" priority="3238" operator="between">
      <formula>0.01</formula>
      <formula>0.1</formula>
    </cfRule>
  </conditionalFormatting>
  <conditionalFormatting sqref="AA44:AA51 AC44:AC51">
    <cfRule type="cellIs" dxfId="1207" priority="3240" operator="between">
      <formula>10</formula>
      <formula>100</formula>
    </cfRule>
  </conditionalFormatting>
  <conditionalFormatting sqref="AB14:AB30">
    <cfRule type="cellIs" dxfId="1206" priority="1075" operator="greaterThan">
      <formula>100</formula>
    </cfRule>
    <cfRule type="cellIs" dxfId="1205" priority="1076" operator="equal">
      <formula>0</formula>
    </cfRule>
    <cfRule type="cellIs" dxfId="1204" priority="1077" operator="lessThan">
      <formula>0.01</formula>
    </cfRule>
    <cfRule type="cellIs" dxfId="1203" priority="1078" operator="between">
      <formula>0.01</formula>
      <formula>0.1</formula>
    </cfRule>
    <cfRule type="cellIs" dxfId="1202" priority="1080" operator="between">
      <formula>10</formula>
      <formula>100</formula>
    </cfRule>
    <cfRule type="cellIs" dxfId="1201" priority="1079" operator="between">
      <formula>0.1</formula>
      <formula>10</formula>
    </cfRule>
  </conditionalFormatting>
  <conditionalFormatting sqref="AB32:AB42">
    <cfRule type="cellIs" dxfId="1200" priority="1072" operator="between">
      <formula>0.01</formula>
      <formula>0.1</formula>
    </cfRule>
    <cfRule type="cellIs" dxfId="1199" priority="1069" operator="greaterThan">
      <formula>100</formula>
    </cfRule>
    <cfRule type="cellIs" dxfId="1198" priority="1070" operator="equal">
      <formula>0</formula>
    </cfRule>
    <cfRule type="cellIs" dxfId="1197" priority="1071" operator="lessThan">
      <formula>0.01</formula>
    </cfRule>
    <cfRule type="cellIs" dxfId="1196" priority="1073" operator="between">
      <formula>0.1</formula>
      <formula>10</formula>
    </cfRule>
    <cfRule type="cellIs" dxfId="1195" priority="1074" operator="between">
      <formula>10</formula>
      <formula>100</formula>
    </cfRule>
  </conditionalFormatting>
  <conditionalFormatting sqref="AB44:AB45">
    <cfRule type="cellIs" dxfId="1194" priority="1064" operator="equal">
      <formula>0</formula>
    </cfRule>
    <cfRule type="cellIs" dxfId="1193" priority="1066" operator="between">
      <formula>0.01</formula>
      <formula>0.1</formula>
    </cfRule>
    <cfRule type="cellIs" dxfId="1192" priority="1067" operator="between">
      <formula>0.1</formula>
      <formula>10</formula>
    </cfRule>
    <cfRule type="cellIs" dxfId="1191" priority="1068" operator="between">
      <formula>10</formula>
      <formula>100</formula>
    </cfRule>
    <cfRule type="cellIs" dxfId="1190" priority="1065" operator="lessThan">
      <formula>0.01</formula>
    </cfRule>
    <cfRule type="cellIs" dxfId="1189" priority="1063" operator="greaterThan">
      <formula>100</formula>
    </cfRule>
  </conditionalFormatting>
  <conditionalFormatting sqref="AB47:AB49">
    <cfRule type="cellIs" dxfId="1188" priority="1060" operator="between">
      <formula>0.01</formula>
      <formula>0.1</formula>
    </cfRule>
    <cfRule type="cellIs" dxfId="1187" priority="1059" operator="lessThan">
      <formula>0.01</formula>
    </cfRule>
    <cfRule type="cellIs" dxfId="1186" priority="1061" operator="between">
      <formula>0.1</formula>
      <formula>10</formula>
    </cfRule>
    <cfRule type="cellIs" dxfId="1185" priority="1058" operator="equal">
      <formula>0</formula>
    </cfRule>
    <cfRule type="cellIs" dxfId="1184" priority="1057" operator="greaterThan">
      <formula>100</formula>
    </cfRule>
    <cfRule type="cellIs" dxfId="1183" priority="1062" operator="between">
      <formula>10</formula>
      <formula>100</formula>
    </cfRule>
  </conditionalFormatting>
  <conditionalFormatting sqref="AB51">
    <cfRule type="cellIs" dxfId="1182" priority="1052" operator="equal">
      <formula>0</formula>
    </cfRule>
    <cfRule type="cellIs" dxfId="1181" priority="1051" operator="greaterThan">
      <formula>100</formula>
    </cfRule>
    <cfRule type="cellIs" dxfId="1180" priority="1056" operator="between">
      <formula>10</formula>
      <formula>100</formula>
    </cfRule>
    <cfRule type="cellIs" dxfId="1179" priority="1055" operator="between">
      <formula>0.1</formula>
      <formula>10</formula>
    </cfRule>
    <cfRule type="cellIs" dxfId="1178" priority="1054" operator="between">
      <formula>0.01</formula>
      <formula>0.1</formula>
    </cfRule>
    <cfRule type="cellIs" dxfId="1177" priority="1053" operator="lessThan">
      <formula>0.01</formula>
    </cfRule>
  </conditionalFormatting>
  <conditionalFormatting sqref="AC14:AC51">
    <cfRule type="cellIs" dxfId="1176" priority="1516" operator="equal">
      <formula>0</formula>
    </cfRule>
    <cfRule type="cellIs" dxfId="1175" priority="1517" operator="lessThan">
      <formula>0.01</formula>
    </cfRule>
  </conditionalFormatting>
  <conditionalFormatting sqref="AD14:AD30">
    <cfRule type="cellIs" dxfId="1174" priority="478" operator="between">
      <formula>0.01</formula>
      <formula>0.1</formula>
    </cfRule>
    <cfRule type="cellIs" dxfId="1173" priority="479" operator="between">
      <formula>0.1</formula>
      <formula>10</formula>
    </cfRule>
    <cfRule type="cellIs" dxfId="1172" priority="480" operator="between">
      <formula>10</formula>
      <formula>100</formula>
    </cfRule>
    <cfRule type="cellIs" dxfId="1171" priority="476" operator="equal">
      <formula>0</formula>
    </cfRule>
    <cfRule type="cellIs" dxfId="1170" priority="477" operator="lessThan">
      <formula>0.01</formula>
    </cfRule>
    <cfRule type="cellIs" dxfId="1169" priority="475" operator="greaterThan">
      <formula>100</formula>
    </cfRule>
  </conditionalFormatting>
  <conditionalFormatting sqref="AD32:AD42">
    <cfRule type="cellIs" dxfId="1168" priority="474" operator="between">
      <formula>10</formula>
      <formula>100</formula>
    </cfRule>
    <cfRule type="cellIs" dxfId="1167" priority="472" operator="between">
      <formula>0.01</formula>
      <formula>0.1</formula>
    </cfRule>
    <cfRule type="cellIs" dxfId="1166" priority="469" operator="greaterThan">
      <formula>100</formula>
    </cfRule>
    <cfRule type="cellIs" dxfId="1165" priority="471" operator="lessThan">
      <formula>0.01</formula>
    </cfRule>
    <cfRule type="cellIs" dxfId="1164" priority="473" operator="between">
      <formula>0.1</formula>
      <formula>10</formula>
    </cfRule>
    <cfRule type="cellIs" dxfId="1163" priority="470" operator="equal">
      <formula>0</formula>
    </cfRule>
  </conditionalFormatting>
  <conditionalFormatting sqref="AD44:AD45">
    <cfRule type="cellIs" dxfId="1162" priority="466" operator="between">
      <formula>0.01</formula>
      <formula>0.1</formula>
    </cfRule>
    <cfRule type="cellIs" dxfId="1161" priority="465" operator="lessThan">
      <formula>0.01</formula>
    </cfRule>
    <cfRule type="cellIs" dxfId="1160" priority="464" operator="equal">
      <formula>0</formula>
    </cfRule>
    <cfRule type="cellIs" dxfId="1159" priority="463" operator="greaterThan">
      <formula>100</formula>
    </cfRule>
    <cfRule type="cellIs" dxfId="1158" priority="468" operator="between">
      <formula>10</formula>
      <formula>100</formula>
    </cfRule>
    <cfRule type="cellIs" dxfId="1157" priority="467" operator="between">
      <formula>0.1</formula>
      <formula>10</formula>
    </cfRule>
  </conditionalFormatting>
  <conditionalFormatting sqref="AD47:AD49">
    <cfRule type="cellIs" dxfId="1156" priority="458" operator="equal">
      <formula>0</formula>
    </cfRule>
    <cfRule type="cellIs" dxfId="1155" priority="457" operator="greaterThan">
      <formula>100</formula>
    </cfRule>
    <cfRule type="cellIs" dxfId="1154" priority="460" operator="between">
      <formula>0.01</formula>
      <formula>0.1</formula>
    </cfRule>
    <cfRule type="cellIs" dxfId="1153" priority="459" operator="lessThan">
      <formula>0.01</formula>
    </cfRule>
    <cfRule type="cellIs" dxfId="1152" priority="461" operator="between">
      <formula>0.1</formula>
      <formula>10</formula>
    </cfRule>
    <cfRule type="cellIs" dxfId="1151" priority="462" operator="between">
      <formula>10</formula>
      <formula>100</formula>
    </cfRule>
  </conditionalFormatting>
  <conditionalFormatting sqref="AD51">
    <cfRule type="cellIs" dxfId="1150" priority="452" operator="equal">
      <formula>0</formula>
    </cfRule>
    <cfRule type="cellIs" dxfId="1149" priority="451" operator="greaterThan">
      <formula>100</formula>
    </cfRule>
    <cfRule type="cellIs" dxfId="1148" priority="453" operator="lessThan">
      <formula>0.01</formula>
    </cfRule>
    <cfRule type="cellIs" dxfId="1147" priority="454" operator="between">
      <formula>0.01</formula>
      <formula>0.1</formula>
    </cfRule>
    <cfRule type="cellIs" dxfId="1146" priority="455" operator="between">
      <formula>0.1</formula>
      <formula>10</formula>
    </cfRule>
    <cfRule type="cellIs" dxfId="1145" priority="456" operator="between">
      <formula>10</formula>
      <formula>100</formula>
    </cfRule>
  </conditionalFormatting>
  <conditionalFormatting sqref="AE14:AE30 AG14:AG30">
    <cfRule type="cellIs" dxfId="1144" priority="1499" operator="between">
      <formula>0.1</formula>
      <formula>10</formula>
    </cfRule>
    <cfRule type="cellIs" dxfId="1143" priority="1500" operator="between">
      <formula>10</formula>
      <formula>100</formula>
    </cfRule>
  </conditionalFormatting>
  <conditionalFormatting sqref="AE14:AE31 AG14:AG31">
    <cfRule type="cellIs" dxfId="1142" priority="1498" operator="between">
      <formula>0.01</formula>
      <formula>0.1</formula>
    </cfRule>
  </conditionalFormatting>
  <conditionalFormatting sqref="AE14:AE51 AG14:AG51">
    <cfRule type="cellIs" dxfId="1141" priority="1487" operator="greaterThan">
      <formula>100</formula>
    </cfRule>
  </conditionalFormatting>
  <conditionalFormatting sqref="AE14:AE51">
    <cfRule type="cellIs" dxfId="1140" priority="1494" operator="equal">
      <formula>0</formula>
    </cfRule>
    <cfRule type="cellIs" dxfId="1139" priority="1495" operator="lessThan">
      <formula>0.01</formula>
    </cfRule>
  </conditionalFormatting>
  <conditionalFormatting sqref="AE31:AE43 AG31:AG43">
    <cfRule type="cellIs" dxfId="1138" priority="3192" operator="between">
      <formula>10</formula>
      <formula>100</formula>
    </cfRule>
  </conditionalFormatting>
  <conditionalFormatting sqref="AE31:AE51 AG31:AG51">
    <cfRule type="cellIs" dxfId="1137" priority="3131" operator="between">
      <formula>0.1</formula>
      <formula>10</formula>
    </cfRule>
  </conditionalFormatting>
  <conditionalFormatting sqref="AE32:AE42 AG32:AG42">
    <cfRule type="cellIs" dxfId="1136" priority="3190" operator="between">
      <formula>0.01</formula>
      <formula>0.1</formula>
    </cfRule>
  </conditionalFormatting>
  <conditionalFormatting sqref="AE43:AE51 AG43:AG51">
    <cfRule type="cellIs" dxfId="1135" priority="3130" operator="between">
      <formula>0.01</formula>
      <formula>0.1</formula>
    </cfRule>
  </conditionalFormatting>
  <conditionalFormatting sqref="AE44:AE51 AG44:AG51">
    <cfRule type="cellIs" dxfId="1134" priority="3132" operator="between">
      <formula>10</formula>
      <formula>100</formula>
    </cfRule>
  </conditionalFormatting>
  <conditionalFormatting sqref="AF14:AF30">
    <cfRule type="cellIs" dxfId="1133" priority="1050" operator="between">
      <formula>10</formula>
      <formula>100</formula>
    </cfRule>
    <cfRule type="cellIs" dxfId="1132" priority="1049" operator="between">
      <formula>0.1</formula>
      <formula>10</formula>
    </cfRule>
    <cfRule type="cellIs" dxfId="1131" priority="1048" operator="between">
      <formula>0.01</formula>
      <formula>0.1</formula>
    </cfRule>
    <cfRule type="cellIs" dxfId="1130" priority="1047" operator="lessThan">
      <formula>0.01</formula>
    </cfRule>
    <cfRule type="cellIs" dxfId="1129" priority="1046" operator="equal">
      <formula>0</formula>
    </cfRule>
    <cfRule type="cellIs" dxfId="1128" priority="1045" operator="greaterThan">
      <formula>100</formula>
    </cfRule>
  </conditionalFormatting>
  <conditionalFormatting sqref="AF32:AF42">
    <cfRule type="cellIs" dxfId="1127" priority="1044" operator="between">
      <formula>10</formula>
      <formula>100</formula>
    </cfRule>
    <cfRule type="cellIs" dxfId="1126" priority="1043" operator="between">
      <formula>0.1</formula>
      <formula>10</formula>
    </cfRule>
    <cfRule type="cellIs" dxfId="1125" priority="1042" operator="between">
      <formula>0.01</formula>
      <formula>0.1</formula>
    </cfRule>
    <cfRule type="cellIs" dxfId="1124" priority="1041" operator="lessThan">
      <formula>0.01</formula>
    </cfRule>
    <cfRule type="cellIs" dxfId="1123" priority="1039" operator="greaterThan">
      <formula>100</formula>
    </cfRule>
    <cfRule type="cellIs" dxfId="1122" priority="1040" operator="equal">
      <formula>0</formula>
    </cfRule>
  </conditionalFormatting>
  <conditionalFormatting sqref="AF44:AF45">
    <cfRule type="cellIs" dxfId="1121" priority="1038" operator="between">
      <formula>10</formula>
      <formula>100</formula>
    </cfRule>
    <cfRule type="cellIs" dxfId="1120" priority="1037" operator="between">
      <formula>0.1</formula>
      <formula>10</formula>
    </cfRule>
    <cfRule type="cellIs" dxfId="1119" priority="1036" operator="between">
      <formula>0.01</formula>
      <formula>0.1</formula>
    </cfRule>
    <cfRule type="cellIs" dxfId="1118" priority="1035" operator="lessThan">
      <formula>0.01</formula>
    </cfRule>
    <cfRule type="cellIs" dxfId="1117" priority="1034" operator="equal">
      <formula>0</formula>
    </cfRule>
    <cfRule type="cellIs" dxfId="1116" priority="1033" operator="greaterThan">
      <formula>100</formula>
    </cfRule>
  </conditionalFormatting>
  <conditionalFormatting sqref="AF47:AF49">
    <cfRule type="cellIs" dxfId="1115" priority="1028" operator="equal">
      <formula>0</formula>
    </cfRule>
    <cfRule type="cellIs" dxfId="1114" priority="1027" operator="greaterThan">
      <formula>100</formula>
    </cfRule>
    <cfRule type="cellIs" dxfId="1113" priority="1032" operator="between">
      <formula>10</formula>
      <formula>100</formula>
    </cfRule>
    <cfRule type="cellIs" dxfId="1112" priority="1030" operator="between">
      <formula>0.01</formula>
      <formula>0.1</formula>
    </cfRule>
    <cfRule type="cellIs" dxfId="1111" priority="1029" operator="lessThan">
      <formula>0.01</formula>
    </cfRule>
    <cfRule type="cellIs" dxfId="1110" priority="1031" operator="between">
      <formula>0.1</formula>
      <formula>10</formula>
    </cfRule>
  </conditionalFormatting>
  <conditionalFormatting sqref="AF51">
    <cfRule type="cellIs" dxfId="1109" priority="1023" operator="lessThan">
      <formula>0.01</formula>
    </cfRule>
    <cfRule type="cellIs" dxfId="1108" priority="1022" operator="equal">
      <formula>0</formula>
    </cfRule>
    <cfRule type="cellIs" dxfId="1107" priority="1026" operator="between">
      <formula>10</formula>
      <formula>100</formula>
    </cfRule>
    <cfRule type="cellIs" dxfId="1106" priority="1025" operator="between">
      <formula>0.1</formula>
      <formula>10</formula>
    </cfRule>
    <cfRule type="cellIs" dxfId="1105" priority="1024" operator="between">
      <formula>0.01</formula>
      <formula>0.1</formula>
    </cfRule>
    <cfRule type="cellIs" dxfId="1104" priority="1021" operator="greaterThan">
      <formula>100</formula>
    </cfRule>
  </conditionalFormatting>
  <conditionalFormatting sqref="AG14:AG51">
    <cfRule type="cellIs" dxfId="1103" priority="1496" operator="equal">
      <formula>0</formula>
    </cfRule>
    <cfRule type="cellIs" dxfId="1102" priority="1497" operator="lessThan">
      <formula>0.01</formula>
    </cfRule>
  </conditionalFormatting>
  <conditionalFormatting sqref="AH14:AH30">
    <cfRule type="cellIs" dxfId="1101" priority="450" operator="between">
      <formula>10</formula>
      <formula>100</formula>
    </cfRule>
    <cfRule type="cellIs" dxfId="1100" priority="449" operator="between">
      <formula>0.1</formula>
      <formula>10</formula>
    </cfRule>
    <cfRule type="cellIs" dxfId="1099" priority="448" operator="between">
      <formula>0.01</formula>
      <formula>0.1</formula>
    </cfRule>
    <cfRule type="cellIs" dxfId="1098" priority="447" operator="lessThan">
      <formula>0.01</formula>
    </cfRule>
    <cfRule type="cellIs" dxfId="1097" priority="446" operator="equal">
      <formula>0</formula>
    </cfRule>
    <cfRule type="cellIs" dxfId="1096" priority="445" operator="greaterThan">
      <formula>100</formula>
    </cfRule>
  </conditionalFormatting>
  <conditionalFormatting sqref="AH32:AH42">
    <cfRule type="cellIs" dxfId="1095" priority="441" operator="lessThan">
      <formula>0.01</formula>
    </cfRule>
    <cfRule type="cellIs" dxfId="1094" priority="439" operator="greaterThan">
      <formula>100</formula>
    </cfRule>
    <cfRule type="cellIs" dxfId="1093" priority="442" operator="between">
      <formula>0.01</formula>
      <formula>0.1</formula>
    </cfRule>
    <cfRule type="cellIs" dxfId="1092" priority="443" operator="between">
      <formula>0.1</formula>
      <formula>10</formula>
    </cfRule>
    <cfRule type="cellIs" dxfId="1091" priority="444" operator="between">
      <formula>10</formula>
      <formula>100</formula>
    </cfRule>
    <cfRule type="cellIs" dxfId="1090" priority="440" operator="equal">
      <formula>0</formula>
    </cfRule>
  </conditionalFormatting>
  <conditionalFormatting sqref="AH44:AH45">
    <cfRule type="cellIs" dxfId="1089" priority="436" operator="between">
      <formula>0.01</formula>
      <formula>0.1</formula>
    </cfRule>
    <cfRule type="cellIs" dxfId="1088" priority="437" operator="between">
      <formula>0.1</formula>
      <formula>10</formula>
    </cfRule>
    <cfRule type="cellIs" dxfId="1087" priority="438" operator="between">
      <formula>10</formula>
      <formula>100</formula>
    </cfRule>
    <cfRule type="cellIs" dxfId="1086" priority="435" operator="lessThan">
      <formula>0.01</formula>
    </cfRule>
    <cfRule type="cellIs" dxfId="1085" priority="433" operator="greaterThan">
      <formula>100</formula>
    </cfRule>
    <cfRule type="cellIs" dxfId="1084" priority="434" operator="equal">
      <formula>0</formula>
    </cfRule>
  </conditionalFormatting>
  <conditionalFormatting sqref="AH47:AH49">
    <cfRule type="cellIs" dxfId="1083" priority="431" operator="between">
      <formula>0.1</formula>
      <formula>10</formula>
    </cfRule>
    <cfRule type="cellIs" dxfId="1082" priority="430" operator="between">
      <formula>0.01</formula>
      <formula>0.1</formula>
    </cfRule>
    <cfRule type="cellIs" dxfId="1081" priority="432" operator="between">
      <formula>10</formula>
      <formula>100</formula>
    </cfRule>
    <cfRule type="cellIs" dxfId="1080" priority="429" operator="lessThan">
      <formula>0.01</formula>
    </cfRule>
    <cfRule type="cellIs" dxfId="1079" priority="428" operator="equal">
      <formula>0</formula>
    </cfRule>
    <cfRule type="cellIs" dxfId="1078" priority="427" operator="greaterThan">
      <formula>100</formula>
    </cfRule>
  </conditionalFormatting>
  <conditionalFormatting sqref="AH51">
    <cfRule type="cellIs" dxfId="1077" priority="423" operator="lessThan">
      <formula>0.01</formula>
    </cfRule>
    <cfRule type="cellIs" dxfId="1076" priority="426" operator="between">
      <formula>10</formula>
      <formula>100</formula>
    </cfRule>
    <cfRule type="cellIs" dxfId="1075" priority="425" operator="between">
      <formula>0.1</formula>
      <formula>10</formula>
    </cfRule>
    <cfRule type="cellIs" dxfId="1074" priority="424" operator="between">
      <formula>0.01</formula>
      <formula>0.1</formula>
    </cfRule>
    <cfRule type="cellIs" dxfId="1073" priority="421" operator="greaterThan">
      <formula>100</formula>
    </cfRule>
    <cfRule type="cellIs" dxfId="1072" priority="422" operator="equal">
      <formula>0</formula>
    </cfRule>
  </conditionalFormatting>
  <conditionalFormatting sqref="AI14:AI30 AK14:AK30">
    <cfRule type="cellIs" dxfId="1071" priority="1479" operator="between">
      <formula>0.1</formula>
      <formula>10</formula>
    </cfRule>
    <cfRule type="cellIs" dxfId="1070" priority="1480" operator="between">
      <formula>10</formula>
      <formula>100</formula>
    </cfRule>
  </conditionalFormatting>
  <conditionalFormatting sqref="AI14:AI31 AK14:AK31">
    <cfRule type="cellIs" dxfId="1069" priority="1478" operator="between">
      <formula>0.01</formula>
      <formula>0.1</formula>
    </cfRule>
  </conditionalFormatting>
  <conditionalFormatting sqref="AI14:AI51 AK14:AK51">
    <cfRule type="cellIs" dxfId="1068" priority="1467" operator="greaterThan">
      <formula>100</formula>
    </cfRule>
  </conditionalFormatting>
  <conditionalFormatting sqref="AI14:AI51">
    <cfRule type="cellIs" dxfId="1067" priority="1475" operator="lessThan">
      <formula>0.01</formula>
    </cfRule>
    <cfRule type="cellIs" dxfId="1066" priority="1474" operator="equal">
      <formula>0</formula>
    </cfRule>
  </conditionalFormatting>
  <conditionalFormatting sqref="AI31:AI43 AK31:AK43">
    <cfRule type="cellIs" dxfId="1065" priority="3084" operator="between">
      <formula>10</formula>
      <formula>100</formula>
    </cfRule>
  </conditionalFormatting>
  <conditionalFormatting sqref="AI31:AI51 AK31:AK51">
    <cfRule type="cellIs" dxfId="1064" priority="3023" operator="between">
      <formula>0.1</formula>
      <formula>10</formula>
    </cfRule>
  </conditionalFormatting>
  <conditionalFormatting sqref="AI32:AI42 AK32:AK42">
    <cfRule type="cellIs" dxfId="1063" priority="3082" operator="between">
      <formula>0.01</formula>
      <formula>0.1</formula>
    </cfRule>
  </conditionalFormatting>
  <conditionalFormatting sqref="AI43:AI51 AK43:AK51">
    <cfRule type="cellIs" dxfId="1062" priority="3022" operator="between">
      <formula>0.01</formula>
      <formula>0.1</formula>
    </cfRule>
  </conditionalFormatting>
  <conditionalFormatting sqref="AI44:AI51 AK44:AK51">
    <cfRule type="cellIs" dxfId="1061" priority="3024" operator="between">
      <formula>10</formula>
      <formula>100</formula>
    </cfRule>
  </conditionalFormatting>
  <conditionalFormatting sqref="AJ14:AJ30">
    <cfRule type="cellIs" dxfId="1060" priority="1018" operator="between">
      <formula>0.01</formula>
      <formula>0.1</formula>
    </cfRule>
    <cfRule type="cellIs" dxfId="1059" priority="1019" operator="between">
      <formula>0.1</formula>
      <formula>10</formula>
    </cfRule>
    <cfRule type="cellIs" dxfId="1058" priority="1020" operator="between">
      <formula>10</formula>
      <formula>100</formula>
    </cfRule>
    <cfRule type="cellIs" dxfId="1057" priority="1017" operator="lessThan">
      <formula>0.01</formula>
    </cfRule>
    <cfRule type="cellIs" dxfId="1056" priority="1015" operator="greaterThan">
      <formula>100</formula>
    </cfRule>
    <cfRule type="cellIs" dxfId="1055" priority="1016" operator="equal">
      <formula>0</formula>
    </cfRule>
  </conditionalFormatting>
  <conditionalFormatting sqref="AJ32:AJ42">
    <cfRule type="cellIs" dxfId="1054" priority="1009" operator="greaterThan">
      <formula>100</formula>
    </cfRule>
    <cfRule type="cellIs" dxfId="1053" priority="1010" operator="equal">
      <formula>0</formula>
    </cfRule>
    <cfRule type="cellIs" dxfId="1052" priority="1011" operator="lessThan">
      <formula>0.01</formula>
    </cfRule>
    <cfRule type="cellIs" dxfId="1051" priority="1012" operator="between">
      <formula>0.01</formula>
      <formula>0.1</formula>
    </cfRule>
    <cfRule type="cellIs" dxfId="1050" priority="1013" operator="between">
      <formula>0.1</formula>
      <formula>10</formula>
    </cfRule>
    <cfRule type="cellIs" dxfId="1049" priority="1014" operator="between">
      <formula>10</formula>
      <formula>100</formula>
    </cfRule>
  </conditionalFormatting>
  <conditionalFormatting sqref="AJ44:AJ45">
    <cfRule type="cellIs" dxfId="1048" priority="1004" operator="equal">
      <formula>0</formula>
    </cfRule>
    <cfRule type="cellIs" dxfId="1047" priority="1003" operator="greaterThan">
      <formula>100</formula>
    </cfRule>
    <cfRule type="cellIs" dxfId="1046" priority="1008" operator="between">
      <formula>10</formula>
      <formula>100</formula>
    </cfRule>
    <cfRule type="cellIs" dxfId="1045" priority="1007" operator="between">
      <formula>0.1</formula>
      <formula>10</formula>
    </cfRule>
    <cfRule type="cellIs" dxfId="1044" priority="1006" operator="between">
      <formula>0.01</formula>
      <formula>0.1</formula>
    </cfRule>
    <cfRule type="cellIs" dxfId="1043" priority="1005" operator="lessThan">
      <formula>0.01</formula>
    </cfRule>
  </conditionalFormatting>
  <conditionalFormatting sqref="AJ47:AJ49">
    <cfRule type="cellIs" dxfId="1042" priority="999" operator="lessThan">
      <formula>0.01</formula>
    </cfRule>
    <cfRule type="cellIs" dxfId="1041" priority="1002" operator="between">
      <formula>10</formula>
      <formula>100</formula>
    </cfRule>
    <cfRule type="cellIs" dxfId="1040" priority="1001" operator="between">
      <formula>0.1</formula>
      <formula>10</formula>
    </cfRule>
    <cfRule type="cellIs" dxfId="1039" priority="1000" operator="between">
      <formula>0.01</formula>
      <formula>0.1</formula>
    </cfRule>
    <cfRule type="cellIs" dxfId="1038" priority="998" operator="equal">
      <formula>0</formula>
    </cfRule>
    <cfRule type="cellIs" dxfId="1037" priority="997" operator="greaterThan">
      <formula>100</formula>
    </cfRule>
  </conditionalFormatting>
  <conditionalFormatting sqref="AJ51">
    <cfRule type="cellIs" dxfId="1036" priority="992" operator="equal">
      <formula>0</formula>
    </cfRule>
    <cfRule type="cellIs" dxfId="1035" priority="996" operator="between">
      <formula>10</formula>
      <formula>100</formula>
    </cfRule>
    <cfRule type="cellIs" dxfId="1034" priority="995" operator="between">
      <formula>0.1</formula>
      <formula>10</formula>
    </cfRule>
    <cfRule type="cellIs" dxfId="1033" priority="994" operator="between">
      <formula>0.01</formula>
      <formula>0.1</formula>
    </cfRule>
    <cfRule type="cellIs" dxfId="1032" priority="993" operator="lessThan">
      <formula>0.01</formula>
    </cfRule>
    <cfRule type="cellIs" dxfId="1031" priority="991" operator="greaterThan">
      <formula>100</formula>
    </cfRule>
  </conditionalFormatting>
  <conditionalFormatting sqref="AK14:AK51">
    <cfRule type="cellIs" dxfId="1030" priority="1477" operator="lessThan">
      <formula>0.01</formula>
    </cfRule>
    <cfRule type="cellIs" dxfId="1029" priority="1476" operator="equal">
      <formula>0</formula>
    </cfRule>
  </conditionalFormatting>
  <conditionalFormatting sqref="AL14:AL30">
    <cfRule type="cellIs" dxfId="1028" priority="415" operator="greaterThan">
      <formula>100</formula>
    </cfRule>
    <cfRule type="cellIs" dxfId="1027" priority="418" operator="between">
      <formula>0.01</formula>
      <formula>0.1</formula>
    </cfRule>
    <cfRule type="cellIs" dxfId="1026" priority="419" operator="between">
      <formula>0.1</formula>
      <formula>10</formula>
    </cfRule>
    <cfRule type="cellIs" dxfId="1025" priority="416" operator="equal">
      <formula>0</formula>
    </cfRule>
    <cfRule type="cellIs" dxfId="1024" priority="417" operator="lessThan">
      <formula>0.01</formula>
    </cfRule>
    <cfRule type="cellIs" dxfId="1023" priority="420" operator="between">
      <formula>10</formula>
      <formula>100</formula>
    </cfRule>
  </conditionalFormatting>
  <conditionalFormatting sqref="AL32:AL42">
    <cfRule type="cellIs" dxfId="1022" priority="414" operator="between">
      <formula>10</formula>
      <formula>100</formula>
    </cfRule>
    <cfRule type="cellIs" dxfId="1021" priority="409" operator="greaterThan">
      <formula>100</formula>
    </cfRule>
    <cfRule type="cellIs" dxfId="1020" priority="413" operator="between">
      <formula>0.1</formula>
      <formula>10</formula>
    </cfRule>
    <cfRule type="cellIs" dxfId="1019" priority="410" operator="equal">
      <formula>0</formula>
    </cfRule>
    <cfRule type="cellIs" dxfId="1018" priority="411" operator="lessThan">
      <formula>0.01</formula>
    </cfRule>
    <cfRule type="cellIs" dxfId="1017" priority="412" operator="between">
      <formula>0.01</formula>
      <formula>0.1</formula>
    </cfRule>
  </conditionalFormatting>
  <conditionalFormatting sqref="AL44:AL45">
    <cfRule type="cellIs" dxfId="1016" priority="406" operator="between">
      <formula>0.01</formula>
      <formula>0.1</formula>
    </cfRule>
    <cfRule type="cellIs" dxfId="1015" priority="403" operator="greaterThan">
      <formula>100</formula>
    </cfRule>
    <cfRule type="cellIs" dxfId="1014" priority="404" operator="equal">
      <formula>0</formula>
    </cfRule>
    <cfRule type="cellIs" dxfId="1013" priority="408" operator="between">
      <formula>10</formula>
      <formula>100</formula>
    </cfRule>
    <cfRule type="cellIs" dxfId="1012" priority="407" operator="between">
      <formula>0.1</formula>
      <formula>10</formula>
    </cfRule>
    <cfRule type="cellIs" dxfId="1011" priority="405" operator="lessThan">
      <formula>0.01</formula>
    </cfRule>
  </conditionalFormatting>
  <conditionalFormatting sqref="AL47:AL49">
    <cfRule type="cellIs" dxfId="1010" priority="402" operator="between">
      <formula>10</formula>
      <formula>100</formula>
    </cfRule>
    <cfRule type="cellIs" dxfId="1009" priority="397" operator="greaterThan">
      <formula>100</formula>
    </cfRule>
    <cfRule type="cellIs" dxfId="1008" priority="398" operator="equal">
      <formula>0</formula>
    </cfRule>
    <cfRule type="cellIs" dxfId="1007" priority="399" operator="lessThan">
      <formula>0.01</formula>
    </cfRule>
    <cfRule type="cellIs" dxfId="1006" priority="400" operator="between">
      <formula>0.01</formula>
      <formula>0.1</formula>
    </cfRule>
    <cfRule type="cellIs" dxfId="1005" priority="401" operator="between">
      <formula>0.1</formula>
      <formula>10</formula>
    </cfRule>
  </conditionalFormatting>
  <conditionalFormatting sqref="AL51">
    <cfRule type="cellIs" dxfId="1004" priority="395" operator="between">
      <formula>0.1</formula>
      <formula>10</formula>
    </cfRule>
    <cfRule type="cellIs" dxfId="1003" priority="396" operator="between">
      <formula>10</formula>
      <formula>100</formula>
    </cfRule>
    <cfRule type="cellIs" dxfId="1002" priority="394" operator="between">
      <formula>0.01</formula>
      <formula>0.1</formula>
    </cfRule>
    <cfRule type="cellIs" dxfId="1001" priority="393" operator="lessThan">
      <formula>0.01</formula>
    </cfRule>
    <cfRule type="cellIs" dxfId="1000" priority="392" operator="equal">
      <formula>0</formula>
    </cfRule>
    <cfRule type="cellIs" dxfId="999" priority="391" operator="greaterThan">
      <formula>100</formula>
    </cfRule>
  </conditionalFormatting>
  <conditionalFormatting sqref="AM6:AM8 AQ6:AQ8 AU6:AU8">
    <cfRule type="cellIs" dxfId="998" priority="5216" operator="between">
      <formula>10</formula>
      <formula>100</formula>
    </cfRule>
    <cfRule type="cellIs" dxfId="997" priority="5217" operator="between">
      <formula>0.1</formula>
      <formula>10</formula>
    </cfRule>
    <cfRule type="cellIs" dxfId="996" priority="5218" operator="between">
      <formula>0.01</formula>
      <formula>0.1</formula>
    </cfRule>
    <cfRule type="cellIs" dxfId="995" priority="5209" operator="greaterThan">
      <formula>100</formula>
    </cfRule>
    <cfRule type="cellIs" dxfId="994" priority="5210" operator="equal">
      <formula>0</formula>
    </cfRule>
    <cfRule type="cellIs" dxfId="993" priority="5211" operator="greaterThanOrEqual">
      <formula>100</formula>
    </cfRule>
    <cfRule type="cellIs" dxfId="992" priority="5212" operator="between">
      <formula>10</formula>
      <formula>100</formula>
    </cfRule>
    <cfRule type="cellIs" dxfId="991" priority="5213" operator="between">
      <formula>0.1</formula>
      <formula>10</formula>
    </cfRule>
    <cfRule type="cellIs" dxfId="990" priority="5214" operator="between">
      <formula>0.01</formula>
      <formula>0.1</formula>
    </cfRule>
    <cfRule type="cellIs" dxfId="989" priority="5215" operator="greaterThanOrEqual">
      <formula>100</formula>
    </cfRule>
  </conditionalFormatting>
  <conditionalFormatting sqref="AM14:AM30 AO14:AO30">
    <cfRule type="cellIs" dxfId="988" priority="1459" operator="between">
      <formula>0.1</formula>
      <formula>10</formula>
    </cfRule>
    <cfRule type="cellIs" dxfId="987" priority="1460" operator="between">
      <formula>10</formula>
      <formula>100</formula>
    </cfRule>
  </conditionalFormatting>
  <conditionalFormatting sqref="AM14:AM31 AO14:AO31">
    <cfRule type="cellIs" dxfId="986" priority="1458" operator="between">
      <formula>0.01</formula>
      <formula>0.1</formula>
    </cfRule>
  </conditionalFormatting>
  <conditionalFormatting sqref="AM14:AM51 AO14:AO51">
    <cfRule type="cellIs" dxfId="985" priority="1447" operator="greaterThan">
      <formula>100</formula>
    </cfRule>
  </conditionalFormatting>
  <conditionalFormatting sqref="AM14:AM51">
    <cfRule type="cellIs" dxfId="984" priority="1455" operator="lessThan">
      <formula>0.01</formula>
    </cfRule>
    <cfRule type="cellIs" dxfId="983" priority="1454" operator="equal">
      <formula>0</formula>
    </cfRule>
  </conditionalFormatting>
  <conditionalFormatting sqref="AM31:AM43 AO31:AO43">
    <cfRule type="cellIs" dxfId="982" priority="2976" operator="between">
      <formula>10</formula>
      <formula>100</formula>
    </cfRule>
  </conditionalFormatting>
  <conditionalFormatting sqref="AM31:AM51 AO31:AO51">
    <cfRule type="cellIs" dxfId="981" priority="2915" operator="between">
      <formula>0.1</formula>
      <formula>10</formula>
    </cfRule>
  </conditionalFormatting>
  <conditionalFormatting sqref="AM32:AM42 AO32:AO42">
    <cfRule type="cellIs" dxfId="980" priority="2974" operator="between">
      <formula>0.01</formula>
      <formula>0.1</formula>
    </cfRule>
  </conditionalFormatting>
  <conditionalFormatting sqref="AM43:AM51 AO43:AO51">
    <cfRule type="cellIs" dxfId="979" priority="2914" operator="between">
      <formula>0.01</formula>
      <formula>0.1</formula>
    </cfRule>
  </conditionalFormatting>
  <conditionalFormatting sqref="AM44:AM51 AO44:AO51">
    <cfRule type="cellIs" dxfId="978" priority="2916" operator="between">
      <formula>10</formula>
      <formula>100</formula>
    </cfRule>
  </conditionalFormatting>
  <conditionalFormatting sqref="AN14:AN30">
    <cfRule type="cellIs" dxfId="977" priority="986" operator="equal">
      <formula>0</formula>
    </cfRule>
    <cfRule type="cellIs" dxfId="976" priority="987" operator="lessThan">
      <formula>0.01</formula>
    </cfRule>
    <cfRule type="cellIs" dxfId="975" priority="988" operator="between">
      <formula>0.01</formula>
      <formula>0.1</formula>
    </cfRule>
    <cfRule type="cellIs" dxfId="974" priority="990" operator="between">
      <formula>10</formula>
      <formula>100</formula>
    </cfRule>
    <cfRule type="cellIs" dxfId="973" priority="989" operator="between">
      <formula>0.1</formula>
      <formula>10</formula>
    </cfRule>
    <cfRule type="cellIs" dxfId="972" priority="985" operator="greaterThan">
      <formula>100</formula>
    </cfRule>
  </conditionalFormatting>
  <conditionalFormatting sqref="AN32:AN42">
    <cfRule type="cellIs" dxfId="971" priority="979" operator="greaterThan">
      <formula>100</formula>
    </cfRule>
    <cfRule type="cellIs" dxfId="970" priority="980" operator="equal">
      <formula>0</formula>
    </cfRule>
    <cfRule type="cellIs" dxfId="969" priority="981" operator="lessThan">
      <formula>0.01</formula>
    </cfRule>
    <cfRule type="cellIs" dxfId="968" priority="982" operator="between">
      <formula>0.01</formula>
      <formula>0.1</formula>
    </cfRule>
    <cfRule type="cellIs" dxfId="967" priority="983" operator="between">
      <formula>0.1</formula>
      <formula>10</formula>
    </cfRule>
    <cfRule type="cellIs" dxfId="966" priority="984" operator="between">
      <formula>10</formula>
      <formula>100</formula>
    </cfRule>
  </conditionalFormatting>
  <conditionalFormatting sqref="AN44:AN45">
    <cfRule type="cellIs" dxfId="965" priority="977" operator="between">
      <formula>0.1</formula>
      <formula>10</formula>
    </cfRule>
    <cfRule type="cellIs" dxfId="964" priority="976" operator="between">
      <formula>0.01</formula>
      <formula>0.1</formula>
    </cfRule>
    <cfRule type="cellIs" dxfId="963" priority="975" operator="lessThan">
      <formula>0.01</formula>
    </cfRule>
    <cfRule type="cellIs" dxfId="962" priority="973" operator="greaterThan">
      <formula>100</formula>
    </cfRule>
    <cfRule type="cellIs" dxfId="961" priority="974" operator="equal">
      <formula>0</formula>
    </cfRule>
    <cfRule type="cellIs" dxfId="960" priority="978" operator="between">
      <formula>10</formula>
      <formula>100</formula>
    </cfRule>
  </conditionalFormatting>
  <conditionalFormatting sqref="AN47:AN49">
    <cfRule type="cellIs" dxfId="959" priority="967" operator="greaterThan">
      <formula>100</formula>
    </cfRule>
    <cfRule type="cellIs" dxfId="958" priority="972" operator="between">
      <formula>10</formula>
      <formula>100</formula>
    </cfRule>
    <cfRule type="cellIs" dxfId="957" priority="971" operator="between">
      <formula>0.1</formula>
      <formula>10</formula>
    </cfRule>
    <cfRule type="cellIs" dxfId="956" priority="970" operator="between">
      <formula>0.01</formula>
      <formula>0.1</formula>
    </cfRule>
    <cfRule type="cellIs" dxfId="955" priority="969" operator="lessThan">
      <formula>0.01</formula>
    </cfRule>
    <cfRule type="cellIs" dxfId="954" priority="968" operator="equal">
      <formula>0</formula>
    </cfRule>
  </conditionalFormatting>
  <conditionalFormatting sqref="AN51">
    <cfRule type="cellIs" dxfId="953" priority="964" operator="between">
      <formula>0.01</formula>
      <formula>0.1</formula>
    </cfRule>
    <cfRule type="cellIs" dxfId="952" priority="961" operator="greaterThan">
      <formula>100</formula>
    </cfRule>
    <cfRule type="cellIs" dxfId="951" priority="966" operator="between">
      <formula>10</formula>
      <formula>100</formula>
    </cfRule>
    <cfRule type="cellIs" dxfId="950" priority="962" operator="equal">
      <formula>0</formula>
    </cfRule>
    <cfRule type="cellIs" dxfId="949" priority="965" operator="between">
      <formula>0.1</formula>
      <formula>10</formula>
    </cfRule>
    <cfRule type="cellIs" dxfId="948" priority="963" operator="lessThan">
      <formula>0.01</formula>
    </cfRule>
  </conditionalFormatting>
  <conditionalFormatting sqref="AO14:AO51">
    <cfRule type="cellIs" dxfId="947" priority="1457" operator="lessThan">
      <formula>0.01</formula>
    </cfRule>
    <cfRule type="cellIs" dxfId="946" priority="1456" operator="equal">
      <formula>0</formula>
    </cfRule>
  </conditionalFormatting>
  <conditionalFormatting sqref="AP14:AP30">
    <cfRule type="cellIs" dxfId="945" priority="385" operator="greaterThan">
      <formula>100</formula>
    </cfRule>
    <cfRule type="cellIs" dxfId="944" priority="387" operator="lessThan">
      <formula>0.01</formula>
    </cfRule>
    <cfRule type="cellIs" dxfId="943" priority="388" operator="between">
      <formula>0.01</formula>
      <formula>0.1</formula>
    </cfRule>
    <cfRule type="cellIs" dxfId="942" priority="389" operator="between">
      <formula>0.1</formula>
      <formula>10</formula>
    </cfRule>
    <cfRule type="cellIs" dxfId="941" priority="390" operator="between">
      <formula>10</formula>
      <formula>100</formula>
    </cfRule>
    <cfRule type="cellIs" dxfId="940" priority="386" operator="equal">
      <formula>0</formula>
    </cfRule>
  </conditionalFormatting>
  <conditionalFormatting sqref="AP32:AP42">
    <cfRule type="cellIs" dxfId="939" priority="383" operator="between">
      <formula>0.1</formula>
      <formula>10</formula>
    </cfRule>
    <cfRule type="cellIs" dxfId="938" priority="379" operator="greaterThan">
      <formula>100</formula>
    </cfRule>
    <cfRule type="cellIs" dxfId="937" priority="380" operator="equal">
      <formula>0</formula>
    </cfRule>
    <cfRule type="cellIs" dxfId="936" priority="381" operator="lessThan">
      <formula>0.01</formula>
    </cfRule>
    <cfRule type="cellIs" dxfId="935" priority="382" operator="between">
      <formula>0.01</formula>
      <formula>0.1</formula>
    </cfRule>
    <cfRule type="cellIs" dxfId="934" priority="384" operator="between">
      <formula>10</formula>
      <formula>100</formula>
    </cfRule>
  </conditionalFormatting>
  <conditionalFormatting sqref="AP44:AP45">
    <cfRule type="cellIs" dxfId="933" priority="378" operator="between">
      <formula>10</formula>
      <formula>100</formula>
    </cfRule>
    <cfRule type="cellIs" dxfId="932" priority="373" operator="greaterThan">
      <formula>100</formula>
    </cfRule>
    <cfRule type="cellIs" dxfId="931" priority="374" operator="equal">
      <formula>0</formula>
    </cfRule>
    <cfRule type="cellIs" dxfId="930" priority="375" operator="lessThan">
      <formula>0.01</formula>
    </cfRule>
    <cfRule type="cellIs" dxfId="929" priority="376" operator="between">
      <formula>0.01</formula>
      <formula>0.1</formula>
    </cfRule>
    <cfRule type="cellIs" dxfId="928" priority="377" operator="between">
      <formula>0.1</formula>
      <formula>10</formula>
    </cfRule>
  </conditionalFormatting>
  <conditionalFormatting sqref="AP47:AP49">
    <cfRule type="cellIs" dxfId="927" priority="368" operator="equal">
      <formula>0</formula>
    </cfRule>
    <cfRule type="cellIs" dxfId="926" priority="369" operator="lessThan">
      <formula>0.01</formula>
    </cfRule>
    <cfRule type="cellIs" dxfId="925" priority="372" operator="between">
      <formula>10</formula>
      <formula>100</formula>
    </cfRule>
    <cfRule type="cellIs" dxfId="924" priority="370" operator="between">
      <formula>0.01</formula>
      <formula>0.1</formula>
    </cfRule>
    <cfRule type="cellIs" dxfId="923" priority="367" operator="greaterThan">
      <formula>100</formula>
    </cfRule>
    <cfRule type="cellIs" dxfId="922" priority="371" operator="between">
      <formula>0.1</formula>
      <formula>10</formula>
    </cfRule>
  </conditionalFormatting>
  <conditionalFormatting sqref="AP51">
    <cfRule type="cellIs" dxfId="921" priority="361" operator="greaterThan">
      <formula>100</formula>
    </cfRule>
    <cfRule type="cellIs" dxfId="920" priority="362" operator="equal">
      <formula>0</formula>
    </cfRule>
    <cfRule type="cellIs" dxfId="919" priority="363" operator="lessThan">
      <formula>0.01</formula>
    </cfRule>
    <cfRule type="cellIs" dxfId="918" priority="364" operator="between">
      <formula>0.01</formula>
      <formula>0.1</formula>
    </cfRule>
    <cfRule type="cellIs" dxfId="917" priority="365" operator="between">
      <formula>0.1</formula>
      <formula>10</formula>
    </cfRule>
    <cfRule type="cellIs" dxfId="916" priority="366" operator="between">
      <formula>10</formula>
      <formula>100</formula>
    </cfRule>
  </conditionalFormatting>
  <conditionalFormatting sqref="AQ14:AQ30 AS14:AS30">
    <cfRule type="cellIs" dxfId="915" priority="1440" operator="between">
      <formula>10</formula>
      <formula>100</formula>
    </cfRule>
    <cfRule type="cellIs" dxfId="914" priority="1439" operator="between">
      <formula>0.1</formula>
      <formula>10</formula>
    </cfRule>
  </conditionalFormatting>
  <conditionalFormatting sqref="AQ14:AQ31 AS14:AS31">
    <cfRule type="cellIs" dxfId="913" priority="1438" operator="between">
      <formula>0.01</formula>
      <formula>0.1</formula>
    </cfRule>
  </conditionalFormatting>
  <conditionalFormatting sqref="AQ14:AQ51 AS14:AS51">
    <cfRule type="cellIs" dxfId="912" priority="1427" operator="greaterThan">
      <formula>100</formula>
    </cfRule>
  </conditionalFormatting>
  <conditionalFormatting sqref="AQ14:AQ51">
    <cfRule type="cellIs" dxfId="911" priority="1434" operator="equal">
      <formula>0</formula>
    </cfRule>
    <cfRule type="cellIs" dxfId="910" priority="1435" operator="lessThan">
      <formula>0.01</formula>
    </cfRule>
  </conditionalFormatting>
  <conditionalFormatting sqref="AQ31:AQ43 AS31:AS43">
    <cfRule type="cellIs" dxfId="909" priority="2868" operator="between">
      <formula>10</formula>
      <formula>100</formula>
    </cfRule>
  </conditionalFormatting>
  <conditionalFormatting sqref="AQ31:AQ51 AS31:AS51">
    <cfRule type="cellIs" dxfId="908" priority="2807" operator="between">
      <formula>0.1</formula>
      <formula>10</formula>
    </cfRule>
  </conditionalFormatting>
  <conditionalFormatting sqref="AQ32:AQ42 AS32:AS42">
    <cfRule type="cellIs" dxfId="907" priority="2866" operator="between">
      <formula>0.01</formula>
      <formula>0.1</formula>
    </cfRule>
  </conditionalFormatting>
  <conditionalFormatting sqref="AQ43:AQ51 AS43:AS51">
    <cfRule type="cellIs" dxfId="906" priority="2806" operator="between">
      <formula>0.01</formula>
      <formula>0.1</formula>
    </cfRule>
  </conditionalFormatting>
  <conditionalFormatting sqref="AQ44:AQ51 AS44:AS51">
    <cfRule type="cellIs" dxfId="905" priority="2808" operator="between">
      <formula>10</formula>
      <formula>100</formula>
    </cfRule>
  </conditionalFormatting>
  <conditionalFormatting sqref="AR14:AR30">
    <cfRule type="cellIs" dxfId="904" priority="959" operator="between">
      <formula>0.1</formula>
      <formula>10</formula>
    </cfRule>
    <cfRule type="cellIs" dxfId="903" priority="958" operator="between">
      <formula>0.01</formula>
      <formula>0.1</formula>
    </cfRule>
    <cfRule type="cellIs" dxfId="902" priority="957" operator="lessThan">
      <formula>0.01</formula>
    </cfRule>
    <cfRule type="cellIs" dxfId="901" priority="956" operator="equal">
      <formula>0</formula>
    </cfRule>
    <cfRule type="cellIs" dxfId="900" priority="955" operator="greaterThan">
      <formula>100</formula>
    </cfRule>
    <cfRule type="cellIs" dxfId="899" priority="960" operator="between">
      <formula>10</formula>
      <formula>100</formula>
    </cfRule>
  </conditionalFormatting>
  <conditionalFormatting sqref="AR32:AR42">
    <cfRule type="cellIs" dxfId="898" priority="949" operator="greaterThan">
      <formula>100</formula>
    </cfRule>
    <cfRule type="cellIs" dxfId="897" priority="950" operator="equal">
      <formula>0</formula>
    </cfRule>
    <cfRule type="cellIs" dxfId="896" priority="951" operator="lessThan">
      <formula>0.01</formula>
    </cfRule>
    <cfRule type="cellIs" dxfId="895" priority="952" operator="between">
      <formula>0.01</formula>
      <formula>0.1</formula>
    </cfRule>
    <cfRule type="cellIs" dxfId="894" priority="953" operator="between">
      <formula>0.1</formula>
      <formula>10</formula>
    </cfRule>
    <cfRule type="cellIs" dxfId="893" priority="954" operator="between">
      <formula>10</formula>
      <formula>100</formula>
    </cfRule>
  </conditionalFormatting>
  <conditionalFormatting sqref="AR44:AR45">
    <cfRule type="cellIs" dxfId="892" priority="943" operator="greaterThan">
      <formula>100</formula>
    </cfRule>
    <cfRule type="cellIs" dxfId="891" priority="944" operator="equal">
      <formula>0</formula>
    </cfRule>
    <cfRule type="cellIs" dxfId="890" priority="945" operator="lessThan">
      <formula>0.01</formula>
    </cfRule>
    <cfRule type="cellIs" dxfId="889" priority="946" operator="between">
      <formula>0.01</formula>
      <formula>0.1</formula>
    </cfRule>
    <cfRule type="cellIs" dxfId="888" priority="947" operator="between">
      <formula>0.1</formula>
      <formula>10</formula>
    </cfRule>
    <cfRule type="cellIs" dxfId="887" priority="948" operator="between">
      <formula>10</formula>
      <formula>100</formula>
    </cfRule>
  </conditionalFormatting>
  <conditionalFormatting sqref="AR47:AR49">
    <cfRule type="cellIs" dxfId="886" priority="937" operator="greaterThan">
      <formula>100</formula>
    </cfRule>
    <cfRule type="cellIs" dxfId="885" priority="938" operator="equal">
      <formula>0</formula>
    </cfRule>
    <cfRule type="cellIs" dxfId="884" priority="939" operator="lessThan">
      <formula>0.01</formula>
    </cfRule>
    <cfRule type="cellIs" dxfId="883" priority="941" operator="between">
      <formula>0.1</formula>
      <formula>10</formula>
    </cfRule>
    <cfRule type="cellIs" dxfId="882" priority="942" operator="between">
      <formula>10</formula>
      <formula>100</formula>
    </cfRule>
    <cfRule type="cellIs" dxfId="881" priority="940" operator="between">
      <formula>0.01</formula>
      <formula>0.1</formula>
    </cfRule>
  </conditionalFormatting>
  <conditionalFormatting sqref="AR51">
    <cfRule type="cellIs" dxfId="880" priority="932" operator="equal">
      <formula>0</formula>
    </cfRule>
    <cfRule type="cellIs" dxfId="879" priority="931" operator="greaterThan">
      <formula>100</formula>
    </cfRule>
    <cfRule type="cellIs" dxfId="878" priority="936" operator="between">
      <formula>10</formula>
      <formula>100</formula>
    </cfRule>
    <cfRule type="cellIs" dxfId="877" priority="934" operator="between">
      <formula>0.01</formula>
      <formula>0.1</formula>
    </cfRule>
    <cfRule type="cellIs" dxfId="876" priority="933" operator="lessThan">
      <formula>0.01</formula>
    </cfRule>
    <cfRule type="cellIs" dxfId="875" priority="935" operator="between">
      <formula>0.1</formula>
      <formula>10</formula>
    </cfRule>
  </conditionalFormatting>
  <conditionalFormatting sqref="AS14:AS51">
    <cfRule type="cellIs" dxfId="874" priority="1436" operator="equal">
      <formula>0</formula>
    </cfRule>
    <cfRule type="cellIs" dxfId="873" priority="1437" operator="lessThan">
      <formula>0.01</formula>
    </cfRule>
  </conditionalFormatting>
  <conditionalFormatting sqref="AT14:AT30">
    <cfRule type="cellIs" dxfId="872" priority="355" operator="greaterThan">
      <formula>100</formula>
    </cfRule>
    <cfRule type="cellIs" dxfId="871" priority="358" operator="between">
      <formula>0.01</formula>
      <formula>0.1</formula>
    </cfRule>
    <cfRule type="cellIs" dxfId="870" priority="360" operator="between">
      <formula>10</formula>
      <formula>100</formula>
    </cfRule>
    <cfRule type="cellIs" dxfId="869" priority="359" operator="between">
      <formula>0.1</formula>
      <formula>10</formula>
    </cfRule>
    <cfRule type="cellIs" dxfId="868" priority="357" operator="lessThan">
      <formula>0.01</formula>
    </cfRule>
    <cfRule type="cellIs" dxfId="867" priority="356" operator="equal">
      <formula>0</formula>
    </cfRule>
  </conditionalFormatting>
  <conditionalFormatting sqref="AT32:AT42">
    <cfRule type="cellIs" dxfId="866" priority="354" operator="between">
      <formula>10</formula>
      <formula>100</formula>
    </cfRule>
    <cfRule type="cellIs" dxfId="865" priority="353" operator="between">
      <formula>0.1</formula>
      <formula>10</formula>
    </cfRule>
    <cfRule type="cellIs" dxfId="864" priority="349" operator="greaterThan">
      <formula>100</formula>
    </cfRule>
    <cfRule type="cellIs" dxfId="863" priority="352" operator="between">
      <formula>0.01</formula>
      <formula>0.1</formula>
    </cfRule>
    <cfRule type="cellIs" dxfId="862" priority="351" operator="lessThan">
      <formula>0.01</formula>
    </cfRule>
    <cfRule type="cellIs" dxfId="861" priority="350" operator="equal">
      <formula>0</formula>
    </cfRule>
  </conditionalFormatting>
  <conditionalFormatting sqref="AT44:AT45">
    <cfRule type="cellIs" dxfId="860" priority="345" operator="lessThan">
      <formula>0.01</formula>
    </cfRule>
    <cfRule type="cellIs" dxfId="859" priority="346" operator="between">
      <formula>0.01</formula>
      <formula>0.1</formula>
    </cfRule>
    <cfRule type="cellIs" dxfId="858" priority="347" operator="between">
      <formula>0.1</formula>
      <formula>10</formula>
    </cfRule>
    <cfRule type="cellIs" dxfId="857" priority="348" operator="between">
      <formula>10</formula>
      <formula>100</formula>
    </cfRule>
    <cfRule type="cellIs" dxfId="856" priority="344" operator="equal">
      <formula>0</formula>
    </cfRule>
    <cfRule type="cellIs" dxfId="855" priority="343" operator="greaterThan">
      <formula>100</formula>
    </cfRule>
  </conditionalFormatting>
  <conditionalFormatting sqref="AT47:AT49">
    <cfRule type="cellIs" dxfId="854" priority="337" operator="greaterThan">
      <formula>100</formula>
    </cfRule>
    <cfRule type="cellIs" dxfId="853" priority="338" operator="equal">
      <formula>0</formula>
    </cfRule>
    <cfRule type="cellIs" dxfId="852" priority="339" operator="lessThan">
      <formula>0.01</formula>
    </cfRule>
    <cfRule type="cellIs" dxfId="851" priority="341" operator="between">
      <formula>0.1</formula>
      <formula>10</formula>
    </cfRule>
    <cfRule type="cellIs" dxfId="850" priority="342" operator="between">
      <formula>10</formula>
      <formula>100</formula>
    </cfRule>
    <cfRule type="cellIs" dxfId="849" priority="340" operator="between">
      <formula>0.01</formula>
      <formula>0.1</formula>
    </cfRule>
  </conditionalFormatting>
  <conditionalFormatting sqref="AT51">
    <cfRule type="cellIs" dxfId="848" priority="331" operator="greaterThan">
      <formula>100</formula>
    </cfRule>
    <cfRule type="cellIs" dxfId="847" priority="332" operator="equal">
      <formula>0</formula>
    </cfRule>
    <cfRule type="cellIs" dxfId="846" priority="333" operator="lessThan">
      <formula>0.01</formula>
    </cfRule>
    <cfRule type="cellIs" dxfId="845" priority="336" operator="between">
      <formula>10</formula>
      <formula>100</formula>
    </cfRule>
    <cfRule type="cellIs" dxfId="844" priority="335" operator="between">
      <formula>0.1</formula>
      <formula>10</formula>
    </cfRule>
    <cfRule type="cellIs" dxfId="843" priority="334" operator="between">
      <formula>0.01</formula>
      <formula>0.1</formula>
    </cfRule>
  </conditionalFormatting>
  <conditionalFormatting sqref="AU14:AU30 AW14:AW30">
    <cfRule type="cellIs" dxfId="842" priority="1419" operator="between">
      <formula>0.1</formula>
      <formula>10</formula>
    </cfRule>
    <cfRule type="cellIs" dxfId="841" priority="1420" operator="between">
      <formula>10</formula>
      <formula>100</formula>
    </cfRule>
  </conditionalFormatting>
  <conditionalFormatting sqref="AU14:AU31 AW14:AW31">
    <cfRule type="cellIs" dxfId="840" priority="1418" operator="between">
      <formula>0.01</formula>
      <formula>0.1</formula>
    </cfRule>
  </conditionalFormatting>
  <conditionalFormatting sqref="AU14:AU51 AW14:AW51">
    <cfRule type="cellIs" dxfId="839" priority="1407" operator="greaterThan">
      <formula>100</formula>
    </cfRule>
  </conditionalFormatting>
  <conditionalFormatting sqref="AU14:AU51">
    <cfRule type="cellIs" dxfId="838" priority="1414" operator="equal">
      <formula>0</formula>
    </cfRule>
    <cfRule type="cellIs" dxfId="837" priority="1415" operator="lessThan">
      <formula>0.01</formula>
    </cfRule>
  </conditionalFormatting>
  <conditionalFormatting sqref="AU31:AU43 AW31:AW43">
    <cfRule type="cellIs" dxfId="836" priority="2760" operator="between">
      <formula>10</formula>
      <formula>100</formula>
    </cfRule>
  </conditionalFormatting>
  <conditionalFormatting sqref="AU31:AU51 AW31:AW51">
    <cfRule type="cellIs" dxfId="835" priority="2699" operator="between">
      <formula>0.1</formula>
      <formula>10</formula>
    </cfRule>
  </conditionalFormatting>
  <conditionalFormatting sqref="AU32:AU42 AW32:AW42">
    <cfRule type="cellIs" dxfId="834" priority="2758" operator="between">
      <formula>0.01</formula>
      <formula>0.1</formula>
    </cfRule>
  </conditionalFormatting>
  <conditionalFormatting sqref="AU43:AU51 AW43:AW51">
    <cfRule type="cellIs" dxfId="833" priority="2698" operator="between">
      <formula>0.01</formula>
      <formula>0.1</formula>
    </cfRule>
  </conditionalFormatting>
  <conditionalFormatting sqref="AU44:AU51 AW44:AW51">
    <cfRule type="cellIs" dxfId="832" priority="2700" operator="between">
      <formula>10</formula>
      <formula>100</formula>
    </cfRule>
  </conditionalFormatting>
  <conditionalFormatting sqref="AV14:AV30">
    <cfRule type="cellIs" dxfId="831" priority="926" operator="equal">
      <formula>0</formula>
    </cfRule>
    <cfRule type="cellIs" dxfId="830" priority="930" operator="between">
      <formula>10</formula>
      <formula>100</formula>
    </cfRule>
    <cfRule type="cellIs" dxfId="829" priority="925" operator="greaterThan">
      <formula>100</formula>
    </cfRule>
    <cfRule type="cellIs" dxfId="828" priority="929" operator="between">
      <formula>0.1</formula>
      <formula>10</formula>
    </cfRule>
    <cfRule type="cellIs" dxfId="827" priority="928" operator="between">
      <formula>0.01</formula>
      <formula>0.1</formula>
    </cfRule>
    <cfRule type="cellIs" dxfId="826" priority="927" operator="lessThan">
      <formula>0.01</formula>
    </cfRule>
  </conditionalFormatting>
  <conditionalFormatting sqref="AV32:AV42">
    <cfRule type="cellIs" dxfId="825" priority="919" operator="greaterThan">
      <formula>100</formula>
    </cfRule>
    <cfRule type="cellIs" dxfId="824" priority="924" operator="between">
      <formula>10</formula>
      <formula>100</formula>
    </cfRule>
    <cfRule type="cellIs" dxfId="823" priority="923" operator="between">
      <formula>0.1</formula>
      <formula>10</formula>
    </cfRule>
    <cfRule type="cellIs" dxfId="822" priority="922" operator="between">
      <formula>0.01</formula>
      <formula>0.1</formula>
    </cfRule>
    <cfRule type="cellIs" dxfId="821" priority="921" operator="lessThan">
      <formula>0.01</formula>
    </cfRule>
    <cfRule type="cellIs" dxfId="820" priority="920" operator="equal">
      <formula>0</formula>
    </cfRule>
  </conditionalFormatting>
  <conditionalFormatting sqref="AV44:AV45">
    <cfRule type="cellIs" dxfId="819" priority="913" operator="greaterThan">
      <formula>100</formula>
    </cfRule>
    <cfRule type="cellIs" dxfId="818" priority="915" operator="lessThan">
      <formula>0.01</formula>
    </cfRule>
    <cfRule type="cellIs" dxfId="817" priority="914" operator="equal">
      <formula>0</formula>
    </cfRule>
    <cfRule type="cellIs" dxfId="816" priority="916" operator="between">
      <formula>0.01</formula>
      <formula>0.1</formula>
    </cfRule>
    <cfRule type="cellIs" dxfId="815" priority="918" operator="between">
      <formula>10</formula>
      <formula>100</formula>
    </cfRule>
    <cfRule type="cellIs" dxfId="814" priority="917" operator="between">
      <formula>0.1</formula>
      <formula>10</formula>
    </cfRule>
  </conditionalFormatting>
  <conditionalFormatting sqref="AV47:AV49">
    <cfRule type="cellIs" dxfId="813" priority="911" operator="between">
      <formula>0.1</formula>
      <formula>10</formula>
    </cfRule>
    <cfRule type="cellIs" dxfId="812" priority="912" operator="between">
      <formula>10</formula>
      <formula>100</formula>
    </cfRule>
    <cfRule type="cellIs" dxfId="811" priority="907" operator="greaterThan">
      <formula>100</formula>
    </cfRule>
    <cfRule type="cellIs" dxfId="810" priority="908" operator="equal">
      <formula>0</formula>
    </cfRule>
    <cfRule type="cellIs" dxfId="809" priority="909" operator="lessThan">
      <formula>0.01</formula>
    </cfRule>
    <cfRule type="cellIs" dxfId="808" priority="910" operator="between">
      <formula>0.01</formula>
      <formula>0.1</formula>
    </cfRule>
  </conditionalFormatting>
  <conditionalFormatting sqref="AV51">
    <cfRule type="cellIs" dxfId="807" priority="901" operator="greaterThan">
      <formula>100</formula>
    </cfRule>
    <cfRule type="cellIs" dxfId="806" priority="902" operator="equal">
      <formula>0</formula>
    </cfRule>
    <cfRule type="cellIs" dxfId="805" priority="904" operator="between">
      <formula>0.01</formula>
      <formula>0.1</formula>
    </cfRule>
    <cfRule type="cellIs" dxfId="804" priority="905" operator="between">
      <formula>0.1</formula>
      <formula>10</formula>
    </cfRule>
    <cfRule type="cellIs" dxfId="803" priority="906" operator="between">
      <formula>10</formula>
      <formula>100</formula>
    </cfRule>
    <cfRule type="cellIs" dxfId="802" priority="903" operator="lessThan">
      <formula>0.01</formula>
    </cfRule>
  </conditionalFormatting>
  <conditionalFormatting sqref="AW14:AW51">
    <cfRule type="cellIs" dxfId="801" priority="1416" operator="equal">
      <formula>0</formula>
    </cfRule>
    <cfRule type="cellIs" dxfId="800" priority="1417" operator="lessThan">
      <formula>0.01</formula>
    </cfRule>
  </conditionalFormatting>
  <conditionalFormatting sqref="AX14:AX30">
    <cfRule type="cellIs" dxfId="799" priority="326" operator="equal">
      <formula>0</formula>
    </cfRule>
    <cfRule type="cellIs" dxfId="798" priority="325" operator="greaterThan">
      <formula>100</formula>
    </cfRule>
    <cfRule type="cellIs" dxfId="797" priority="330" operator="between">
      <formula>10</formula>
      <formula>100</formula>
    </cfRule>
    <cfRule type="cellIs" dxfId="796" priority="329" operator="between">
      <formula>0.1</formula>
      <formula>10</formula>
    </cfRule>
    <cfRule type="cellIs" dxfId="795" priority="328" operator="between">
      <formula>0.01</formula>
      <formula>0.1</formula>
    </cfRule>
    <cfRule type="cellIs" dxfId="794" priority="327" operator="lessThan">
      <formula>0.01</formula>
    </cfRule>
  </conditionalFormatting>
  <conditionalFormatting sqref="AX32:AX42">
    <cfRule type="cellIs" dxfId="793" priority="319" operator="greaterThan">
      <formula>100</formula>
    </cfRule>
    <cfRule type="cellIs" dxfId="792" priority="323" operator="between">
      <formula>0.1</formula>
      <formula>10</formula>
    </cfRule>
    <cfRule type="cellIs" dxfId="791" priority="324" operator="between">
      <formula>10</formula>
      <formula>100</formula>
    </cfRule>
    <cfRule type="cellIs" dxfId="790" priority="322" operator="between">
      <formula>0.01</formula>
      <formula>0.1</formula>
    </cfRule>
    <cfRule type="cellIs" dxfId="789" priority="321" operator="lessThan">
      <formula>0.01</formula>
    </cfRule>
    <cfRule type="cellIs" dxfId="788" priority="320" operator="equal">
      <formula>0</formula>
    </cfRule>
  </conditionalFormatting>
  <conditionalFormatting sqref="AX44:AX45">
    <cfRule type="cellIs" dxfId="787" priority="318" operator="between">
      <formula>10</formula>
      <formula>100</formula>
    </cfRule>
    <cfRule type="cellIs" dxfId="786" priority="317" operator="between">
      <formula>0.1</formula>
      <formula>10</formula>
    </cfRule>
    <cfRule type="cellIs" dxfId="785" priority="316" operator="between">
      <formula>0.01</formula>
      <formula>0.1</formula>
    </cfRule>
    <cfRule type="cellIs" dxfId="784" priority="315" operator="lessThan">
      <formula>0.01</formula>
    </cfRule>
    <cfRule type="cellIs" dxfId="783" priority="314" operator="equal">
      <formula>0</formula>
    </cfRule>
    <cfRule type="cellIs" dxfId="782" priority="313" operator="greaterThan">
      <formula>100</formula>
    </cfRule>
  </conditionalFormatting>
  <conditionalFormatting sqref="AX47:AX49">
    <cfRule type="cellIs" dxfId="781" priority="312" operator="between">
      <formula>10</formula>
      <formula>100</formula>
    </cfRule>
    <cfRule type="cellIs" dxfId="780" priority="311" operator="between">
      <formula>0.1</formula>
      <formula>10</formula>
    </cfRule>
    <cfRule type="cellIs" dxfId="779" priority="307" operator="greaterThan">
      <formula>100</formula>
    </cfRule>
    <cfRule type="cellIs" dxfId="778" priority="308" operator="equal">
      <formula>0</formula>
    </cfRule>
    <cfRule type="cellIs" dxfId="777" priority="309" operator="lessThan">
      <formula>0.01</formula>
    </cfRule>
    <cfRule type="cellIs" dxfId="776" priority="310" operator="between">
      <formula>0.01</formula>
      <formula>0.1</formula>
    </cfRule>
  </conditionalFormatting>
  <conditionalFormatting sqref="AX51">
    <cfRule type="cellIs" dxfId="775" priority="305" operator="between">
      <formula>0.1</formula>
      <formula>10</formula>
    </cfRule>
    <cfRule type="cellIs" dxfId="774" priority="301" operator="greaterThan">
      <formula>100</formula>
    </cfRule>
    <cfRule type="cellIs" dxfId="773" priority="302" operator="equal">
      <formula>0</formula>
    </cfRule>
    <cfRule type="cellIs" dxfId="772" priority="303" operator="lessThan">
      <formula>0.01</formula>
    </cfRule>
    <cfRule type="cellIs" dxfId="771" priority="304" operator="between">
      <formula>0.01</formula>
      <formula>0.1</formula>
    </cfRule>
    <cfRule type="cellIs" dxfId="770" priority="306" operator="between">
      <formula>10</formula>
      <formula>100</formula>
    </cfRule>
  </conditionalFormatting>
  <conditionalFormatting sqref="AY6:AY8 BC6:BC8 BG6:BG8">
    <cfRule type="cellIs" dxfId="769" priority="4785" operator="between">
      <formula>10</formula>
      <formula>100</formula>
    </cfRule>
    <cfRule type="cellIs" dxfId="768" priority="4786" operator="between">
      <formula>0.1</formula>
      <formula>10</formula>
    </cfRule>
    <cfRule type="cellIs" dxfId="767" priority="4784" operator="greaterThanOrEqual">
      <formula>100</formula>
    </cfRule>
    <cfRule type="cellIs" dxfId="766" priority="4791" operator="between">
      <formula>0.01</formula>
      <formula>0.1</formula>
    </cfRule>
    <cfRule type="cellIs" dxfId="765" priority="4790" operator="between">
      <formula>0.1</formula>
      <formula>10</formula>
    </cfRule>
    <cfRule type="cellIs" dxfId="764" priority="4789" operator="between">
      <formula>10</formula>
      <formula>100</formula>
    </cfRule>
    <cfRule type="cellIs" dxfId="763" priority="4788" operator="greaterThanOrEqual">
      <formula>100</formula>
    </cfRule>
    <cfRule type="cellIs" dxfId="762" priority="4787" operator="between">
      <formula>0.01</formula>
      <formula>0.1</formula>
    </cfRule>
    <cfRule type="cellIs" dxfId="761" priority="4782" operator="greaterThan">
      <formula>100</formula>
    </cfRule>
    <cfRule type="cellIs" dxfId="760" priority="4783" operator="equal">
      <formula>0</formula>
    </cfRule>
  </conditionalFormatting>
  <conditionalFormatting sqref="AY14:AY30 BA14:BA30">
    <cfRule type="cellIs" dxfId="759" priority="1400" operator="between">
      <formula>10</formula>
      <formula>100</formula>
    </cfRule>
    <cfRule type="cellIs" dxfId="758" priority="1399" operator="between">
      <formula>0.1</formula>
      <formula>10</formula>
    </cfRule>
  </conditionalFormatting>
  <conditionalFormatting sqref="AY14:AY31 BA14:BA31">
    <cfRule type="cellIs" dxfId="757" priority="1398" operator="between">
      <formula>0.01</formula>
      <formula>0.1</formula>
    </cfRule>
  </conditionalFormatting>
  <conditionalFormatting sqref="AY14:AY51 BA14:BA51">
    <cfRule type="cellIs" dxfId="756" priority="1387" operator="greaterThan">
      <formula>100</formula>
    </cfRule>
  </conditionalFormatting>
  <conditionalFormatting sqref="AY14:AY51">
    <cfRule type="cellIs" dxfId="755" priority="1394" operator="equal">
      <formula>0</formula>
    </cfRule>
    <cfRule type="cellIs" dxfId="754" priority="1395" operator="lessThan">
      <formula>0.01</formula>
    </cfRule>
  </conditionalFormatting>
  <conditionalFormatting sqref="AY31:AY43 BA31:BA43">
    <cfRule type="cellIs" dxfId="753" priority="2652" operator="between">
      <formula>10</formula>
      <formula>100</formula>
    </cfRule>
  </conditionalFormatting>
  <conditionalFormatting sqref="AY31:AY51 BA31:BA51">
    <cfRule type="cellIs" dxfId="752" priority="2591" operator="between">
      <formula>0.1</formula>
      <formula>10</formula>
    </cfRule>
  </conditionalFormatting>
  <conditionalFormatting sqref="AY32:AY42 BA32:BA42">
    <cfRule type="cellIs" dxfId="751" priority="2650" operator="between">
      <formula>0.01</formula>
      <formula>0.1</formula>
    </cfRule>
  </conditionalFormatting>
  <conditionalFormatting sqref="AY43:AY51 BA43:BA51">
    <cfRule type="cellIs" dxfId="750" priority="2590" operator="between">
      <formula>0.01</formula>
      <formula>0.1</formula>
    </cfRule>
  </conditionalFormatting>
  <conditionalFormatting sqref="AY44:AY51 BA44:BA51">
    <cfRule type="cellIs" dxfId="749" priority="2592" operator="between">
      <formula>10</formula>
      <formula>100</formula>
    </cfRule>
  </conditionalFormatting>
  <conditionalFormatting sqref="AZ14:AZ30">
    <cfRule type="cellIs" dxfId="748" priority="900" operator="between">
      <formula>10</formula>
      <formula>100</formula>
    </cfRule>
    <cfRule type="cellIs" dxfId="747" priority="898" operator="between">
      <formula>0.01</formula>
      <formula>0.1</formula>
    </cfRule>
    <cfRule type="cellIs" dxfId="746" priority="897" operator="lessThan">
      <formula>0.01</formula>
    </cfRule>
    <cfRule type="cellIs" dxfId="745" priority="896" operator="equal">
      <formula>0</formula>
    </cfRule>
    <cfRule type="cellIs" dxfId="744" priority="895" operator="greaterThan">
      <formula>100</formula>
    </cfRule>
    <cfRule type="cellIs" dxfId="743" priority="899" operator="between">
      <formula>0.1</formula>
      <formula>10</formula>
    </cfRule>
  </conditionalFormatting>
  <conditionalFormatting sqref="AZ32:AZ42">
    <cfRule type="cellIs" dxfId="742" priority="891" operator="lessThan">
      <formula>0.01</formula>
    </cfRule>
    <cfRule type="cellIs" dxfId="741" priority="889" operator="greaterThan">
      <formula>100</formula>
    </cfRule>
    <cfRule type="cellIs" dxfId="740" priority="890" operator="equal">
      <formula>0</formula>
    </cfRule>
    <cfRule type="cellIs" dxfId="739" priority="894" operator="between">
      <formula>10</formula>
      <formula>100</formula>
    </cfRule>
    <cfRule type="cellIs" dxfId="738" priority="893" operator="between">
      <formula>0.1</formula>
      <formula>10</formula>
    </cfRule>
    <cfRule type="cellIs" dxfId="737" priority="892" operator="between">
      <formula>0.01</formula>
      <formula>0.1</formula>
    </cfRule>
  </conditionalFormatting>
  <conditionalFormatting sqref="AZ44:AZ45">
    <cfRule type="cellIs" dxfId="736" priority="883" operator="greaterThan">
      <formula>100</formula>
    </cfRule>
    <cfRule type="cellIs" dxfId="735" priority="884" operator="equal">
      <formula>0</formula>
    </cfRule>
    <cfRule type="cellIs" dxfId="734" priority="885" operator="lessThan">
      <formula>0.01</formula>
    </cfRule>
    <cfRule type="cellIs" dxfId="733" priority="886" operator="between">
      <formula>0.01</formula>
      <formula>0.1</formula>
    </cfRule>
    <cfRule type="cellIs" dxfId="732" priority="887" operator="between">
      <formula>0.1</formula>
      <formula>10</formula>
    </cfRule>
    <cfRule type="cellIs" dxfId="731" priority="888" operator="between">
      <formula>10</formula>
      <formula>100</formula>
    </cfRule>
  </conditionalFormatting>
  <conditionalFormatting sqref="AZ47:AZ49">
    <cfRule type="cellIs" dxfId="730" priority="880" operator="between">
      <formula>0.01</formula>
      <formula>0.1</formula>
    </cfRule>
    <cfRule type="cellIs" dxfId="729" priority="879" operator="lessThan">
      <formula>0.01</formula>
    </cfRule>
    <cfRule type="cellIs" dxfId="728" priority="878" operator="equal">
      <formula>0</formula>
    </cfRule>
    <cfRule type="cellIs" dxfId="727" priority="877" operator="greaterThan">
      <formula>100</formula>
    </cfRule>
    <cfRule type="cellIs" dxfId="726" priority="882" operator="between">
      <formula>10</formula>
      <formula>100</formula>
    </cfRule>
    <cfRule type="cellIs" dxfId="725" priority="881" operator="between">
      <formula>0.1</formula>
      <formula>10</formula>
    </cfRule>
  </conditionalFormatting>
  <conditionalFormatting sqref="AZ51">
    <cfRule type="cellIs" dxfId="724" priority="874" operator="between">
      <formula>0.01</formula>
      <formula>0.1</formula>
    </cfRule>
    <cfRule type="cellIs" dxfId="723" priority="873" operator="lessThan">
      <formula>0.01</formula>
    </cfRule>
    <cfRule type="cellIs" dxfId="722" priority="871" operator="greaterThan">
      <formula>100</formula>
    </cfRule>
    <cfRule type="cellIs" dxfId="721" priority="872" operator="equal">
      <formula>0</formula>
    </cfRule>
    <cfRule type="cellIs" dxfId="720" priority="875" operator="between">
      <formula>0.1</formula>
      <formula>10</formula>
    </cfRule>
    <cfRule type="cellIs" dxfId="719" priority="876" operator="between">
      <formula>10</formula>
      <formula>100</formula>
    </cfRule>
  </conditionalFormatting>
  <conditionalFormatting sqref="BA14:BA51">
    <cfRule type="cellIs" dxfId="718" priority="1396" operator="equal">
      <formula>0</formula>
    </cfRule>
    <cfRule type="cellIs" dxfId="717" priority="1397" operator="lessThan">
      <formula>0.01</formula>
    </cfRule>
  </conditionalFormatting>
  <conditionalFormatting sqref="BB14:BB30">
    <cfRule type="cellIs" dxfId="716" priority="297" operator="lessThan">
      <formula>0.01</formula>
    </cfRule>
    <cfRule type="cellIs" dxfId="715" priority="298" operator="between">
      <formula>0.01</formula>
      <formula>0.1</formula>
    </cfRule>
    <cfRule type="cellIs" dxfId="714" priority="300" operator="between">
      <formula>10</formula>
      <formula>100</formula>
    </cfRule>
    <cfRule type="cellIs" dxfId="713" priority="295" operator="greaterThan">
      <formula>100</formula>
    </cfRule>
    <cfRule type="cellIs" dxfId="712" priority="296" operator="equal">
      <formula>0</formula>
    </cfRule>
    <cfRule type="cellIs" dxfId="711" priority="299" operator="between">
      <formula>0.1</formula>
      <formula>10</formula>
    </cfRule>
  </conditionalFormatting>
  <conditionalFormatting sqref="BB32:BB42">
    <cfRule type="cellIs" dxfId="710" priority="289" operator="greaterThan">
      <formula>100</formula>
    </cfRule>
    <cfRule type="cellIs" dxfId="709" priority="294" operator="between">
      <formula>10</formula>
      <formula>100</formula>
    </cfRule>
    <cfRule type="cellIs" dxfId="708" priority="292" operator="between">
      <formula>0.01</formula>
      <formula>0.1</formula>
    </cfRule>
    <cfRule type="cellIs" dxfId="707" priority="291" operator="lessThan">
      <formula>0.01</formula>
    </cfRule>
    <cfRule type="cellIs" dxfId="706" priority="290" operator="equal">
      <formula>0</formula>
    </cfRule>
    <cfRule type="cellIs" dxfId="705" priority="293" operator="between">
      <formula>0.1</formula>
      <formula>10</formula>
    </cfRule>
  </conditionalFormatting>
  <conditionalFormatting sqref="BB44:BB45">
    <cfRule type="cellIs" dxfId="704" priority="288" operator="between">
      <formula>10</formula>
      <formula>100</formula>
    </cfRule>
    <cfRule type="cellIs" dxfId="703" priority="286" operator="between">
      <formula>0.01</formula>
      <formula>0.1</formula>
    </cfRule>
    <cfRule type="cellIs" dxfId="702" priority="283" operator="greaterThan">
      <formula>100</formula>
    </cfRule>
    <cfRule type="cellIs" dxfId="701" priority="284" operator="equal">
      <formula>0</formula>
    </cfRule>
    <cfRule type="cellIs" dxfId="700" priority="287" operator="between">
      <formula>0.1</formula>
      <formula>10</formula>
    </cfRule>
    <cfRule type="cellIs" dxfId="699" priority="285" operator="lessThan">
      <formula>0.01</formula>
    </cfRule>
  </conditionalFormatting>
  <conditionalFormatting sqref="BB47:BB49">
    <cfRule type="cellIs" dxfId="698" priority="280" operator="between">
      <formula>0.01</formula>
      <formula>0.1</formula>
    </cfRule>
    <cfRule type="cellIs" dxfId="697" priority="281" operator="between">
      <formula>0.1</formula>
      <formula>10</formula>
    </cfRule>
    <cfRule type="cellIs" dxfId="696" priority="282" operator="between">
      <formula>10</formula>
      <formula>100</formula>
    </cfRule>
    <cfRule type="cellIs" dxfId="695" priority="279" operator="lessThan">
      <formula>0.01</formula>
    </cfRule>
    <cfRule type="cellIs" dxfId="694" priority="278" operator="equal">
      <formula>0</formula>
    </cfRule>
    <cfRule type="cellIs" dxfId="693" priority="277" operator="greaterThan">
      <formula>100</formula>
    </cfRule>
  </conditionalFormatting>
  <conditionalFormatting sqref="BB51">
    <cfRule type="cellIs" dxfId="692" priority="276" operator="between">
      <formula>10</formula>
      <formula>100</formula>
    </cfRule>
    <cfRule type="cellIs" dxfId="691" priority="275" operator="between">
      <formula>0.1</formula>
      <formula>10</formula>
    </cfRule>
    <cfRule type="cellIs" dxfId="690" priority="274" operator="between">
      <formula>0.01</formula>
      <formula>0.1</formula>
    </cfRule>
    <cfRule type="cellIs" dxfId="689" priority="273" operator="lessThan">
      <formula>0.01</formula>
    </cfRule>
    <cfRule type="cellIs" dxfId="688" priority="272" operator="equal">
      <formula>0</formula>
    </cfRule>
    <cfRule type="cellIs" dxfId="687" priority="271" operator="greaterThan">
      <formula>100</formula>
    </cfRule>
  </conditionalFormatting>
  <conditionalFormatting sqref="BC14:BC30 BE14:BE30">
    <cfRule type="cellIs" dxfId="686" priority="1379" operator="between">
      <formula>0.1</formula>
      <formula>10</formula>
    </cfRule>
    <cfRule type="cellIs" dxfId="685" priority="1380" operator="between">
      <formula>10</formula>
      <formula>100</formula>
    </cfRule>
  </conditionalFormatting>
  <conditionalFormatting sqref="BC14:BC31 BE14:BE31">
    <cfRule type="cellIs" dxfId="684" priority="1378" operator="between">
      <formula>0.01</formula>
      <formula>0.1</formula>
    </cfRule>
  </conditionalFormatting>
  <conditionalFormatting sqref="BC14:BC51 BE14:BE51">
    <cfRule type="cellIs" dxfId="683" priority="1367" operator="greaterThan">
      <formula>100</formula>
    </cfRule>
  </conditionalFormatting>
  <conditionalFormatting sqref="BC14:BC51">
    <cfRule type="cellIs" dxfId="682" priority="1375" operator="lessThan">
      <formula>0.01</formula>
    </cfRule>
    <cfRule type="cellIs" dxfId="681" priority="1374" operator="equal">
      <formula>0</formula>
    </cfRule>
  </conditionalFormatting>
  <conditionalFormatting sqref="BC31:BC43 BE31:BE43">
    <cfRule type="cellIs" dxfId="680" priority="2544" operator="between">
      <formula>10</formula>
      <formula>100</formula>
    </cfRule>
  </conditionalFormatting>
  <conditionalFormatting sqref="BC31:BC51 BE31:BE51">
    <cfRule type="cellIs" dxfId="679" priority="2483" operator="between">
      <formula>0.1</formula>
      <formula>10</formula>
    </cfRule>
  </conditionalFormatting>
  <conditionalFormatting sqref="BC32:BC42 BE32:BE42">
    <cfRule type="cellIs" dxfId="678" priority="2542" operator="between">
      <formula>0.01</formula>
      <formula>0.1</formula>
    </cfRule>
  </conditionalFormatting>
  <conditionalFormatting sqref="BC43:BC51 BE43:BE51">
    <cfRule type="cellIs" dxfId="677" priority="2482" operator="between">
      <formula>0.01</formula>
      <formula>0.1</formula>
    </cfRule>
  </conditionalFormatting>
  <conditionalFormatting sqref="BC44:BC51 BE44:BE51">
    <cfRule type="cellIs" dxfId="676" priority="2484" operator="between">
      <formula>10</formula>
      <formula>100</formula>
    </cfRule>
  </conditionalFormatting>
  <conditionalFormatting sqref="BD14:BD30">
    <cfRule type="cellIs" dxfId="675" priority="870" operator="between">
      <formula>10</formula>
      <formula>100</formula>
    </cfRule>
    <cfRule type="cellIs" dxfId="674" priority="869" operator="between">
      <formula>0.1</formula>
      <formula>10</formula>
    </cfRule>
    <cfRule type="cellIs" dxfId="673" priority="868" operator="between">
      <formula>0.01</formula>
      <formula>0.1</formula>
    </cfRule>
    <cfRule type="cellIs" dxfId="672" priority="866" operator="equal">
      <formula>0</formula>
    </cfRule>
    <cfRule type="cellIs" dxfId="671" priority="865" operator="greaterThan">
      <formula>100</formula>
    </cfRule>
    <cfRule type="cellIs" dxfId="670" priority="867" operator="lessThan">
      <formula>0.01</formula>
    </cfRule>
  </conditionalFormatting>
  <conditionalFormatting sqref="BD32:BD42">
    <cfRule type="cellIs" dxfId="669" priority="862" operator="between">
      <formula>0.01</formula>
      <formula>0.1</formula>
    </cfRule>
    <cfRule type="cellIs" dxfId="668" priority="859" operator="greaterThan">
      <formula>100</formula>
    </cfRule>
    <cfRule type="cellIs" dxfId="667" priority="860" operator="equal">
      <formula>0</formula>
    </cfRule>
    <cfRule type="cellIs" dxfId="666" priority="861" operator="lessThan">
      <formula>0.01</formula>
    </cfRule>
    <cfRule type="cellIs" dxfId="665" priority="863" operator="between">
      <formula>0.1</formula>
      <formula>10</formula>
    </cfRule>
    <cfRule type="cellIs" dxfId="664" priority="864" operator="between">
      <formula>10</formula>
      <formula>100</formula>
    </cfRule>
  </conditionalFormatting>
  <conditionalFormatting sqref="BD44:BD45">
    <cfRule type="cellIs" dxfId="663" priority="856" operator="between">
      <formula>0.01</formula>
      <formula>0.1</formula>
    </cfRule>
    <cfRule type="cellIs" dxfId="662" priority="855" operator="lessThan">
      <formula>0.01</formula>
    </cfRule>
    <cfRule type="cellIs" dxfId="661" priority="853" operator="greaterThan">
      <formula>100</formula>
    </cfRule>
    <cfRule type="cellIs" dxfId="660" priority="854" operator="equal">
      <formula>0</formula>
    </cfRule>
    <cfRule type="cellIs" dxfId="659" priority="858" operator="between">
      <formula>10</formula>
      <formula>100</formula>
    </cfRule>
    <cfRule type="cellIs" dxfId="658" priority="857" operator="between">
      <formula>0.1</formula>
      <formula>10</formula>
    </cfRule>
  </conditionalFormatting>
  <conditionalFormatting sqref="BD47:BD49">
    <cfRule type="cellIs" dxfId="657" priority="852" operator="between">
      <formula>10</formula>
      <formula>100</formula>
    </cfRule>
    <cfRule type="cellIs" dxfId="656" priority="851" operator="between">
      <formula>0.1</formula>
      <formula>10</formula>
    </cfRule>
    <cfRule type="cellIs" dxfId="655" priority="850" operator="between">
      <formula>0.01</formula>
      <formula>0.1</formula>
    </cfRule>
    <cfRule type="cellIs" dxfId="654" priority="847" operator="greaterThan">
      <formula>100</formula>
    </cfRule>
    <cfRule type="cellIs" dxfId="653" priority="848" operator="equal">
      <formula>0</formula>
    </cfRule>
    <cfRule type="cellIs" dxfId="652" priority="849" operator="lessThan">
      <formula>0.01</formula>
    </cfRule>
  </conditionalFormatting>
  <conditionalFormatting sqref="BD51">
    <cfRule type="cellIs" dxfId="651" priority="841" operator="greaterThan">
      <formula>100</formula>
    </cfRule>
    <cfRule type="cellIs" dxfId="650" priority="842" operator="equal">
      <formula>0</formula>
    </cfRule>
    <cfRule type="cellIs" dxfId="649" priority="843" operator="lessThan">
      <formula>0.01</formula>
    </cfRule>
    <cfRule type="cellIs" dxfId="648" priority="844" operator="between">
      <formula>0.01</formula>
      <formula>0.1</formula>
    </cfRule>
    <cfRule type="cellIs" dxfId="647" priority="845" operator="between">
      <formula>0.1</formula>
      <formula>10</formula>
    </cfRule>
    <cfRule type="cellIs" dxfId="646" priority="846" operator="between">
      <formula>10</formula>
      <formula>100</formula>
    </cfRule>
  </conditionalFormatting>
  <conditionalFormatting sqref="BE14:BE51">
    <cfRule type="cellIs" dxfId="645" priority="1377" operator="lessThan">
      <formula>0.01</formula>
    </cfRule>
    <cfRule type="cellIs" dxfId="644" priority="1376" operator="equal">
      <formula>0</formula>
    </cfRule>
  </conditionalFormatting>
  <conditionalFormatting sqref="BF14:BF30">
    <cfRule type="cellIs" dxfId="643" priority="266" operator="equal">
      <formula>0</formula>
    </cfRule>
    <cfRule type="cellIs" dxfId="642" priority="267" operator="lessThan">
      <formula>0.01</formula>
    </cfRule>
    <cfRule type="cellIs" dxfId="641" priority="268" operator="between">
      <formula>0.01</formula>
      <formula>0.1</formula>
    </cfRule>
    <cfRule type="cellIs" dxfId="640" priority="270" operator="between">
      <formula>10</formula>
      <formula>100</formula>
    </cfRule>
    <cfRule type="cellIs" dxfId="639" priority="269" operator="between">
      <formula>0.1</formula>
      <formula>10</formula>
    </cfRule>
    <cfRule type="cellIs" dxfId="638" priority="265" operator="greaterThan">
      <formula>100</formula>
    </cfRule>
  </conditionalFormatting>
  <conditionalFormatting sqref="BF32:BF42">
    <cfRule type="cellIs" dxfId="637" priority="259" operator="greaterThan">
      <formula>100</formula>
    </cfRule>
    <cfRule type="cellIs" dxfId="636" priority="260" operator="equal">
      <formula>0</formula>
    </cfRule>
    <cfRule type="cellIs" dxfId="635" priority="263" operator="between">
      <formula>0.1</formula>
      <formula>10</formula>
    </cfRule>
    <cfRule type="cellIs" dxfId="634" priority="262" operator="between">
      <formula>0.01</formula>
      <formula>0.1</formula>
    </cfRule>
    <cfRule type="cellIs" dxfId="633" priority="264" operator="between">
      <formula>10</formula>
      <formula>100</formula>
    </cfRule>
    <cfRule type="cellIs" dxfId="632" priority="261" operator="lessThan">
      <formula>0.01</formula>
    </cfRule>
  </conditionalFormatting>
  <conditionalFormatting sqref="BF44:BF45">
    <cfRule type="cellIs" dxfId="631" priority="256" operator="between">
      <formula>0.01</formula>
      <formula>0.1</formula>
    </cfRule>
    <cfRule type="cellIs" dxfId="630" priority="255" operator="lessThan">
      <formula>0.01</formula>
    </cfRule>
    <cfRule type="cellIs" dxfId="629" priority="254" operator="equal">
      <formula>0</formula>
    </cfRule>
    <cfRule type="cellIs" dxfId="628" priority="258" operator="between">
      <formula>10</formula>
      <formula>100</formula>
    </cfRule>
    <cfRule type="cellIs" dxfId="627" priority="253" operator="greaterThan">
      <formula>100</formula>
    </cfRule>
    <cfRule type="cellIs" dxfId="626" priority="257" operator="between">
      <formula>0.1</formula>
      <formula>10</formula>
    </cfRule>
  </conditionalFormatting>
  <conditionalFormatting sqref="BF47:BF49">
    <cfRule type="cellIs" dxfId="625" priority="247" operator="greaterThan">
      <formula>100</formula>
    </cfRule>
    <cfRule type="cellIs" dxfId="624" priority="250" operator="between">
      <formula>0.01</formula>
      <formula>0.1</formula>
    </cfRule>
    <cfRule type="cellIs" dxfId="623" priority="249" operator="lessThan">
      <formula>0.01</formula>
    </cfRule>
    <cfRule type="cellIs" dxfId="622" priority="248" operator="equal">
      <formula>0</formula>
    </cfRule>
    <cfRule type="cellIs" dxfId="621" priority="252" operator="between">
      <formula>10</formula>
      <formula>100</formula>
    </cfRule>
    <cfRule type="cellIs" dxfId="620" priority="251" operator="between">
      <formula>0.1</formula>
      <formula>10</formula>
    </cfRule>
  </conditionalFormatting>
  <conditionalFormatting sqref="BF51">
    <cfRule type="cellIs" dxfId="619" priority="243" operator="lessThan">
      <formula>0.01</formula>
    </cfRule>
    <cfRule type="cellIs" dxfId="618" priority="244" operator="between">
      <formula>0.01</formula>
      <formula>0.1</formula>
    </cfRule>
    <cfRule type="cellIs" dxfId="617" priority="245" operator="between">
      <formula>0.1</formula>
      <formula>10</formula>
    </cfRule>
    <cfRule type="cellIs" dxfId="616" priority="246" operator="between">
      <formula>10</formula>
      <formula>100</formula>
    </cfRule>
    <cfRule type="cellIs" dxfId="615" priority="241" operator="greaterThan">
      <formula>100</formula>
    </cfRule>
    <cfRule type="cellIs" dxfId="614" priority="242" operator="equal">
      <formula>0</formula>
    </cfRule>
  </conditionalFormatting>
  <conditionalFormatting sqref="BG14:BG30 BI14:BI30">
    <cfRule type="cellIs" dxfId="613" priority="1360" operator="between">
      <formula>10</formula>
      <formula>100</formula>
    </cfRule>
    <cfRule type="cellIs" dxfId="612" priority="1359" operator="between">
      <formula>0.1</formula>
      <formula>10</formula>
    </cfRule>
  </conditionalFormatting>
  <conditionalFormatting sqref="BG14:BG31 BI14:BI31">
    <cfRule type="cellIs" dxfId="611" priority="1358" operator="between">
      <formula>0.01</formula>
      <formula>0.1</formula>
    </cfRule>
  </conditionalFormatting>
  <conditionalFormatting sqref="BG14:BG51 BI14:BI51">
    <cfRule type="cellIs" dxfId="610" priority="1347" operator="greaterThan">
      <formula>100</formula>
    </cfRule>
  </conditionalFormatting>
  <conditionalFormatting sqref="BG14:BG51">
    <cfRule type="cellIs" dxfId="609" priority="1355" operator="lessThan">
      <formula>0.01</formula>
    </cfRule>
    <cfRule type="cellIs" dxfId="608" priority="1354" operator="equal">
      <formula>0</formula>
    </cfRule>
  </conditionalFormatting>
  <conditionalFormatting sqref="BG31:BG43 BI31:BI43">
    <cfRule type="cellIs" dxfId="607" priority="2436" operator="between">
      <formula>10</formula>
      <formula>100</formula>
    </cfRule>
  </conditionalFormatting>
  <conditionalFormatting sqref="BG31:BG51 BI31:BI51">
    <cfRule type="cellIs" dxfId="606" priority="2375" operator="between">
      <formula>0.1</formula>
      <formula>10</formula>
    </cfRule>
  </conditionalFormatting>
  <conditionalFormatting sqref="BG32:BG42 BI32:BI42">
    <cfRule type="cellIs" dxfId="605" priority="2434" operator="between">
      <formula>0.01</formula>
      <formula>0.1</formula>
    </cfRule>
  </conditionalFormatting>
  <conditionalFormatting sqref="BG43:BG51 BI43:BI51">
    <cfRule type="cellIs" dxfId="604" priority="2374" operator="between">
      <formula>0.01</formula>
      <formula>0.1</formula>
    </cfRule>
  </conditionalFormatting>
  <conditionalFormatting sqref="BG44:BG51 BI44:BI51">
    <cfRule type="cellIs" dxfId="603" priority="2376" operator="between">
      <formula>10</formula>
      <formula>100</formula>
    </cfRule>
  </conditionalFormatting>
  <conditionalFormatting sqref="BH14:BH30">
    <cfRule type="cellIs" dxfId="602" priority="840" operator="between">
      <formula>10</formula>
      <formula>100</formula>
    </cfRule>
    <cfRule type="cellIs" dxfId="601" priority="835" operator="greaterThan">
      <formula>100</formula>
    </cfRule>
    <cfRule type="cellIs" dxfId="600" priority="836" operator="equal">
      <formula>0</formula>
    </cfRule>
    <cfRule type="cellIs" dxfId="599" priority="837" operator="lessThan">
      <formula>0.01</formula>
    </cfRule>
    <cfRule type="cellIs" dxfId="598" priority="838" operator="between">
      <formula>0.01</formula>
      <formula>0.1</formula>
    </cfRule>
    <cfRule type="cellIs" dxfId="597" priority="839" operator="between">
      <formula>0.1</formula>
      <formula>10</formula>
    </cfRule>
  </conditionalFormatting>
  <conditionalFormatting sqref="BH32:BH42">
    <cfRule type="cellIs" dxfId="596" priority="832" operator="between">
      <formula>0.01</formula>
      <formula>0.1</formula>
    </cfRule>
    <cfRule type="cellIs" dxfId="595" priority="834" operator="between">
      <formula>10</formula>
      <formula>100</formula>
    </cfRule>
    <cfRule type="cellIs" dxfId="594" priority="833" operator="between">
      <formula>0.1</formula>
      <formula>10</formula>
    </cfRule>
    <cfRule type="cellIs" dxfId="593" priority="830" operator="equal">
      <formula>0</formula>
    </cfRule>
    <cfRule type="cellIs" dxfId="592" priority="831" operator="lessThan">
      <formula>0.01</formula>
    </cfRule>
    <cfRule type="cellIs" dxfId="591" priority="829" operator="greaterThan">
      <formula>100</formula>
    </cfRule>
  </conditionalFormatting>
  <conditionalFormatting sqref="BH44:BH45">
    <cfRule type="cellIs" dxfId="590" priority="827" operator="between">
      <formula>0.1</formula>
      <formula>10</formula>
    </cfRule>
    <cfRule type="cellIs" dxfId="589" priority="823" operator="greaterThan">
      <formula>100</formula>
    </cfRule>
    <cfRule type="cellIs" dxfId="588" priority="824" operator="equal">
      <formula>0</formula>
    </cfRule>
    <cfRule type="cellIs" dxfId="587" priority="825" operator="lessThan">
      <formula>0.01</formula>
    </cfRule>
    <cfRule type="cellIs" dxfId="586" priority="826" operator="between">
      <formula>0.01</formula>
      <formula>0.1</formula>
    </cfRule>
    <cfRule type="cellIs" dxfId="585" priority="828" operator="between">
      <formula>10</formula>
      <formula>100</formula>
    </cfRule>
  </conditionalFormatting>
  <conditionalFormatting sqref="BH47:BH49">
    <cfRule type="cellIs" dxfId="584" priority="821" operator="between">
      <formula>0.1</formula>
      <formula>10</formula>
    </cfRule>
    <cfRule type="cellIs" dxfId="583" priority="820" operator="between">
      <formula>0.01</formula>
      <formula>0.1</formula>
    </cfRule>
    <cfRule type="cellIs" dxfId="582" priority="822" operator="between">
      <formula>10</formula>
      <formula>100</formula>
    </cfRule>
    <cfRule type="cellIs" dxfId="581" priority="819" operator="lessThan">
      <formula>0.01</formula>
    </cfRule>
    <cfRule type="cellIs" dxfId="580" priority="818" operator="equal">
      <formula>0</formula>
    </cfRule>
    <cfRule type="cellIs" dxfId="579" priority="817" operator="greaterThan">
      <formula>100</formula>
    </cfRule>
  </conditionalFormatting>
  <conditionalFormatting sqref="BH51">
    <cfRule type="cellIs" dxfId="578" priority="811" operator="greaterThan">
      <formula>100</formula>
    </cfRule>
    <cfRule type="cellIs" dxfId="577" priority="815" operator="between">
      <formula>0.1</formula>
      <formula>10</formula>
    </cfRule>
    <cfRule type="cellIs" dxfId="576" priority="812" operator="equal">
      <formula>0</formula>
    </cfRule>
    <cfRule type="cellIs" dxfId="575" priority="814" operator="between">
      <formula>0.01</formula>
      <formula>0.1</formula>
    </cfRule>
    <cfRule type="cellIs" dxfId="574" priority="813" operator="lessThan">
      <formula>0.01</formula>
    </cfRule>
    <cfRule type="cellIs" dxfId="573" priority="816" operator="between">
      <formula>10</formula>
      <formula>100</formula>
    </cfRule>
  </conditionalFormatting>
  <conditionalFormatting sqref="BI14:BI51">
    <cfRule type="cellIs" dxfId="572" priority="1356" operator="equal">
      <formula>0</formula>
    </cfRule>
    <cfRule type="cellIs" dxfId="571" priority="1357" operator="lessThan">
      <formula>0.01</formula>
    </cfRule>
  </conditionalFormatting>
  <conditionalFormatting sqref="BJ14:BJ30">
    <cfRule type="cellIs" dxfId="570" priority="236" operator="equal">
      <formula>0</formula>
    </cfRule>
    <cfRule type="cellIs" dxfId="569" priority="237" operator="lessThan">
      <formula>0.01</formula>
    </cfRule>
    <cfRule type="cellIs" dxfId="568" priority="238" operator="between">
      <formula>0.01</formula>
      <formula>0.1</formula>
    </cfRule>
    <cfRule type="cellIs" dxfId="567" priority="239" operator="between">
      <formula>0.1</formula>
      <formula>10</formula>
    </cfRule>
    <cfRule type="cellIs" dxfId="566" priority="240" operator="between">
      <formula>10</formula>
      <formula>100</formula>
    </cfRule>
    <cfRule type="cellIs" dxfId="565" priority="235" operator="greaterThan">
      <formula>100</formula>
    </cfRule>
  </conditionalFormatting>
  <conditionalFormatting sqref="BJ32:BJ42">
    <cfRule type="cellIs" dxfId="564" priority="233" operator="between">
      <formula>0.1</formula>
      <formula>10</formula>
    </cfRule>
    <cfRule type="cellIs" dxfId="563" priority="234" operator="between">
      <formula>10</formula>
      <formula>100</formula>
    </cfRule>
    <cfRule type="cellIs" dxfId="562" priority="229" operator="greaterThan">
      <formula>100</formula>
    </cfRule>
    <cfRule type="cellIs" dxfId="561" priority="230" operator="equal">
      <formula>0</formula>
    </cfRule>
    <cfRule type="cellIs" dxfId="560" priority="231" operator="lessThan">
      <formula>0.01</formula>
    </cfRule>
    <cfRule type="cellIs" dxfId="559" priority="232" operator="between">
      <formula>0.01</formula>
      <formula>0.1</formula>
    </cfRule>
  </conditionalFormatting>
  <conditionalFormatting sqref="BJ44:BJ45">
    <cfRule type="cellIs" dxfId="558" priority="224" operator="equal">
      <formula>0</formula>
    </cfRule>
    <cfRule type="cellIs" dxfId="557" priority="223" operator="greaterThan">
      <formula>100</formula>
    </cfRule>
    <cfRule type="cellIs" dxfId="556" priority="227" operator="between">
      <formula>0.1</formula>
      <formula>10</formula>
    </cfRule>
    <cfRule type="cellIs" dxfId="555" priority="228" operator="between">
      <formula>10</formula>
      <formula>100</formula>
    </cfRule>
    <cfRule type="cellIs" dxfId="554" priority="226" operator="between">
      <formula>0.01</formula>
      <formula>0.1</formula>
    </cfRule>
    <cfRule type="cellIs" dxfId="553" priority="225" operator="lessThan">
      <formula>0.01</formula>
    </cfRule>
  </conditionalFormatting>
  <conditionalFormatting sqref="BJ47:BJ49">
    <cfRule type="cellIs" dxfId="552" priority="217" operator="greaterThan">
      <formula>100</formula>
    </cfRule>
    <cfRule type="cellIs" dxfId="551" priority="219" operator="lessThan">
      <formula>0.01</formula>
    </cfRule>
    <cfRule type="cellIs" dxfId="550" priority="221" operator="between">
      <formula>0.1</formula>
      <formula>10</formula>
    </cfRule>
    <cfRule type="cellIs" dxfId="549" priority="220" operator="between">
      <formula>0.01</formula>
      <formula>0.1</formula>
    </cfRule>
    <cfRule type="cellIs" dxfId="548" priority="222" operator="between">
      <formula>10</formula>
      <formula>100</formula>
    </cfRule>
    <cfRule type="cellIs" dxfId="547" priority="218" operator="equal">
      <formula>0</formula>
    </cfRule>
  </conditionalFormatting>
  <conditionalFormatting sqref="BJ51">
    <cfRule type="cellIs" dxfId="546" priority="216" operator="between">
      <formula>10</formula>
      <formula>100</formula>
    </cfRule>
    <cfRule type="cellIs" dxfId="545" priority="214" operator="between">
      <formula>0.01</formula>
      <formula>0.1</formula>
    </cfRule>
    <cfRule type="cellIs" dxfId="544" priority="213" operator="lessThan">
      <formula>0.01</formula>
    </cfRule>
    <cfRule type="cellIs" dxfId="543" priority="212" operator="equal">
      <formula>0</formula>
    </cfRule>
    <cfRule type="cellIs" dxfId="542" priority="211" operator="greaterThan">
      <formula>100</formula>
    </cfRule>
    <cfRule type="cellIs" dxfId="541" priority="215" operator="between">
      <formula>0.1</formula>
      <formula>10</formula>
    </cfRule>
  </conditionalFormatting>
  <conditionalFormatting sqref="BK6:BK8 BO6:BO8 BS6:BS8">
    <cfRule type="cellIs" dxfId="540" priority="4881" operator="between">
      <formula>0.1</formula>
      <formula>10</formula>
    </cfRule>
    <cfRule type="cellIs" dxfId="539" priority="4882" operator="between">
      <formula>0.01</formula>
      <formula>0.1</formula>
    </cfRule>
    <cfRule type="cellIs" dxfId="538" priority="4883" operator="greaterThanOrEqual">
      <formula>100</formula>
    </cfRule>
    <cfRule type="cellIs" dxfId="537" priority="4884" operator="between">
      <formula>10</formula>
      <formula>100</formula>
    </cfRule>
    <cfRule type="cellIs" dxfId="536" priority="4885" operator="between">
      <formula>0.1</formula>
      <formula>10</formula>
    </cfRule>
    <cfRule type="cellIs" dxfId="535" priority="4886" operator="between">
      <formula>0.01</formula>
      <formula>0.1</formula>
    </cfRule>
    <cfRule type="cellIs" dxfId="534" priority="4877" operator="greaterThan">
      <formula>100</formula>
    </cfRule>
    <cfRule type="cellIs" dxfId="533" priority="4878" operator="equal">
      <formula>0</formula>
    </cfRule>
    <cfRule type="cellIs" dxfId="532" priority="4879" operator="greaterThanOrEqual">
      <formula>100</formula>
    </cfRule>
    <cfRule type="cellIs" dxfId="531" priority="4880" operator="between">
      <formula>10</formula>
      <formula>100</formula>
    </cfRule>
  </conditionalFormatting>
  <conditionalFormatting sqref="BK14:BK30 BM14:BM30">
    <cfRule type="cellIs" dxfId="530" priority="1340" operator="between">
      <formula>10</formula>
      <formula>100</formula>
    </cfRule>
    <cfRule type="cellIs" dxfId="529" priority="1339" operator="between">
      <formula>0.1</formula>
      <formula>10</formula>
    </cfRule>
  </conditionalFormatting>
  <conditionalFormatting sqref="BK14:BK31 BM14:BM31">
    <cfRule type="cellIs" dxfId="528" priority="1338" operator="between">
      <formula>0.01</formula>
      <formula>0.1</formula>
    </cfRule>
  </conditionalFormatting>
  <conditionalFormatting sqref="BK14:BK51 BM14:BM51">
    <cfRule type="cellIs" dxfId="527" priority="1327" operator="greaterThan">
      <formula>100</formula>
    </cfRule>
  </conditionalFormatting>
  <conditionalFormatting sqref="BK14:BK51">
    <cfRule type="cellIs" dxfId="526" priority="1335" operator="lessThan">
      <formula>0.01</formula>
    </cfRule>
    <cfRule type="cellIs" dxfId="525" priority="1334" operator="equal">
      <formula>0</formula>
    </cfRule>
  </conditionalFormatting>
  <conditionalFormatting sqref="BK31:BK43 BM31:BM43">
    <cfRule type="cellIs" dxfId="524" priority="2328" operator="between">
      <formula>10</formula>
      <formula>100</formula>
    </cfRule>
  </conditionalFormatting>
  <conditionalFormatting sqref="BK31:BK51 BM31:BM51">
    <cfRule type="cellIs" dxfId="523" priority="2267" operator="between">
      <formula>0.1</formula>
      <formula>10</formula>
    </cfRule>
  </conditionalFormatting>
  <conditionalFormatting sqref="BK32:BK42 BM32:BM42">
    <cfRule type="cellIs" dxfId="522" priority="2326" operator="between">
      <formula>0.01</formula>
      <formula>0.1</formula>
    </cfRule>
  </conditionalFormatting>
  <conditionalFormatting sqref="BK43:BK51 BM43:BM51">
    <cfRule type="cellIs" dxfId="521" priority="2266" operator="between">
      <formula>0.01</formula>
      <formula>0.1</formula>
    </cfRule>
  </conditionalFormatting>
  <conditionalFormatting sqref="BK44:BK51 BM44:BM51">
    <cfRule type="cellIs" dxfId="520" priority="2268" operator="between">
      <formula>10</formula>
      <formula>100</formula>
    </cfRule>
  </conditionalFormatting>
  <conditionalFormatting sqref="BL14:BL30">
    <cfRule type="cellIs" dxfId="519" priority="805" operator="greaterThan">
      <formula>100</formula>
    </cfRule>
    <cfRule type="cellIs" dxfId="518" priority="810" operator="between">
      <formula>10</formula>
      <formula>100</formula>
    </cfRule>
    <cfRule type="cellIs" dxfId="517" priority="806" operator="equal">
      <formula>0</formula>
    </cfRule>
    <cfRule type="cellIs" dxfId="516" priority="807" operator="lessThan">
      <formula>0.01</formula>
    </cfRule>
    <cfRule type="cellIs" dxfId="515" priority="809" operator="between">
      <formula>0.1</formula>
      <formula>10</formula>
    </cfRule>
    <cfRule type="cellIs" dxfId="514" priority="808" operator="between">
      <formula>0.01</formula>
      <formula>0.1</formula>
    </cfRule>
  </conditionalFormatting>
  <conditionalFormatting sqref="BL32:BL42">
    <cfRule type="cellIs" dxfId="513" priority="800" operator="equal">
      <formula>0</formula>
    </cfRule>
    <cfRule type="cellIs" dxfId="512" priority="799" operator="greaterThan">
      <formula>100</formula>
    </cfRule>
    <cfRule type="cellIs" dxfId="511" priority="804" operator="between">
      <formula>10</formula>
      <formula>100</formula>
    </cfRule>
    <cfRule type="cellIs" dxfId="510" priority="803" operator="between">
      <formula>0.1</formula>
      <formula>10</formula>
    </cfRule>
    <cfRule type="cellIs" dxfId="509" priority="802" operator="between">
      <formula>0.01</formula>
      <formula>0.1</formula>
    </cfRule>
    <cfRule type="cellIs" dxfId="508" priority="801" operator="lessThan">
      <formula>0.01</formula>
    </cfRule>
  </conditionalFormatting>
  <conditionalFormatting sqref="BL44:BL45">
    <cfRule type="cellIs" dxfId="507" priority="798" operator="between">
      <formula>10</formula>
      <formula>100</formula>
    </cfRule>
    <cfRule type="cellIs" dxfId="506" priority="797" operator="between">
      <formula>0.1</formula>
      <formula>10</formula>
    </cfRule>
    <cfRule type="cellIs" dxfId="505" priority="796" operator="between">
      <formula>0.01</formula>
      <formula>0.1</formula>
    </cfRule>
    <cfRule type="cellIs" dxfId="504" priority="795" operator="lessThan">
      <formula>0.01</formula>
    </cfRule>
    <cfRule type="cellIs" dxfId="503" priority="793" operator="greaterThan">
      <formula>100</formula>
    </cfRule>
    <cfRule type="cellIs" dxfId="502" priority="794" operator="equal">
      <formula>0</formula>
    </cfRule>
  </conditionalFormatting>
  <conditionalFormatting sqref="BL47:BL49">
    <cfRule type="cellIs" dxfId="501" priority="788" operator="equal">
      <formula>0</formula>
    </cfRule>
    <cfRule type="cellIs" dxfId="500" priority="787" operator="greaterThan">
      <formula>100</formula>
    </cfRule>
    <cfRule type="cellIs" dxfId="499" priority="790" operator="between">
      <formula>0.01</formula>
      <formula>0.1</formula>
    </cfRule>
    <cfRule type="cellIs" dxfId="498" priority="791" operator="between">
      <formula>0.1</formula>
      <formula>10</formula>
    </cfRule>
    <cfRule type="cellIs" dxfId="497" priority="792" operator="between">
      <formula>10</formula>
      <formula>100</formula>
    </cfRule>
    <cfRule type="cellIs" dxfId="496" priority="789" operator="lessThan">
      <formula>0.01</formula>
    </cfRule>
  </conditionalFormatting>
  <conditionalFormatting sqref="BL51">
    <cfRule type="cellIs" dxfId="495" priority="782" operator="equal">
      <formula>0</formula>
    </cfRule>
    <cfRule type="cellIs" dxfId="494" priority="781" operator="greaterThan">
      <formula>100</formula>
    </cfRule>
    <cfRule type="cellIs" dxfId="493" priority="783" operator="lessThan">
      <formula>0.01</formula>
    </cfRule>
    <cfRule type="cellIs" dxfId="492" priority="785" operator="between">
      <formula>0.1</formula>
      <formula>10</formula>
    </cfRule>
    <cfRule type="cellIs" dxfId="491" priority="784" operator="between">
      <formula>0.01</formula>
      <formula>0.1</formula>
    </cfRule>
    <cfRule type="cellIs" dxfId="490" priority="786" operator="between">
      <formula>10</formula>
      <formula>100</formula>
    </cfRule>
  </conditionalFormatting>
  <conditionalFormatting sqref="BM14:BM51">
    <cfRule type="cellIs" dxfId="489" priority="1336" operator="equal">
      <formula>0</formula>
    </cfRule>
    <cfRule type="cellIs" dxfId="488" priority="1337" operator="lessThan">
      <formula>0.01</formula>
    </cfRule>
  </conditionalFormatting>
  <conditionalFormatting sqref="BN14:BN30">
    <cfRule type="cellIs" dxfId="487" priority="207" operator="lessThan">
      <formula>0.01</formula>
    </cfRule>
    <cfRule type="cellIs" dxfId="486" priority="206" operator="equal">
      <formula>0</formula>
    </cfRule>
    <cfRule type="cellIs" dxfId="485" priority="205" operator="greaterThan">
      <formula>100</formula>
    </cfRule>
    <cfRule type="cellIs" dxfId="484" priority="208" operator="between">
      <formula>0.01</formula>
      <formula>0.1</formula>
    </cfRule>
    <cfRule type="cellIs" dxfId="483" priority="210" operator="between">
      <formula>10</formula>
      <formula>100</formula>
    </cfRule>
    <cfRule type="cellIs" dxfId="482" priority="209" operator="between">
      <formula>0.1</formula>
      <formula>10</formula>
    </cfRule>
  </conditionalFormatting>
  <conditionalFormatting sqref="BN32:BN42">
    <cfRule type="cellIs" dxfId="481" priority="204" operator="between">
      <formula>10</formula>
      <formula>100</formula>
    </cfRule>
    <cfRule type="cellIs" dxfId="480" priority="202" operator="between">
      <formula>0.01</formula>
      <formula>0.1</formula>
    </cfRule>
    <cfRule type="cellIs" dxfId="479" priority="201" operator="lessThan">
      <formula>0.01</formula>
    </cfRule>
    <cfRule type="cellIs" dxfId="478" priority="200" operator="equal">
      <formula>0</formula>
    </cfRule>
    <cfRule type="cellIs" dxfId="477" priority="199" operator="greaterThan">
      <formula>100</formula>
    </cfRule>
    <cfRule type="cellIs" dxfId="476" priority="203" operator="between">
      <formula>0.1</formula>
      <formula>10</formula>
    </cfRule>
  </conditionalFormatting>
  <conditionalFormatting sqref="BN44:BN45">
    <cfRule type="cellIs" dxfId="475" priority="195" operator="lessThan">
      <formula>0.01</formula>
    </cfRule>
    <cfRule type="cellIs" dxfId="474" priority="198" operator="between">
      <formula>10</formula>
      <formula>100</formula>
    </cfRule>
    <cfRule type="cellIs" dxfId="473" priority="197" operator="between">
      <formula>0.1</formula>
      <formula>10</formula>
    </cfRule>
    <cfRule type="cellIs" dxfId="472" priority="196" operator="between">
      <formula>0.01</formula>
      <formula>0.1</formula>
    </cfRule>
    <cfRule type="cellIs" dxfId="471" priority="194" operator="equal">
      <formula>0</formula>
    </cfRule>
    <cfRule type="cellIs" dxfId="470" priority="193" operator="greaterThan">
      <formula>100</formula>
    </cfRule>
  </conditionalFormatting>
  <conditionalFormatting sqref="BN47:BN49">
    <cfRule type="cellIs" dxfId="469" priority="192" operator="between">
      <formula>10</formula>
      <formula>100</formula>
    </cfRule>
    <cfRule type="cellIs" dxfId="468" priority="191" operator="between">
      <formula>0.1</formula>
      <formula>10</formula>
    </cfRule>
    <cfRule type="cellIs" dxfId="467" priority="190" operator="between">
      <formula>0.01</formula>
      <formula>0.1</formula>
    </cfRule>
    <cfRule type="cellIs" dxfId="466" priority="188" operator="equal">
      <formula>0</formula>
    </cfRule>
    <cfRule type="cellIs" dxfId="465" priority="187" operator="greaterThan">
      <formula>100</formula>
    </cfRule>
    <cfRule type="cellIs" dxfId="464" priority="189" operator="lessThan">
      <formula>0.01</formula>
    </cfRule>
  </conditionalFormatting>
  <conditionalFormatting sqref="BN51">
    <cfRule type="cellIs" dxfId="463" priority="181" operator="greaterThan">
      <formula>100</formula>
    </cfRule>
    <cfRule type="cellIs" dxfId="462" priority="184" operator="between">
      <formula>0.01</formula>
      <formula>0.1</formula>
    </cfRule>
    <cfRule type="cellIs" dxfId="461" priority="186" operator="between">
      <formula>10</formula>
      <formula>100</formula>
    </cfRule>
    <cfRule type="cellIs" dxfId="460" priority="185" operator="between">
      <formula>0.1</formula>
      <formula>10</formula>
    </cfRule>
    <cfRule type="cellIs" dxfId="459" priority="183" operator="lessThan">
      <formula>0.01</formula>
    </cfRule>
    <cfRule type="cellIs" dxfId="458" priority="182" operator="equal">
      <formula>0</formula>
    </cfRule>
  </conditionalFormatting>
  <conditionalFormatting sqref="BO14:BO30 BQ14:BQ30">
    <cfRule type="cellIs" dxfId="457" priority="1320" operator="between">
      <formula>10</formula>
      <formula>100</formula>
    </cfRule>
    <cfRule type="cellIs" dxfId="456" priority="1319" operator="between">
      <formula>0.1</formula>
      <formula>10</formula>
    </cfRule>
  </conditionalFormatting>
  <conditionalFormatting sqref="BO14:BO31 BQ14:BQ31">
    <cfRule type="cellIs" dxfId="455" priority="1318" operator="between">
      <formula>0.01</formula>
      <formula>0.1</formula>
    </cfRule>
  </conditionalFormatting>
  <conditionalFormatting sqref="BO14:BO51 BQ14:BQ51">
    <cfRule type="cellIs" dxfId="454" priority="1307" operator="greaterThan">
      <formula>100</formula>
    </cfRule>
  </conditionalFormatting>
  <conditionalFormatting sqref="BO14:BO51">
    <cfRule type="cellIs" dxfId="453" priority="1315" operator="lessThan">
      <formula>0.01</formula>
    </cfRule>
    <cfRule type="cellIs" dxfId="452" priority="1314" operator="equal">
      <formula>0</formula>
    </cfRule>
  </conditionalFormatting>
  <conditionalFormatting sqref="BO31:BO43 BQ31:BQ43">
    <cfRule type="cellIs" dxfId="451" priority="2220" operator="between">
      <formula>10</formula>
      <formula>100</formula>
    </cfRule>
  </conditionalFormatting>
  <conditionalFormatting sqref="BO31:BO51 BQ31:BQ51">
    <cfRule type="cellIs" dxfId="450" priority="2159" operator="between">
      <formula>0.1</formula>
      <formula>10</formula>
    </cfRule>
  </conditionalFormatting>
  <conditionalFormatting sqref="BO32:BO42 BQ32:BQ42">
    <cfRule type="cellIs" dxfId="449" priority="2218" operator="between">
      <formula>0.01</formula>
      <formula>0.1</formula>
    </cfRule>
  </conditionalFormatting>
  <conditionalFormatting sqref="BO43:BO51 BQ43:BQ51">
    <cfRule type="cellIs" dxfId="448" priority="2158" operator="between">
      <formula>0.01</formula>
      <formula>0.1</formula>
    </cfRule>
  </conditionalFormatting>
  <conditionalFormatting sqref="BO44:BO51 BQ44:BQ51">
    <cfRule type="cellIs" dxfId="447" priority="2160" operator="between">
      <formula>10</formula>
      <formula>100</formula>
    </cfRule>
  </conditionalFormatting>
  <conditionalFormatting sqref="BP14:BP30">
    <cfRule type="cellIs" dxfId="446" priority="778" operator="between">
      <formula>0.01</formula>
      <formula>0.1</formula>
    </cfRule>
    <cfRule type="cellIs" dxfId="445" priority="777" operator="lessThan">
      <formula>0.01</formula>
    </cfRule>
    <cfRule type="cellIs" dxfId="444" priority="776" operator="equal">
      <formula>0</formula>
    </cfRule>
    <cfRule type="cellIs" dxfId="443" priority="775" operator="greaterThan">
      <formula>100</formula>
    </cfRule>
    <cfRule type="cellIs" dxfId="442" priority="780" operator="between">
      <formula>10</formula>
      <formula>100</formula>
    </cfRule>
    <cfRule type="cellIs" dxfId="441" priority="779" operator="between">
      <formula>0.1</formula>
      <formula>10</formula>
    </cfRule>
  </conditionalFormatting>
  <conditionalFormatting sqref="BP32:BP42">
    <cfRule type="cellIs" dxfId="440" priority="773" operator="between">
      <formula>0.1</formula>
      <formula>10</formula>
    </cfRule>
    <cfRule type="cellIs" dxfId="439" priority="772" operator="between">
      <formula>0.01</formula>
      <formula>0.1</formula>
    </cfRule>
    <cfRule type="cellIs" dxfId="438" priority="771" operator="lessThan">
      <formula>0.01</formula>
    </cfRule>
    <cfRule type="cellIs" dxfId="437" priority="770" operator="equal">
      <formula>0</formula>
    </cfRule>
    <cfRule type="cellIs" dxfId="436" priority="769" operator="greaterThan">
      <formula>100</formula>
    </cfRule>
    <cfRule type="cellIs" dxfId="435" priority="774" operator="between">
      <formula>10</formula>
      <formula>100</formula>
    </cfRule>
  </conditionalFormatting>
  <conditionalFormatting sqref="BP44:BP45">
    <cfRule type="cellIs" dxfId="434" priority="764" operator="equal">
      <formula>0</formula>
    </cfRule>
    <cfRule type="cellIs" dxfId="433" priority="766" operator="between">
      <formula>0.01</formula>
      <formula>0.1</formula>
    </cfRule>
    <cfRule type="cellIs" dxfId="432" priority="763" operator="greaterThan">
      <formula>100</formula>
    </cfRule>
    <cfRule type="cellIs" dxfId="431" priority="765" operator="lessThan">
      <formula>0.01</formula>
    </cfRule>
    <cfRule type="cellIs" dxfId="430" priority="768" operator="between">
      <formula>10</formula>
      <formula>100</formula>
    </cfRule>
    <cfRule type="cellIs" dxfId="429" priority="767" operator="between">
      <formula>0.1</formula>
      <formula>10</formula>
    </cfRule>
  </conditionalFormatting>
  <conditionalFormatting sqref="BP47:BP49">
    <cfRule type="cellIs" dxfId="428" priority="762" operator="between">
      <formula>10</formula>
      <formula>100</formula>
    </cfRule>
    <cfRule type="cellIs" dxfId="427" priority="760" operator="between">
      <formula>0.01</formula>
      <formula>0.1</formula>
    </cfRule>
    <cfRule type="cellIs" dxfId="426" priority="761" operator="between">
      <formula>0.1</formula>
      <formula>10</formula>
    </cfRule>
    <cfRule type="cellIs" dxfId="425" priority="759" operator="lessThan">
      <formula>0.01</formula>
    </cfRule>
    <cfRule type="cellIs" dxfId="424" priority="758" operator="equal">
      <formula>0</formula>
    </cfRule>
    <cfRule type="cellIs" dxfId="423" priority="757" operator="greaterThan">
      <formula>100</formula>
    </cfRule>
  </conditionalFormatting>
  <conditionalFormatting sqref="BP51">
    <cfRule type="cellIs" dxfId="422" priority="755" operator="between">
      <formula>0.1</formula>
      <formula>10</formula>
    </cfRule>
    <cfRule type="cellIs" dxfId="421" priority="752" operator="equal">
      <formula>0</formula>
    </cfRule>
    <cfRule type="cellIs" dxfId="420" priority="754" operator="between">
      <formula>0.01</formula>
      <formula>0.1</formula>
    </cfRule>
    <cfRule type="cellIs" dxfId="419" priority="753" operator="lessThan">
      <formula>0.01</formula>
    </cfRule>
    <cfRule type="cellIs" dxfId="418" priority="751" operator="greaterThan">
      <formula>100</formula>
    </cfRule>
    <cfRule type="cellIs" dxfId="417" priority="756" operator="between">
      <formula>10</formula>
      <formula>100</formula>
    </cfRule>
  </conditionalFormatting>
  <conditionalFormatting sqref="BQ14:BQ51">
    <cfRule type="cellIs" dxfId="416" priority="1316" operator="equal">
      <formula>0</formula>
    </cfRule>
    <cfRule type="cellIs" dxfId="415" priority="1317" operator="lessThan">
      <formula>0.01</formula>
    </cfRule>
  </conditionalFormatting>
  <conditionalFormatting sqref="BR14:BR30">
    <cfRule type="cellIs" dxfId="414" priority="180" operator="between">
      <formula>10</formula>
      <formula>100</formula>
    </cfRule>
    <cfRule type="cellIs" dxfId="413" priority="178" operator="between">
      <formula>0.01</formula>
      <formula>0.1</formula>
    </cfRule>
    <cfRule type="cellIs" dxfId="412" priority="176" operator="equal">
      <formula>0</formula>
    </cfRule>
    <cfRule type="cellIs" dxfId="411" priority="179" operator="between">
      <formula>0.1</formula>
      <formula>10</formula>
    </cfRule>
    <cfRule type="cellIs" dxfId="410" priority="175" operator="greaterThan">
      <formula>100</formula>
    </cfRule>
    <cfRule type="cellIs" dxfId="409" priority="177" operator="lessThan">
      <formula>0.01</formula>
    </cfRule>
  </conditionalFormatting>
  <conditionalFormatting sqref="BR32:BR42">
    <cfRule type="cellIs" dxfId="408" priority="170" operator="equal">
      <formula>0</formula>
    </cfRule>
    <cfRule type="cellIs" dxfId="407" priority="171" operator="lessThan">
      <formula>0.01</formula>
    </cfRule>
    <cfRule type="cellIs" dxfId="406" priority="172" operator="between">
      <formula>0.01</formula>
      <formula>0.1</formula>
    </cfRule>
    <cfRule type="cellIs" dxfId="405" priority="173" operator="between">
      <formula>0.1</formula>
      <formula>10</formula>
    </cfRule>
    <cfRule type="cellIs" dxfId="404" priority="169" operator="greaterThan">
      <formula>100</formula>
    </cfRule>
    <cfRule type="cellIs" dxfId="403" priority="174" operator="between">
      <formula>10</formula>
      <formula>100</formula>
    </cfRule>
  </conditionalFormatting>
  <conditionalFormatting sqref="BR44:BR45">
    <cfRule type="cellIs" dxfId="402" priority="165" operator="lessThan">
      <formula>0.01</formula>
    </cfRule>
    <cfRule type="cellIs" dxfId="401" priority="164" operator="equal">
      <formula>0</formula>
    </cfRule>
    <cfRule type="cellIs" dxfId="400" priority="163" operator="greaterThan">
      <formula>100</formula>
    </cfRule>
    <cfRule type="cellIs" dxfId="399" priority="167" operator="between">
      <formula>0.1</formula>
      <formula>10</formula>
    </cfRule>
    <cfRule type="cellIs" dxfId="398" priority="168" operator="between">
      <formula>10</formula>
      <formula>100</formula>
    </cfRule>
    <cfRule type="cellIs" dxfId="397" priority="166" operator="between">
      <formula>0.01</formula>
      <formula>0.1</formula>
    </cfRule>
  </conditionalFormatting>
  <conditionalFormatting sqref="BR47:BR49">
    <cfRule type="cellIs" dxfId="396" priority="158" operator="equal">
      <formula>0</formula>
    </cfRule>
    <cfRule type="cellIs" dxfId="395" priority="159" operator="lessThan">
      <formula>0.01</formula>
    </cfRule>
    <cfRule type="cellIs" dxfId="394" priority="160" operator="between">
      <formula>0.01</formula>
      <formula>0.1</formula>
    </cfRule>
    <cfRule type="cellIs" dxfId="393" priority="161" operator="between">
      <formula>0.1</formula>
      <formula>10</formula>
    </cfRule>
    <cfRule type="cellIs" dxfId="392" priority="162" operator="between">
      <formula>10</formula>
      <formula>100</formula>
    </cfRule>
    <cfRule type="cellIs" dxfId="391" priority="157" operator="greaterThan">
      <formula>100</formula>
    </cfRule>
  </conditionalFormatting>
  <conditionalFormatting sqref="BR51">
    <cfRule type="cellIs" dxfId="390" priority="152" operator="equal">
      <formula>0</formula>
    </cfRule>
    <cfRule type="cellIs" dxfId="389" priority="153" operator="lessThan">
      <formula>0.01</formula>
    </cfRule>
    <cfRule type="cellIs" dxfId="388" priority="151" operator="greaterThan">
      <formula>100</formula>
    </cfRule>
    <cfRule type="cellIs" dxfId="387" priority="154" operator="between">
      <formula>0.01</formula>
      <formula>0.1</formula>
    </cfRule>
    <cfRule type="cellIs" dxfId="386" priority="155" operator="between">
      <formula>0.1</formula>
      <formula>10</formula>
    </cfRule>
    <cfRule type="cellIs" dxfId="385" priority="156" operator="between">
      <formula>10</formula>
      <formula>100</formula>
    </cfRule>
  </conditionalFormatting>
  <conditionalFormatting sqref="BS14:BS30 BU14:BU30">
    <cfRule type="cellIs" dxfId="384" priority="1300" operator="between">
      <formula>10</formula>
      <formula>100</formula>
    </cfRule>
    <cfRule type="cellIs" dxfId="383" priority="1299" operator="between">
      <formula>0.1</formula>
      <formula>10</formula>
    </cfRule>
  </conditionalFormatting>
  <conditionalFormatting sqref="BS14:BS31 BU14:BU31">
    <cfRule type="cellIs" dxfId="382" priority="1298" operator="between">
      <formula>0.01</formula>
      <formula>0.1</formula>
    </cfRule>
  </conditionalFormatting>
  <conditionalFormatting sqref="BS14:BS51 BU14:BU51">
    <cfRule type="cellIs" dxfId="381" priority="1287" operator="greaterThan">
      <formula>100</formula>
    </cfRule>
  </conditionalFormatting>
  <conditionalFormatting sqref="BS14:BS51">
    <cfRule type="cellIs" dxfId="380" priority="1295" operator="lessThan">
      <formula>0.01</formula>
    </cfRule>
    <cfRule type="cellIs" dxfId="379" priority="1294" operator="equal">
      <formula>0</formula>
    </cfRule>
  </conditionalFormatting>
  <conditionalFormatting sqref="BS31:BS43 BU31:BU43">
    <cfRule type="cellIs" dxfId="378" priority="2112" operator="between">
      <formula>10</formula>
      <formula>100</formula>
    </cfRule>
  </conditionalFormatting>
  <conditionalFormatting sqref="BS31:BS51 BU31:BU51">
    <cfRule type="cellIs" dxfId="377" priority="2051" operator="between">
      <formula>0.1</formula>
      <formula>10</formula>
    </cfRule>
  </conditionalFormatting>
  <conditionalFormatting sqref="BS32:BS42 BU32:BU42">
    <cfRule type="cellIs" dxfId="376" priority="2110" operator="between">
      <formula>0.01</formula>
      <formula>0.1</formula>
    </cfRule>
  </conditionalFormatting>
  <conditionalFormatting sqref="BS43:BS51 BU43:BU51">
    <cfRule type="cellIs" dxfId="375" priority="2050" operator="between">
      <formula>0.01</formula>
      <formula>0.1</formula>
    </cfRule>
  </conditionalFormatting>
  <conditionalFormatting sqref="BS44:BS51 BU44:BU51">
    <cfRule type="cellIs" dxfId="374" priority="2052" operator="between">
      <formula>10</formula>
      <formula>100</formula>
    </cfRule>
  </conditionalFormatting>
  <conditionalFormatting sqref="BT14:BT30">
    <cfRule type="cellIs" dxfId="373" priority="747" operator="lessThan">
      <formula>0.01</formula>
    </cfRule>
    <cfRule type="cellIs" dxfId="372" priority="746" operator="equal">
      <formula>0</formula>
    </cfRule>
    <cfRule type="cellIs" dxfId="371" priority="749" operator="between">
      <formula>0.1</formula>
      <formula>10</formula>
    </cfRule>
    <cfRule type="cellIs" dxfId="370" priority="750" operator="between">
      <formula>10</formula>
      <formula>100</formula>
    </cfRule>
    <cfRule type="cellIs" dxfId="369" priority="745" operator="greaterThan">
      <formula>100</formula>
    </cfRule>
    <cfRule type="cellIs" dxfId="368" priority="748" operator="between">
      <formula>0.01</formula>
      <formula>0.1</formula>
    </cfRule>
  </conditionalFormatting>
  <conditionalFormatting sqref="BT32:BT42">
    <cfRule type="cellIs" dxfId="367" priority="744" operator="between">
      <formula>10</formula>
      <formula>100</formula>
    </cfRule>
    <cfRule type="cellIs" dxfId="366" priority="743" operator="between">
      <formula>0.1</formula>
      <formula>10</formula>
    </cfRule>
    <cfRule type="cellIs" dxfId="365" priority="742" operator="between">
      <formula>0.01</formula>
      <formula>0.1</formula>
    </cfRule>
    <cfRule type="cellIs" dxfId="364" priority="739" operator="greaterThan">
      <formula>100</formula>
    </cfRule>
    <cfRule type="cellIs" dxfId="363" priority="741" operator="lessThan">
      <formula>0.01</formula>
    </cfRule>
    <cfRule type="cellIs" dxfId="362" priority="740" operator="equal">
      <formula>0</formula>
    </cfRule>
  </conditionalFormatting>
  <conditionalFormatting sqref="BT44:BT45">
    <cfRule type="cellIs" dxfId="361" priority="733" operator="greaterThan">
      <formula>100</formula>
    </cfRule>
    <cfRule type="cellIs" dxfId="360" priority="735" operator="lessThan">
      <formula>0.01</formula>
    </cfRule>
    <cfRule type="cellIs" dxfId="359" priority="734" operator="equal">
      <formula>0</formula>
    </cfRule>
    <cfRule type="cellIs" dxfId="358" priority="738" operator="between">
      <formula>10</formula>
      <formula>100</formula>
    </cfRule>
    <cfRule type="cellIs" dxfId="357" priority="737" operator="between">
      <formula>0.1</formula>
      <formula>10</formula>
    </cfRule>
    <cfRule type="cellIs" dxfId="356" priority="736" operator="between">
      <formula>0.01</formula>
      <formula>0.1</formula>
    </cfRule>
  </conditionalFormatting>
  <conditionalFormatting sqref="BT47:BT49">
    <cfRule type="cellIs" dxfId="355" priority="730" operator="between">
      <formula>0.01</formula>
      <formula>0.1</formula>
    </cfRule>
    <cfRule type="cellIs" dxfId="354" priority="729" operator="lessThan">
      <formula>0.01</formula>
    </cfRule>
    <cfRule type="cellIs" dxfId="353" priority="731" operator="between">
      <formula>0.1</formula>
      <formula>10</formula>
    </cfRule>
    <cfRule type="cellIs" dxfId="352" priority="732" operator="between">
      <formula>10</formula>
      <formula>100</formula>
    </cfRule>
    <cfRule type="cellIs" dxfId="351" priority="728" operator="equal">
      <formula>0</formula>
    </cfRule>
    <cfRule type="cellIs" dxfId="350" priority="727" operator="greaterThan">
      <formula>100</formula>
    </cfRule>
  </conditionalFormatting>
  <conditionalFormatting sqref="BT51">
    <cfRule type="cellIs" dxfId="349" priority="723" operator="lessThan">
      <formula>0.01</formula>
    </cfRule>
    <cfRule type="cellIs" dxfId="348" priority="726" operator="between">
      <formula>10</formula>
      <formula>100</formula>
    </cfRule>
    <cfRule type="cellIs" dxfId="347" priority="725" operator="between">
      <formula>0.1</formula>
      <formula>10</formula>
    </cfRule>
    <cfRule type="cellIs" dxfId="346" priority="724" operator="between">
      <formula>0.01</formula>
      <formula>0.1</formula>
    </cfRule>
    <cfRule type="cellIs" dxfId="345" priority="722" operator="equal">
      <formula>0</formula>
    </cfRule>
    <cfRule type="cellIs" dxfId="344" priority="721" operator="greaterThan">
      <formula>100</formula>
    </cfRule>
  </conditionalFormatting>
  <conditionalFormatting sqref="BU14:BU51">
    <cfRule type="cellIs" dxfId="343" priority="1296" operator="equal">
      <formula>0</formula>
    </cfRule>
    <cfRule type="cellIs" dxfId="342" priority="1297" operator="lessThan">
      <formula>0.01</formula>
    </cfRule>
  </conditionalFormatting>
  <conditionalFormatting sqref="BV14:BV30">
    <cfRule type="cellIs" dxfId="341" priority="149" operator="between">
      <formula>0.1</formula>
      <formula>10</formula>
    </cfRule>
    <cfRule type="cellIs" dxfId="340" priority="150" operator="between">
      <formula>10</formula>
      <formula>100</formula>
    </cfRule>
    <cfRule type="cellIs" dxfId="339" priority="145" operator="greaterThan">
      <formula>100</formula>
    </cfRule>
    <cfRule type="cellIs" dxfId="338" priority="146" operator="equal">
      <formula>0</formula>
    </cfRule>
    <cfRule type="cellIs" dxfId="337" priority="147" operator="lessThan">
      <formula>0.01</formula>
    </cfRule>
    <cfRule type="cellIs" dxfId="336" priority="148" operator="between">
      <formula>0.01</formula>
      <formula>0.1</formula>
    </cfRule>
  </conditionalFormatting>
  <conditionalFormatting sqref="BV32:BV42">
    <cfRule type="cellIs" dxfId="335" priority="139" operator="greaterThan">
      <formula>100</formula>
    </cfRule>
    <cfRule type="cellIs" dxfId="334" priority="142" operator="between">
      <formula>0.01</formula>
      <formula>0.1</formula>
    </cfRule>
    <cfRule type="cellIs" dxfId="333" priority="143" operator="between">
      <formula>0.1</formula>
      <formula>10</formula>
    </cfRule>
    <cfRule type="cellIs" dxfId="332" priority="140" operator="equal">
      <formula>0</formula>
    </cfRule>
    <cfRule type="cellIs" dxfId="331" priority="141" operator="lessThan">
      <formula>0.01</formula>
    </cfRule>
    <cfRule type="cellIs" dxfId="330" priority="144" operator="between">
      <formula>10</formula>
      <formula>100</formula>
    </cfRule>
  </conditionalFormatting>
  <conditionalFormatting sqref="BV44:BV45">
    <cfRule type="cellIs" dxfId="329" priority="135" operator="lessThan">
      <formula>0.01</formula>
    </cfRule>
    <cfRule type="cellIs" dxfId="328" priority="137" operator="between">
      <formula>0.1</formula>
      <formula>10</formula>
    </cfRule>
    <cfRule type="cellIs" dxfId="327" priority="138" operator="between">
      <formula>10</formula>
      <formula>100</formula>
    </cfRule>
    <cfRule type="cellIs" dxfId="326" priority="136" operator="between">
      <formula>0.01</formula>
      <formula>0.1</formula>
    </cfRule>
    <cfRule type="cellIs" dxfId="325" priority="134" operator="equal">
      <formula>0</formula>
    </cfRule>
    <cfRule type="cellIs" dxfId="324" priority="133" operator="greaterThan">
      <formula>100</formula>
    </cfRule>
  </conditionalFormatting>
  <conditionalFormatting sqref="BV47:BV49">
    <cfRule type="cellIs" dxfId="323" priority="132" operator="between">
      <formula>10</formula>
      <formula>100</formula>
    </cfRule>
    <cfRule type="cellIs" dxfId="322" priority="131" operator="between">
      <formula>0.1</formula>
      <formula>10</formula>
    </cfRule>
    <cfRule type="cellIs" dxfId="321" priority="130" operator="between">
      <formula>0.01</formula>
      <formula>0.1</formula>
    </cfRule>
    <cfRule type="cellIs" dxfId="320" priority="129" operator="lessThan">
      <formula>0.01</formula>
    </cfRule>
    <cfRule type="cellIs" dxfId="319" priority="128" operator="equal">
      <formula>0</formula>
    </cfRule>
    <cfRule type="cellIs" dxfId="318" priority="127" operator="greaterThan">
      <formula>100</formula>
    </cfRule>
  </conditionalFormatting>
  <conditionalFormatting sqref="BV51">
    <cfRule type="cellIs" dxfId="317" priority="126" operator="between">
      <formula>10</formula>
      <formula>100</formula>
    </cfRule>
    <cfRule type="cellIs" dxfId="316" priority="125" operator="between">
      <formula>0.1</formula>
      <formula>10</formula>
    </cfRule>
    <cfRule type="cellIs" dxfId="315" priority="124" operator="between">
      <formula>0.01</formula>
      <formula>0.1</formula>
    </cfRule>
    <cfRule type="cellIs" dxfId="314" priority="123" operator="lessThan">
      <formula>0.01</formula>
    </cfRule>
    <cfRule type="cellIs" dxfId="313" priority="122" operator="equal">
      <formula>0</formula>
    </cfRule>
    <cfRule type="cellIs" dxfId="312" priority="121" operator="greaterThan">
      <formula>100</formula>
    </cfRule>
  </conditionalFormatting>
  <conditionalFormatting sqref="BW6:BW8 CA6:CA8 CI6:CI8">
    <cfRule type="cellIs" dxfId="311" priority="5336" operator="between">
      <formula>0.1</formula>
      <formula>10</formula>
    </cfRule>
    <cfRule type="cellIs" dxfId="310" priority="5330" operator="greaterThanOrEqual">
      <formula>100</formula>
    </cfRule>
    <cfRule type="cellIs" dxfId="309" priority="5337" operator="between">
      <formula>0.01</formula>
      <formula>0.1</formula>
    </cfRule>
    <cfRule type="cellIs" dxfId="308" priority="5328" operator="greaterThan">
      <formula>100</formula>
    </cfRule>
    <cfRule type="cellIs" dxfId="307" priority="5329" operator="equal">
      <formula>0</formula>
    </cfRule>
    <cfRule type="cellIs" dxfId="306" priority="5331" operator="between">
      <formula>10</formula>
      <formula>100</formula>
    </cfRule>
    <cfRule type="cellIs" dxfId="305" priority="5332" operator="between">
      <formula>0.1</formula>
      <formula>10</formula>
    </cfRule>
    <cfRule type="cellIs" dxfId="304" priority="5333" operator="between">
      <formula>0.01</formula>
      <formula>0.1</formula>
    </cfRule>
    <cfRule type="cellIs" dxfId="303" priority="5334" operator="greaterThanOrEqual">
      <formula>100</formula>
    </cfRule>
    <cfRule type="cellIs" dxfId="302" priority="5335" operator="between">
      <formula>10</formula>
      <formula>100</formula>
    </cfRule>
  </conditionalFormatting>
  <conditionalFormatting sqref="BW14:BW30 BY14:BY30">
    <cfRule type="cellIs" dxfId="301" priority="1279" operator="between">
      <formula>0.1</formula>
      <formula>10</formula>
    </cfRule>
    <cfRule type="cellIs" dxfId="300" priority="1280" operator="between">
      <formula>10</formula>
      <formula>100</formula>
    </cfRule>
  </conditionalFormatting>
  <conditionalFormatting sqref="BW14:BW31 BY14:BY31">
    <cfRule type="cellIs" dxfId="299" priority="1278" operator="between">
      <formula>0.01</formula>
      <formula>0.1</formula>
    </cfRule>
  </conditionalFormatting>
  <conditionalFormatting sqref="BW14:BW51 BY14:BY51">
    <cfRule type="cellIs" dxfId="298" priority="1267" operator="greaterThan">
      <formula>100</formula>
    </cfRule>
  </conditionalFormatting>
  <conditionalFormatting sqref="BW14:BW51">
    <cfRule type="cellIs" dxfId="297" priority="1274" operator="equal">
      <formula>0</formula>
    </cfRule>
    <cfRule type="cellIs" dxfId="296" priority="1275" operator="lessThan">
      <formula>0.01</formula>
    </cfRule>
  </conditionalFormatting>
  <conditionalFormatting sqref="BW31:BW43 BY31:BY43">
    <cfRule type="cellIs" dxfId="295" priority="2004" operator="between">
      <formula>10</formula>
      <formula>100</formula>
    </cfRule>
  </conditionalFormatting>
  <conditionalFormatting sqref="BW31:BW51 BY31:BY51">
    <cfRule type="cellIs" dxfId="294" priority="1943" operator="between">
      <formula>0.1</formula>
      <formula>10</formula>
    </cfRule>
  </conditionalFormatting>
  <conditionalFormatting sqref="BW32:BW42 BY32:BY42">
    <cfRule type="cellIs" dxfId="293" priority="2002" operator="between">
      <formula>0.01</formula>
      <formula>0.1</formula>
    </cfRule>
  </conditionalFormatting>
  <conditionalFormatting sqref="BW43:BW51 BY43:BY51">
    <cfRule type="cellIs" dxfId="292" priority="1942" operator="between">
      <formula>0.01</formula>
      <formula>0.1</formula>
    </cfRule>
  </conditionalFormatting>
  <conditionalFormatting sqref="BW44:BW51 BY44:BY51">
    <cfRule type="cellIs" dxfId="291" priority="1944" operator="between">
      <formula>10</formula>
      <formula>100</formula>
    </cfRule>
  </conditionalFormatting>
  <conditionalFormatting sqref="BX14:BX30">
    <cfRule type="cellIs" dxfId="290" priority="719" operator="between">
      <formula>0.1</formula>
      <formula>10</formula>
    </cfRule>
    <cfRule type="cellIs" dxfId="289" priority="718" operator="between">
      <formula>0.01</formula>
      <formula>0.1</formula>
    </cfRule>
    <cfRule type="cellIs" dxfId="288" priority="716" operator="equal">
      <formula>0</formula>
    </cfRule>
    <cfRule type="cellIs" dxfId="287" priority="715" operator="greaterThan">
      <formula>100</formula>
    </cfRule>
    <cfRule type="cellIs" dxfId="286" priority="717" operator="lessThan">
      <formula>0.01</formula>
    </cfRule>
    <cfRule type="cellIs" dxfId="285" priority="720" operator="between">
      <formula>10</formula>
      <formula>100</formula>
    </cfRule>
  </conditionalFormatting>
  <conditionalFormatting sqref="BX32:BX42">
    <cfRule type="cellIs" dxfId="284" priority="711" operator="lessThan">
      <formula>0.01</formula>
    </cfRule>
    <cfRule type="cellIs" dxfId="283" priority="710" operator="equal">
      <formula>0</formula>
    </cfRule>
    <cfRule type="cellIs" dxfId="282" priority="709" operator="greaterThan">
      <formula>100</formula>
    </cfRule>
    <cfRule type="cellIs" dxfId="281" priority="714" operator="between">
      <formula>10</formula>
      <formula>100</formula>
    </cfRule>
    <cfRule type="cellIs" dxfId="280" priority="713" operator="between">
      <formula>0.1</formula>
      <formula>10</formula>
    </cfRule>
    <cfRule type="cellIs" dxfId="279" priority="712" operator="between">
      <formula>0.01</formula>
      <formula>0.1</formula>
    </cfRule>
  </conditionalFormatting>
  <conditionalFormatting sqref="BX44:BX45">
    <cfRule type="cellIs" dxfId="278" priority="708" operator="between">
      <formula>10</formula>
      <formula>100</formula>
    </cfRule>
    <cfRule type="cellIs" dxfId="277" priority="707" operator="between">
      <formula>0.1</formula>
      <formula>10</formula>
    </cfRule>
    <cfRule type="cellIs" dxfId="276" priority="706" operator="between">
      <formula>0.01</formula>
      <formula>0.1</formula>
    </cfRule>
    <cfRule type="cellIs" dxfId="275" priority="705" operator="lessThan">
      <formula>0.01</formula>
    </cfRule>
    <cfRule type="cellIs" dxfId="274" priority="704" operator="equal">
      <formula>0</formula>
    </cfRule>
    <cfRule type="cellIs" dxfId="273" priority="703" operator="greaterThan">
      <formula>100</formula>
    </cfRule>
  </conditionalFormatting>
  <conditionalFormatting sqref="BX47:BX49">
    <cfRule type="cellIs" dxfId="272" priority="702" operator="between">
      <formula>10</formula>
      <formula>100</formula>
    </cfRule>
    <cfRule type="cellIs" dxfId="271" priority="701" operator="between">
      <formula>0.1</formula>
      <formula>10</formula>
    </cfRule>
    <cfRule type="cellIs" dxfId="270" priority="700" operator="between">
      <formula>0.01</formula>
      <formula>0.1</formula>
    </cfRule>
    <cfRule type="cellIs" dxfId="269" priority="699" operator="lessThan">
      <formula>0.01</formula>
    </cfRule>
    <cfRule type="cellIs" dxfId="268" priority="698" operator="equal">
      <formula>0</formula>
    </cfRule>
    <cfRule type="cellIs" dxfId="267" priority="697" operator="greaterThan">
      <formula>100</formula>
    </cfRule>
  </conditionalFormatting>
  <conditionalFormatting sqref="BX51">
    <cfRule type="cellIs" dxfId="266" priority="696" operator="between">
      <formula>10</formula>
      <formula>100</formula>
    </cfRule>
    <cfRule type="cellIs" dxfId="265" priority="691" operator="greaterThan">
      <formula>100</formula>
    </cfRule>
    <cfRule type="cellIs" dxfId="264" priority="692" operator="equal">
      <formula>0</formula>
    </cfRule>
    <cfRule type="cellIs" dxfId="263" priority="693" operator="lessThan">
      <formula>0.01</formula>
    </cfRule>
    <cfRule type="cellIs" dxfId="262" priority="694" operator="between">
      <formula>0.01</formula>
      <formula>0.1</formula>
    </cfRule>
    <cfRule type="cellIs" dxfId="261" priority="695" operator="between">
      <formula>0.1</formula>
      <formula>10</formula>
    </cfRule>
  </conditionalFormatting>
  <conditionalFormatting sqref="BY14:BY51">
    <cfRule type="cellIs" dxfId="260" priority="1277" operator="lessThan">
      <formula>0.01</formula>
    </cfRule>
    <cfRule type="cellIs" dxfId="259" priority="1276" operator="equal">
      <formula>0</formula>
    </cfRule>
  </conditionalFormatting>
  <conditionalFormatting sqref="BZ14:BZ30">
    <cfRule type="cellIs" dxfId="258" priority="119" operator="between">
      <formula>0.1</formula>
      <formula>10</formula>
    </cfRule>
    <cfRule type="cellIs" dxfId="257" priority="120" operator="between">
      <formula>10</formula>
      <formula>100</formula>
    </cfRule>
    <cfRule type="cellIs" dxfId="256" priority="118" operator="between">
      <formula>0.01</formula>
      <formula>0.1</formula>
    </cfRule>
    <cfRule type="cellIs" dxfId="255" priority="117" operator="lessThan">
      <formula>0.01</formula>
    </cfRule>
    <cfRule type="cellIs" dxfId="254" priority="116" operator="equal">
      <formula>0</formula>
    </cfRule>
    <cfRule type="cellIs" dxfId="253" priority="115" operator="greaterThan">
      <formula>100</formula>
    </cfRule>
  </conditionalFormatting>
  <conditionalFormatting sqref="BZ32:BZ42">
    <cfRule type="cellIs" dxfId="252" priority="109" operator="greaterThan">
      <formula>100</formula>
    </cfRule>
    <cfRule type="cellIs" dxfId="251" priority="114" operator="between">
      <formula>10</formula>
      <formula>100</formula>
    </cfRule>
    <cfRule type="cellIs" dxfId="250" priority="112" operator="between">
      <formula>0.01</formula>
      <formula>0.1</formula>
    </cfRule>
    <cfRule type="cellIs" dxfId="249" priority="110" operator="equal">
      <formula>0</formula>
    </cfRule>
    <cfRule type="cellIs" dxfId="248" priority="113" operator="between">
      <formula>0.1</formula>
      <formula>10</formula>
    </cfRule>
    <cfRule type="cellIs" dxfId="247" priority="111" operator="lessThan">
      <formula>0.01</formula>
    </cfRule>
  </conditionalFormatting>
  <conditionalFormatting sqref="BZ44:BZ45">
    <cfRule type="cellIs" dxfId="246" priority="103" operator="greaterThan">
      <formula>100</formula>
    </cfRule>
    <cfRule type="cellIs" dxfId="245" priority="108" operator="between">
      <formula>10</formula>
      <formula>100</formula>
    </cfRule>
    <cfRule type="cellIs" dxfId="244" priority="107" operator="between">
      <formula>0.1</formula>
      <formula>10</formula>
    </cfRule>
    <cfRule type="cellIs" dxfId="243" priority="106" operator="between">
      <formula>0.01</formula>
      <formula>0.1</formula>
    </cfRule>
    <cfRule type="cellIs" dxfId="242" priority="104" operator="equal">
      <formula>0</formula>
    </cfRule>
    <cfRule type="cellIs" dxfId="241" priority="105" operator="lessThan">
      <formula>0.01</formula>
    </cfRule>
  </conditionalFormatting>
  <conditionalFormatting sqref="BZ47:BZ49">
    <cfRule type="cellIs" dxfId="240" priority="97" operator="greaterThan">
      <formula>100</formula>
    </cfRule>
    <cfRule type="cellIs" dxfId="239" priority="102" operator="between">
      <formula>10</formula>
      <formula>100</formula>
    </cfRule>
    <cfRule type="cellIs" dxfId="238" priority="101" operator="between">
      <formula>0.1</formula>
      <formula>10</formula>
    </cfRule>
    <cfRule type="cellIs" dxfId="237" priority="100" operator="between">
      <formula>0.01</formula>
      <formula>0.1</formula>
    </cfRule>
    <cfRule type="cellIs" dxfId="236" priority="99" operator="lessThan">
      <formula>0.01</formula>
    </cfRule>
    <cfRule type="cellIs" dxfId="235" priority="98" operator="equal">
      <formula>0</formula>
    </cfRule>
  </conditionalFormatting>
  <conditionalFormatting sqref="BZ51">
    <cfRule type="cellIs" dxfId="234" priority="91" operator="greaterThan">
      <formula>100</formula>
    </cfRule>
    <cfRule type="cellIs" dxfId="233" priority="93" operator="lessThan">
      <formula>0.01</formula>
    </cfRule>
    <cfRule type="cellIs" dxfId="232" priority="96" operator="between">
      <formula>10</formula>
      <formula>100</formula>
    </cfRule>
    <cfRule type="cellIs" dxfId="231" priority="95" operator="between">
      <formula>0.1</formula>
      <formula>10</formula>
    </cfRule>
    <cfRule type="cellIs" dxfId="230" priority="94" operator="between">
      <formula>0.01</formula>
      <formula>0.1</formula>
    </cfRule>
    <cfRule type="cellIs" dxfId="229" priority="92" operator="equal">
      <formula>0</formula>
    </cfRule>
  </conditionalFormatting>
  <conditionalFormatting sqref="CA14:CA30 CC14:CC30">
    <cfRule type="cellIs" dxfId="228" priority="1260" operator="between">
      <formula>10</formula>
      <formula>100</formula>
    </cfRule>
    <cfRule type="cellIs" dxfId="227" priority="1259" operator="between">
      <formula>0.1</formula>
      <formula>10</formula>
    </cfRule>
  </conditionalFormatting>
  <conditionalFormatting sqref="CA14:CA31 CC14:CC31">
    <cfRule type="cellIs" dxfId="226" priority="1258" operator="between">
      <formula>0.01</formula>
      <formula>0.1</formula>
    </cfRule>
  </conditionalFormatting>
  <conditionalFormatting sqref="CA14:CA51 CC14:CC51">
    <cfRule type="cellIs" dxfId="225" priority="1247" operator="greaterThan">
      <formula>100</formula>
    </cfRule>
  </conditionalFormatting>
  <conditionalFormatting sqref="CA14:CA51">
    <cfRule type="cellIs" dxfId="224" priority="1254" operator="equal">
      <formula>0</formula>
    </cfRule>
    <cfRule type="cellIs" dxfId="223" priority="1255" operator="lessThan">
      <formula>0.01</formula>
    </cfRule>
  </conditionalFormatting>
  <conditionalFormatting sqref="CA31:CA43 CC31:CC43">
    <cfRule type="cellIs" dxfId="222" priority="1896" operator="between">
      <formula>10</formula>
      <formula>100</formula>
    </cfRule>
  </conditionalFormatting>
  <conditionalFormatting sqref="CA31:CA51 CC31:CC51">
    <cfRule type="cellIs" dxfId="221" priority="1835" operator="between">
      <formula>0.1</formula>
      <formula>10</formula>
    </cfRule>
  </conditionalFormatting>
  <conditionalFormatting sqref="CA32:CA42 CC32:CC42">
    <cfRule type="cellIs" dxfId="220" priority="1894" operator="between">
      <formula>0.01</formula>
      <formula>0.1</formula>
    </cfRule>
  </conditionalFormatting>
  <conditionalFormatting sqref="CA43:CA51 CC43:CC51">
    <cfRule type="cellIs" dxfId="219" priority="1834" operator="between">
      <formula>0.01</formula>
      <formula>0.1</formula>
    </cfRule>
  </conditionalFormatting>
  <conditionalFormatting sqref="CA44:CA51 CC44:CC51">
    <cfRule type="cellIs" dxfId="218" priority="1836" operator="between">
      <formula>10</formula>
      <formula>100</formula>
    </cfRule>
  </conditionalFormatting>
  <conditionalFormatting sqref="CB14:CB30">
    <cfRule type="cellIs" dxfId="217" priority="689" operator="between">
      <formula>0.1</formula>
      <formula>10</formula>
    </cfRule>
    <cfRule type="cellIs" dxfId="216" priority="685" operator="greaterThan">
      <formula>100</formula>
    </cfRule>
    <cfRule type="cellIs" dxfId="215" priority="686" operator="equal">
      <formula>0</formula>
    </cfRule>
    <cfRule type="cellIs" dxfId="214" priority="687" operator="lessThan">
      <formula>0.01</formula>
    </cfRule>
    <cfRule type="cellIs" dxfId="213" priority="690" operator="between">
      <formula>10</formula>
      <formula>100</formula>
    </cfRule>
    <cfRule type="cellIs" dxfId="212" priority="688" operator="between">
      <formula>0.01</formula>
      <formula>0.1</formula>
    </cfRule>
  </conditionalFormatting>
  <conditionalFormatting sqref="CB32:CB42">
    <cfRule type="cellIs" dxfId="211" priority="679" operator="greaterThan">
      <formula>100</formula>
    </cfRule>
    <cfRule type="cellIs" dxfId="210" priority="682" operator="between">
      <formula>0.01</formula>
      <formula>0.1</formula>
    </cfRule>
    <cfRule type="cellIs" dxfId="209" priority="683" operator="between">
      <formula>0.1</formula>
      <formula>10</formula>
    </cfRule>
    <cfRule type="cellIs" dxfId="208" priority="680" operator="equal">
      <formula>0</formula>
    </cfRule>
    <cfRule type="cellIs" dxfId="207" priority="681" operator="lessThan">
      <formula>0.01</formula>
    </cfRule>
    <cfRule type="cellIs" dxfId="206" priority="684" operator="between">
      <formula>10</formula>
      <formula>100</formula>
    </cfRule>
  </conditionalFormatting>
  <conditionalFormatting sqref="CB44:CB45">
    <cfRule type="cellIs" dxfId="205" priority="673" operator="greaterThan">
      <formula>100</formula>
    </cfRule>
    <cfRule type="cellIs" dxfId="204" priority="675" operator="lessThan">
      <formula>0.01</formula>
    </cfRule>
    <cfRule type="cellIs" dxfId="203" priority="678" operator="between">
      <formula>10</formula>
      <formula>100</formula>
    </cfRule>
    <cfRule type="cellIs" dxfId="202" priority="674" operator="equal">
      <formula>0</formula>
    </cfRule>
    <cfRule type="cellIs" dxfId="201" priority="677" operator="between">
      <formula>0.1</formula>
      <formula>10</formula>
    </cfRule>
    <cfRule type="cellIs" dxfId="200" priority="676" operator="between">
      <formula>0.01</formula>
      <formula>0.1</formula>
    </cfRule>
  </conditionalFormatting>
  <conditionalFormatting sqref="CB47:CB49">
    <cfRule type="cellIs" dxfId="199" priority="667" operator="greaterThan">
      <formula>100</formula>
    </cfRule>
    <cfRule type="cellIs" dxfId="198" priority="668" operator="equal">
      <formula>0</formula>
    </cfRule>
    <cfRule type="cellIs" dxfId="197" priority="669" operator="lessThan">
      <formula>0.01</formula>
    </cfRule>
    <cfRule type="cellIs" dxfId="196" priority="670" operator="between">
      <formula>0.01</formula>
      <formula>0.1</formula>
    </cfRule>
    <cfRule type="cellIs" dxfId="195" priority="671" operator="between">
      <formula>0.1</formula>
      <formula>10</formula>
    </cfRule>
    <cfRule type="cellIs" dxfId="194" priority="672" operator="between">
      <formula>10</formula>
      <formula>100</formula>
    </cfRule>
  </conditionalFormatting>
  <conditionalFormatting sqref="CB51">
    <cfRule type="cellIs" dxfId="193" priority="664" operator="between">
      <formula>0.01</formula>
      <formula>0.1</formula>
    </cfRule>
    <cfRule type="cellIs" dxfId="192" priority="661" operator="greaterThan">
      <formula>100</formula>
    </cfRule>
    <cfRule type="cellIs" dxfId="191" priority="663" operator="lessThan">
      <formula>0.01</formula>
    </cfRule>
    <cfRule type="cellIs" dxfId="190" priority="666" operator="between">
      <formula>10</formula>
      <formula>100</formula>
    </cfRule>
    <cfRule type="cellIs" dxfId="189" priority="662" operator="equal">
      <formula>0</formula>
    </cfRule>
    <cfRule type="cellIs" dxfId="188" priority="665" operator="between">
      <formula>0.1</formula>
      <formula>10</formula>
    </cfRule>
  </conditionalFormatting>
  <conditionalFormatting sqref="CC14:CC51">
    <cfRule type="cellIs" dxfId="187" priority="1257" operator="lessThan">
      <formula>0.01</formula>
    </cfRule>
    <cfRule type="cellIs" dxfId="186" priority="1256" operator="equal">
      <formula>0</formula>
    </cfRule>
  </conditionalFormatting>
  <conditionalFormatting sqref="CD14:CD30">
    <cfRule type="cellIs" dxfId="185" priority="86" operator="equal">
      <formula>0</formula>
    </cfRule>
    <cfRule type="cellIs" dxfId="184" priority="87" operator="lessThan">
      <formula>0.01</formula>
    </cfRule>
    <cfRule type="cellIs" dxfId="183" priority="88" operator="between">
      <formula>0.01</formula>
      <formula>0.1</formula>
    </cfRule>
    <cfRule type="cellIs" dxfId="182" priority="89" operator="between">
      <formula>0.1</formula>
      <formula>10</formula>
    </cfRule>
    <cfRule type="cellIs" dxfId="181" priority="90" operator="between">
      <formula>10</formula>
      <formula>100</formula>
    </cfRule>
    <cfRule type="cellIs" dxfId="180" priority="85" operator="greaterThan">
      <formula>100</formula>
    </cfRule>
  </conditionalFormatting>
  <conditionalFormatting sqref="CD32:CD42">
    <cfRule type="cellIs" dxfId="179" priority="79" operator="greaterThan">
      <formula>100</formula>
    </cfRule>
    <cfRule type="cellIs" dxfId="178" priority="80" operator="equal">
      <formula>0</formula>
    </cfRule>
    <cfRule type="cellIs" dxfId="177" priority="81" operator="lessThan">
      <formula>0.01</formula>
    </cfRule>
    <cfRule type="cellIs" dxfId="176" priority="82" operator="between">
      <formula>0.01</formula>
      <formula>0.1</formula>
    </cfRule>
    <cfRule type="cellIs" dxfId="175" priority="83" operator="between">
      <formula>0.1</formula>
      <formula>10</formula>
    </cfRule>
    <cfRule type="cellIs" dxfId="174" priority="84" operator="between">
      <formula>10</formula>
      <formula>100</formula>
    </cfRule>
  </conditionalFormatting>
  <conditionalFormatting sqref="CD44:CD45">
    <cfRule type="cellIs" dxfId="173" priority="76" operator="between">
      <formula>0.01</formula>
      <formula>0.1</formula>
    </cfRule>
    <cfRule type="cellIs" dxfId="172" priority="73" operator="greaterThan">
      <formula>100</formula>
    </cfRule>
    <cfRule type="cellIs" dxfId="171" priority="75" operator="lessThan">
      <formula>0.01</formula>
    </cfRule>
    <cfRule type="cellIs" dxfId="170" priority="78" operator="between">
      <formula>10</formula>
      <formula>100</formula>
    </cfRule>
    <cfRule type="cellIs" dxfId="169" priority="77" operator="between">
      <formula>0.1</formula>
      <formula>10</formula>
    </cfRule>
    <cfRule type="cellIs" dxfId="168" priority="74" operator="equal">
      <formula>0</formula>
    </cfRule>
  </conditionalFormatting>
  <conditionalFormatting sqref="CD47:CD49">
    <cfRule type="cellIs" dxfId="167" priority="72" operator="between">
      <formula>10</formula>
      <formula>100</formula>
    </cfRule>
    <cfRule type="cellIs" dxfId="166" priority="71" operator="between">
      <formula>0.1</formula>
      <formula>10</formula>
    </cfRule>
    <cfRule type="cellIs" dxfId="165" priority="68" operator="equal">
      <formula>0</formula>
    </cfRule>
    <cfRule type="cellIs" dxfId="164" priority="67" operator="greaterThan">
      <formula>100</formula>
    </cfRule>
    <cfRule type="cellIs" dxfId="163" priority="69" operator="lessThan">
      <formula>0.01</formula>
    </cfRule>
    <cfRule type="cellIs" dxfId="162" priority="70" operator="between">
      <formula>0.01</formula>
      <formula>0.1</formula>
    </cfRule>
  </conditionalFormatting>
  <conditionalFormatting sqref="CD51">
    <cfRule type="cellIs" dxfId="161" priority="61" operator="greaterThan">
      <formula>100</formula>
    </cfRule>
    <cfRule type="cellIs" dxfId="160" priority="62" operator="equal">
      <formula>0</formula>
    </cfRule>
    <cfRule type="cellIs" dxfId="159" priority="63" operator="lessThan">
      <formula>0.01</formula>
    </cfRule>
    <cfRule type="cellIs" dxfId="158" priority="64" operator="between">
      <formula>0.01</formula>
      <formula>0.1</formula>
    </cfRule>
    <cfRule type="cellIs" dxfId="157" priority="65" operator="between">
      <formula>0.1</formula>
      <formula>10</formula>
    </cfRule>
    <cfRule type="cellIs" dxfId="156" priority="66" operator="between">
      <formula>10</formula>
      <formula>100</formula>
    </cfRule>
  </conditionalFormatting>
  <conditionalFormatting sqref="CE6:CE8">
    <cfRule type="cellIs" dxfId="155" priority="4713" operator="greaterThanOrEqual">
      <formula>100</formula>
    </cfRule>
    <cfRule type="cellIs" dxfId="154" priority="4714" operator="between">
      <formula>10</formula>
      <formula>100</formula>
    </cfRule>
    <cfRule type="cellIs" dxfId="153" priority="4715" operator="between">
      <formula>0.1</formula>
      <formula>10</formula>
    </cfRule>
    <cfRule type="cellIs" dxfId="152" priority="4717" operator="greaterThanOrEqual">
      <formula>100</formula>
    </cfRule>
    <cfRule type="cellIs" dxfId="151" priority="4718" operator="between">
      <formula>10</formula>
      <formula>100</formula>
    </cfRule>
    <cfRule type="cellIs" dxfId="150" priority="4719" operator="between">
      <formula>0.1</formula>
      <formula>10</formula>
    </cfRule>
    <cfRule type="cellIs" dxfId="149" priority="4720" operator="between">
      <formula>0.01</formula>
      <formula>0.1</formula>
    </cfRule>
    <cfRule type="cellIs" dxfId="148" priority="4716" operator="between">
      <formula>0.01</formula>
      <formula>0.1</formula>
    </cfRule>
    <cfRule type="cellIs" dxfId="147" priority="4711" operator="greaterThan">
      <formula>100</formula>
    </cfRule>
    <cfRule type="cellIs" dxfId="146" priority="4712" operator="equal">
      <formula>0</formula>
    </cfRule>
  </conditionalFormatting>
  <conditionalFormatting sqref="CE14:CE30 CG14:CG30">
    <cfRule type="cellIs" dxfId="145" priority="1239" operator="between">
      <formula>0.1</formula>
      <formula>10</formula>
    </cfRule>
    <cfRule type="cellIs" dxfId="144" priority="1240" operator="between">
      <formula>10</formula>
      <formula>100</formula>
    </cfRule>
  </conditionalFormatting>
  <conditionalFormatting sqref="CE14:CE31 CG14:CG31">
    <cfRule type="cellIs" dxfId="143" priority="1238" operator="between">
      <formula>0.01</formula>
      <formula>0.1</formula>
    </cfRule>
  </conditionalFormatting>
  <conditionalFormatting sqref="CE14:CE51 CG14:CG51">
    <cfRule type="cellIs" dxfId="142" priority="1227" operator="greaterThan">
      <formula>100</formula>
    </cfRule>
  </conditionalFormatting>
  <conditionalFormatting sqref="CE14:CE51">
    <cfRule type="cellIs" dxfId="141" priority="1234" operator="equal">
      <formula>0</formula>
    </cfRule>
    <cfRule type="cellIs" dxfId="140" priority="1235" operator="lessThan">
      <formula>0.01</formula>
    </cfRule>
  </conditionalFormatting>
  <conditionalFormatting sqref="CE31:CE43 CG31:CG43">
    <cfRule type="cellIs" dxfId="139" priority="1788" operator="between">
      <formula>10</formula>
      <formula>100</formula>
    </cfRule>
  </conditionalFormatting>
  <conditionalFormatting sqref="CE31:CE51 CG31:CG51">
    <cfRule type="cellIs" dxfId="138" priority="1727" operator="between">
      <formula>0.1</formula>
      <formula>10</formula>
    </cfRule>
  </conditionalFormatting>
  <conditionalFormatting sqref="CE32:CE42 CG32:CG42">
    <cfRule type="cellIs" dxfId="137" priority="1786" operator="between">
      <formula>0.01</formula>
      <formula>0.1</formula>
    </cfRule>
  </conditionalFormatting>
  <conditionalFormatting sqref="CE43:CE51 CG43:CG51">
    <cfRule type="cellIs" dxfId="136" priority="1726" operator="between">
      <formula>0.01</formula>
      <formula>0.1</formula>
    </cfRule>
  </conditionalFormatting>
  <conditionalFormatting sqref="CE44:CE51 CG44:CG51">
    <cfRule type="cellIs" dxfId="135" priority="1728" operator="between">
      <formula>10</formula>
      <formula>100</formula>
    </cfRule>
  </conditionalFormatting>
  <conditionalFormatting sqref="CF14:CF30">
    <cfRule type="cellIs" dxfId="134" priority="660" operator="between">
      <formula>10</formula>
      <formula>100</formula>
    </cfRule>
    <cfRule type="cellIs" dxfId="133" priority="658" operator="between">
      <formula>0.01</formula>
      <formula>0.1</formula>
    </cfRule>
    <cfRule type="cellIs" dxfId="132" priority="657" operator="lessThan">
      <formula>0.01</formula>
    </cfRule>
    <cfRule type="cellIs" dxfId="131" priority="656" operator="equal">
      <formula>0</formula>
    </cfRule>
    <cfRule type="cellIs" dxfId="130" priority="659" operator="between">
      <formula>0.1</formula>
      <formula>10</formula>
    </cfRule>
    <cfRule type="cellIs" dxfId="129" priority="655" operator="greaterThan">
      <formula>100</formula>
    </cfRule>
  </conditionalFormatting>
  <conditionalFormatting sqref="CF32:CF42">
    <cfRule type="cellIs" dxfId="128" priority="649" operator="greaterThan">
      <formula>100</formula>
    </cfRule>
    <cfRule type="cellIs" dxfId="127" priority="650" operator="equal">
      <formula>0</formula>
    </cfRule>
    <cfRule type="cellIs" dxfId="126" priority="652" operator="between">
      <formula>0.01</formula>
      <formula>0.1</formula>
    </cfRule>
    <cfRule type="cellIs" dxfId="125" priority="651" operator="lessThan">
      <formula>0.01</formula>
    </cfRule>
    <cfRule type="cellIs" dxfId="124" priority="654" operator="between">
      <formula>10</formula>
      <formula>100</formula>
    </cfRule>
    <cfRule type="cellIs" dxfId="123" priority="653" operator="between">
      <formula>0.1</formula>
      <formula>10</formula>
    </cfRule>
  </conditionalFormatting>
  <conditionalFormatting sqref="CF44:CF45">
    <cfRule type="cellIs" dxfId="122" priority="646" operator="between">
      <formula>0.01</formula>
      <formula>0.1</formula>
    </cfRule>
    <cfRule type="cellIs" dxfId="121" priority="645" operator="lessThan">
      <formula>0.01</formula>
    </cfRule>
    <cfRule type="cellIs" dxfId="120" priority="644" operator="equal">
      <formula>0</formula>
    </cfRule>
    <cfRule type="cellIs" dxfId="119" priority="643" operator="greaterThan">
      <formula>100</formula>
    </cfRule>
    <cfRule type="cellIs" dxfId="118" priority="647" operator="between">
      <formula>0.1</formula>
      <formula>10</formula>
    </cfRule>
    <cfRule type="cellIs" dxfId="117" priority="648" operator="between">
      <formula>10</formula>
      <formula>100</formula>
    </cfRule>
  </conditionalFormatting>
  <conditionalFormatting sqref="CF47:CF49">
    <cfRule type="cellIs" dxfId="116" priority="638" operator="equal">
      <formula>0</formula>
    </cfRule>
    <cfRule type="cellIs" dxfId="115" priority="639" operator="lessThan">
      <formula>0.01</formula>
    </cfRule>
    <cfRule type="cellIs" dxfId="114" priority="640" operator="between">
      <formula>0.01</formula>
      <formula>0.1</formula>
    </cfRule>
    <cfRule type="cellIs" dxfId="113" priority="637" operator="greaterThan">
      <formula>100</formula>
    </cfRule>
    <cfRule type="cellIs" dxfId="112" priority="641" operator="between">
      <formula>0.1</formula>
      <formula>10</formula>
    </cfRule>
    <cfRule type="cellIs" dxfId="111" priority="642" operator="between">
      <formula>10</formula>
      <formula>100</formula>
    </cfRule>
  </conditionalFormatting>
  <conditionalFormatting sqref="CF51">
    <cfRule type="cellIs" dxfId="110" priority="632" operator="equal">
      <formula>0</formula>
    </cfRule>
    <cfRule type="cellIs" dxfId="109" priority="636" operator="between">
      <formula>10</formula>
      <formula>100</formula>
    </cfRule>
    <cfRule type="cellIs" dxfId="108" priority="634" operator="between">
      <formula>0.01</formula>
      <formula>0.1</formula>
    </cfRule>
    <cfRule type="cellIs" dxfId="107" priority="633" operator="lessThan">
      <formula>0.01</formula>
    </cfRule>
    <cfRule type="cellIs" dxfId="106" priority="631" operator="greaterThan">
      <formula>100</formula>
    </cfRule>
    <cfRule type="cellIs" dxfId="105" priority="635" operator="between">
      <formula>0.1</formula>
      <formula>10</formula>
    </cfRule>
  </conditionalFormatting>
  <conditionalFormatting sqref="CG14:CG51">
    <cfRule type="cellIs" dxfId="104" priority="1237" operator="lessThan">
      <formula>0.01</formula>
    </cfRule>
    <cfRule type="cellIs" dxfId="103" priority="1236" operator="equal">
      <formula>0</formula>
    </cfRule>
  </conditionalFormatting>
  <conditionalFormatting sqref="CH14:CH30">
    <cfRule type="cellIs" dxfId="102" priority="55" operator="greaterThan">
      <formula>100</formula>
    </cfRule>
    <cfRule type="cellIs" dxfId="101" priority="56" operator="equal">
      <formula>0</formula>
    </cfRule>
    <cfRule type="cellIs" dxfId="100" priority="57" operator="lessThan">
      <formula>0.01</formula>
    </cfRule>
    <cfRule type="cellIs" dxfId="99" priority="58" operator="between">
      <formula>0.01</formula>
      <formula>0.1</formula>
    </cfRule>
    <cfRule type="cellIs" dxfId="98" priority="60" operator="between">
      <formula>10</formula>
      <formula>100</formula>
    </cfRule>
    <cfRule type="cellIs" dxfId="97" priority="59" operator="between">
      <formula>0.1</formula>
      <formula>10</formula>
    </cfRule>
  </conditionalFormatting>
  <conditionalFormatting sqref="CH32:CH42">
    <cfRule type="cellIs" dxfId="96" priority="54" operator="between">
      <formula>10</formula>
      <formula>100</formula>
    </cfRule>
    <cfRule type="cellIs" dxfId="95" priority="53" operator="between">
      <formula>0.1</formula>
      <formula>10</formula>
    </cfRule>
    <cfRule type="cellIs" dxfId="94" priority="52" operator="between">
      <formula>0.01</formula>
      <formula>0.1</formula>
    </cfRule>
    <cfRule type="cellIs" dxfId="93" priority="51" operator="lessThan">
      <formula>0.01</formula>
    </cfRule>
    <cfRule type="cellIs" dxfId="92" priority="49" operator="greaterThan">
      <formula>100</formula>
    </cfRule>
    <cfRule type="cellIs" dxfId="91" priority="50" operator="equal">
      <formula>0</formula>
    </cfRule>
  </conditionalFormatting>
  <conditionalFormatting sqref="CH44:CH45">
    <cfRule type="cellIs" dxfId="90" priority="46" operator="between">
      <formula>0.01</formula>
      <formula>0.1</formula>
    </cfRule>
    <cfRule type="cellIs" dxfId="89" priority="45" operator="lessThan">
      <formula>0.01</formula>
    </cfRule>
    <cfRule type="cellIs" dxfId="88" priority="44" operator="equal">
      <formula>0</formula>
    </cfRule>
    <cfRule type="cellIs" dxfId="87" priority="43" operator="greaterThan">
      <formula>100</formula>
    </cfRule>
    <cfRule type="cellIs" dxfId="86" priority="48" operator="between">
      <formula>10</formula>
      <formula>100</formula>
    </cfRule>
    <cfRule type="cellIs" dxfId="85" priority="47" operator="between">
      <formula>0.1</formula>
      <formula>10</formula>
    </cfRule>
  </conditionalFormatting>
  <conditionalFormatting sqref="CH47:CH49">
    <cfRule type="cellIs" dxfId="84" priority="38" operator="equal">
      <formula>0</formula>
    </cfRule>
    <cfRule type="cellIs" dxfId="83" priority="39" operator="lessThan">
      <formula>0.01</formula>
    </cfRule>
    <cfRule type="cellIs" dxfId="82" priority="41" operator="between">
      <formula>0.1</formula>
      <formula>10</formula>
    </cfRule>
    <cfRule type="cellIs" dxfId="81" priority="42" operator="between">
      <formula>10</formula>
      <formula>100</formula>
    </cfRule>
    <cfRule type="cellIs" dxfId="80" priority="40" operator="between">
      <formula>0.01</formula>
      <formula>0.1</formula>
    </cfRule>
    <cfRule type="cellIs" dxfId="79" priority="37" operator="greaterThan">
      <formula>100</formula>
    </cfRule>
  </conditionalFormatting>
  <conditionalFormatting sqref="CH51">
    <cfRule type="cellIs" dxfId="78" priority="31" operator="greaterThan">
      <formula>100</formula>
    </cfRule>
    <cfRule type="cellIs" dxfId="77" priority="35" operator="between">
      <formula>0.1</formula>
      <formula>10</formula>
    </cfRule>
    <cfRule type="cellIs" dxfId="76" priority="36" operator="between">
      <formula>10</formula>
      <formula>100</formula>
    </cfRule>
    <cfRule type="cellIs" dxfId="75" priority="34" operator="between">
      <formula>0.01</formula>
      <formula>0.1</formula>
    </cfRule>
    <cfRule type="cellIs" dxfId="74" priority="33" operator="lessThan">
      <formula>0.01</formula>
    </cfRule>
    <cfRule type="cellIs" dxfId="73" priority="32" operator="equal">
      <formula>0</formula>
    </cfRule>
  </conditionalFormatting>
  <conditionalFormatting sqref="CI14:CI30 CK14:CK30">
    <cfRule type="cellIs" dxfId="72" priority="1220" operator="between">
      <formula>10</formula>
      <formula>100</formula>
    </cfRule>
    <cfRule type="cellIs" dxfId="71" priority="1219" operator="between">
      <formula>0.1</formula>
      <formula>10</formula>
    </cfRule>
  </conditionalFormatting>
  <conditionalFormatting sqref="CI14:CI31 CK14:CK31">
    <cfRule type="cellIs" dxfId="70" priority="1218" operator="between">
      <formula>0.01</formula>
      <formula>0.1</formula>
    </cfRule>
  </conditionalFormatting>
  <conditionalFormatting sqref="CI14:CI51 CK14:CK51">
    <cfRule type="cellIs" dxfId="69" priority="1207" operator="greaterThan">
      <formula>100</formula>
    </cfRule>
  </conditionalFormatting>
  <conditionalFormatting sqref="CI14:CI51">
    <cfRule type="cellIs" dxfId="68" priority="1214" operator="equal">
      <formula>0</formula>
    </cfRule>
    <cfRule type="cellIs" dxfId="67" priority="1215" operator="lessThan">
      <formula>0.01</formula>
    </cfRule>
  </conditionalFormatting>
  <conditionalFormatting sqref="CI31:CI43 CK31:CK43">
    <cfRule type="cellIs" dxfId="66" priority="1680" operator="between">
      <formula>10</formula>
      <formula>100</formula>
    </cfRule>
  </conditionalFormatting>
  <conditionalFormatting sqref="CI31:CI51 CK31:CK51">
    <cfRule type="cellIs" dxfId="65" priority="1619" operator="between">
      <formula>0.1</formula>
      <formula>10</formula>
    </cfRule>
  </conditionalFormatting>
  <conditionalFormatting sqref="CI32:CI42 CK32:CK42">
    <cfRule type="cellIs" dxfId="64" priority="1678" operator="between">
      <formula>0.01</formula>
      <formula>0.1</formula>
    </cfRule>
  </conditionalFormatting>
  <conditionalFormatting sqref="CI43:CI51 CK43:CK51">
    <cfRule type="cellIs" dxfId="63" priority="1618" operator="between">
      <formula>0.01</formula>
      <formula>0.1</formula>
    </cfRule>
  </conditionalFormatting>
  <conditionalFormatting sqref="CI44:CI51 CK44:CK51">
    <cfRule type="cellIs" dxfId="62" priority="1620" operator="between">
      <formula>10</formula>
      <formula>100</formula>
    </cfRule>
  </conditionalFormatting>
  <conditionalFormatting sqref="CJ14:CJ30">
    <cfRule type="cellIs" dxfId="61" priority="625" operator="greaterThan">
      <formula>100</formula>
    </cfRule>
    <cfRule type="cellIs" dxfId="60" priority="628" operator="between">
      <formula>0.01</formula>
      <formula>0.1</formula>
    </cfRule>
    <cfRule type="cellIs" dxfId="59" priority="630" operator="between">
      <formula>10</formula>
      <formula>100</formula>
    </cfRule>
    <cfRule type="cellIs" dxfId="58" priority="627" operator="lessThan">
      <formula>0.01</formula>
    </cfRule>
    <cfRule type="cellIs" dxfId="57" priority="629" operator="between">
      <formula>0.1</formula>
      <formula>10</formula>
    </cfRule>
    <cfRule type="cellIs" dxfId="56" priority="626" operator="equal">
      <formula>0</formula>
    </cfRule>
  </conditionalFormatting>
  <conditionalFormatting sqref="CJ32:CJ42">
    <cfRule type="cellIs" dxfId="55" priority="624" operator="between">
      <formula>10</formula>
      <formula>100</formula>
    </cfRule>
    <cfRule type="cellIs" dxfId="54" priority="623" operator="between">
      <formula>0.1</formula>
      <formula>10</formula>
    </cfRule>
    <cfRule type="cellIs" dxfId="53" priority="622" operator="between">
      <formula>0.01</formula>
      <formula>0.1</formula>
    </cfRule>
    <cfRule type="cellIs" dxfId="52" priority="621" operator="lessThan">
      <formula>0.01</formula>
    </cfRule>
    <cfRule type="cellIs" dxfId="51" priority="620" operator="equal">
      <formula>0</formula>
    </cfRule>
    <cfRule type="cellIs" dxfId="50" priority="619" operator="greaterThan">
      <formula>100</formula>
    </cfRule>
  </conditionalFormatting>
  <conditionalFormatting sqref="CJ44:CJ45">
    <cfRule type="cellIs" dxfId="49" priority="618" operator="between">
      <formula>10</formula>
      <formula>100</formula>
    </cfRule>
    <cfRule type="cellIs" dxfId="48" priority="617" operator="between">
      <formula>0.1</formula>
      <formula>10</formula>
    </cfRule>
    <cfRule type="cellIs" dxfId="47" priority="616" operator="between">
      <formula>0.01</formula>
      <formula>0.1</formula>
    </cfRule>
    <cfRule type="cellIs" dxfId="46" priority="614" operator="equal">
      <formula>0</formula>
    </cfRule>
    <cfRule type="cellIs" dxfId="45" priority="613" operator="greaterThan">
      <formula>100</formula>
    </cfRule>
    <cfRule type="cellIs" dxfId="44" priority="615" operator="lessThan">
      <formula>0.01</formula>
    </cfRule>
  </conditionalFormatting>
  <conditionalFormatting sqref="CJ47:CJ49">
    <cfRule type="cellIs" dxfId="43" priority="612" operator="between">
      <formula>10</formula>
      <formula>100</formula>
    </cfRule>
    <cfRule type="cellIs" dxfId="42" priority="611" operator="between">
      <formula>0.1</formula>
      <formula>10</formula>
    </cfRule>
    <cfRule type="cellIs" dxfId="41" priority="610" operator="between">
      <formula>0.01</formula>
      <formula>0.1</formula>
    </cfRule>
    <cfRule type="cellIs" dxfId="40" priority="609" operator="lessThan">
      <formula>0.01</formula>
    </cfRule>
    <cfRule type="cellIs" dxfId="39" priority="608" operator="equal">
      <formula>0</formula>
    </cfRule>
    <cfRule type="cellIs" dxfId="38" priority="607" operator="greaterThan">
      <formula>100</formula>
    </cfRule>
  </conditionalFormatting>
  <conditionalFormatting sqref="CJ51">
    <cfRule type="cellIs" dxfId="37" priority="606" operator="between">
      <formula>10</formula>
      <formula>100</formula>
    </cfRule>
    <cfRule type="cellIs" dxfId="36" priority="605" operator="between">
      <formula>0.1</formula>
      <formula>10</formula>
    </cfRule>
    <cfRule type="cellIs" dxfId="35" priority="604" operator="between">
      <formula>0.01</formula>
      <formula>0.1</formula>
    </cfRule>
    <cfRule type="cellIs" dxfId="34" priority="603" operator="lessThan">
      <formula>0.01</formula>
    </cfRule>
    <cfRule type="cellIs" dxfId="33" priority="602" operator="equal">
      <formula>0</formula>
    </cfRule>
    <cfRule type="cellIs" dxfId="32" priority="601" operator="greaterThan">
      <formula>100</formula>
    </cfRule>
  </conditionalFormatting>
  <conditionalFormatting sqref="CK14:CK51">
    <cfRule type="cellIs" dxfId="31" priority="1216" operator="equal">
      <formula>0</formula>
    </cfRule>
    <cfRule type="cellIs" dxfId="30" priority="1217" operator="lessThan">
      <formula>0.01</formula>
    </cfRule>
  </conditionalFormatting>
  <conditionalFormatting sqref="CL14:CL30">
    <cfRule type="cellIs" dxfId="29" priority="28" operator="between">
      <formula>0.01</formula>
      <formula>0.1</formula>
    </cfRule>
    <cfRule type="cellIs" dxfId="28" priority="29" operator="between">
      <formula>0.1</formula>
      <formula>10</formula>
    </cfRule>
    <cfRule type="cellIs" dxfId="27" priority="30" operator="between">
      <formula>10</formula>
      <formula>100</formula>
    </cfRule>
    <cfRule type="cellIs" dxfId="26" priority="25" operator="greaterThan">
      <formula>100</formula>
    </cfRule>
    <cfRule type="cellIs" dxfId="25" priority="26" operator="equal">
      <formula>0</formula>
    </cfRule>
    <cfRule type="cellIs" dxfId="24" priority="27" operator="lessThan">
      <formula>0.01</formula>
    </cfRule>
  </conditionalFormatting>
  <conditionalFormatting sqref="CL32:CL42">
    <cfRule type="cellIs" dxfId="23" priority="20" operator="equal">
      <formula>0</formula>
    </cfRule>
    <cfRule type="cellIs" dxfId="22" priority="19" operator="greaterThan">
      <formula>100</formula>
    </cfRule>
    <cfRule type="cellIs" dxfId="21" priority="21" operator="lessThan">
      <formula>0.01</formula>
    </cfRule>
    <cfRule type="cellIs" dxfId="20" priority="22" operator="between">
      <formula>0.01</formula>
      <formula>0.1</formula>
    </cfRule>
    <cfRule type="cellIs" dxfId="19" priority="23" operator="between">
      <formula>0.1</formula>
      <formula>10</formula>
    </cfRule>
    <cfRule type="cellIs" dxfId="18" priority="24" operator="between">
      <formula>10</formula>
      <formula>100</formula>
    </cfRule>
  </conditionalFormatting>
  <conditionalFormatting sqref="CL44:CL45">
    <cfRule type="cellIs" dxfId="17" priority="13" operator="greaterThan">
      <formula>100</formula>
    </cfRule>
    <cfRule type="cellIs" dxfId="16" priority="14" operator="equal">
      <formula>0</formula>
    </cfRule>
    <cfRule type="cellIs" dxfId="15" priority="15" operator="lessThan">
      <formula>0.01</formula>
    </cfRule>
    <cfRule type="cellIs" dxfId="14" priority="16" operator="between">
      <formula>0.01</formula>
      <formula>0.1</formula>
    </cfRule>
    <cfRule type="cellIs" dxfId="13" priority="17" operator="between">
      <formula>0.1</formula>
      <formula>10</formula>
    </cfRule>
    <cfRule type="cellIs" dxfId="12" priority="18" operator="between">
      <formula>10</formula>
      <formula>100</formula>
    </cfRule>
  </conditionalFormatting>
  <conditionalFormatting sqref="CL47:CL49">
    <cfRule type="cellIs" dxfId="11" priority="12" operator="between">
      <formula>10</formula>
      <formula>100</formula>
    </cfRule>
    <cfRule type="cellIs" dxfId="10" priority="11" operator="between">
      <formula>0.1</formula>
      <formula>10</formula>
    </cfRule>
    <cfRule type="cellIs" dxfId="9" priority="10" operator="between">
      <formula>0.01</formula>
      <formula>0.1</formula>
    </cfRule>
    <cfRule type="cellIs" dxfId="8" priority="9" operator="lessThan">
      <formula>0.01</formula>
    </cfRule>
    <cfRule type="cellIs" dxfId="7" priority="8" operator="equal">
      <formula>0</formula>
    </cfRule>
    <cfRule type="cellIs" dxfId="6" priority="7" operator="greaterThan">
      <formula>100</formula>
    </cfRule>
  </conditionalFormatting>
  <conditionalFormatting sqref="CL51">
    <cfRule type="cellIs" dxfId="5" priority="1" operator="greaterThan">
      <formula>100</formula>
    </cfRule>
    <cfRule type="cellIs" dxfId="4" priority="6" operator="between">
      <formula>10</formula>
      <formula>100</formula>
    </cfRule>
    <cfRule type="cellIs" dxfId="3" priority="5" operator="between">
      <formula>0.1</formula>
      <formula>10</formula>
    </cfRule>
    <cfRule type="cellIs" dxfId="2" priority="4" operator="between">
      <formula>0.01</formula>
      <formula>0.1</formula>
    </cfRule>
    <cfRule type="cellIs" dxfId="1" priority="2" operator="equal">
      <formula>0</formula>
    </cfRule>
    <cfRule type="cellIs" dxfId="0" priority="3" operator="lessThan">
      <formula>0.01</formula>
    </cfRule>
  </conditionalFormatting>
  <pageMargins left="0.7" right="0.7" top="0.75" bottom="0.75" header="0.3" footer="0.3"/>
  <pageSetup scale="89" orientation="portrait" r:id="rId1"/>
  <headerFooter>
    <oddFooter>&amp;R&amp;"Century Gothic,Regular"&amp;6&amp;P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43C31-555C-467E-95A6-64DBD49CFB59}">
  <sheetPr>
    <tabColor rgb="FF92D050"/>
  </sheetPr>
  <dimension ref="A1:BO93"/>
  <sheetViews>
    <sheetView topLeftCell="A78" zoomScale="213" zoomScaleNormal="100" zoomScaleSheetLayoutView="100" workbookViewId="0">
      <selection activeCell="O78" sqref="O78"/>
    </sheetView>
  </sheetViews>
  <sheetFormatPr defaultColWidth="10.7109375" defaultRowHeight="14.25"/>
  <cols>
    <col min="1" max="1" width="3.28515625" style="60" customWidth="1"/>
    <col min="2" max="2" width="30.5703125" style="60" customWidth="1"/>
    <col min="3" max="3" width="4.5703125" style="60" customWidth="1"/>
    <col min="4" max="4" width="10.5703125" style="60" customWidth="1"/>
    <col min="5" max="5" width="10.42578125" style="60" customWidth="1"/>
    <col min="6" max="6" width="2.5703125" style="60" bestFit="1" customWidth="1"/>
    <col min="7" max="7" width="8.28515625" style="60" customWidth="1"/>
    <col min="8" max="8" width="3.28515625" style="60" customWidth="1"/>
    <col min="9" max="9" width="8.28515625" style="60" customWidth="1"/>
    <col min="10" max="10" width="3.28515625" style="60" customWidth="1"/>
    <col min="11" max="11" width="8.28515625" style="60" customWidth="1"/>
    <col min="12" max="12" width="3.28515625" style="60" customWidth="1"/>
    <col min="13" max="13" width="8.28515625" style="60" customWidth="1"/>
    <col min="14" max="14" width="3.28515625" style="60" customWidth="1"/>
    <col min="15" max="15" width="8.28515625" style="60" customWidth="1"/>
    <col min="16" max="16" width="3.28515625" style="60" customWidth="1"/>
    <col min="17" max="17" width="8.28515625" style="60" customWidth="1"/>
    <col min="18" max="18" width="3.28515625" style="60" customWidth="1"/>
    <col min="19" max="19" width="8.28515625" style="60" customWidth="1"/>
    <col min="20" max="20" width="3.28515625" style="60" customWidth="1"/>
    <col min="21" max="21" width="8.28515625" style="60" customWidth="1"/>
    <col min="22" max="22" width="3.28515625" style="60" customWidth="1"/>
    <col min="23" max="23" width="8.28515625" style="60" customWidth="1"/>
    <col min="24" max="24" width="3.28515625" style="60" customWidth="1"/>
    <col min="25" max="25" width="8.28515625" style="60" customWidth="1"/>
    <col min="26" max="26" width="3.28515625" style="60" customWidth="1"/>
    <col min="27" max="27" width="8.28515625" style="60" customWidth="1"/>
    <col min="28" max="28" width="3.28515625" style="60" customWidth="1"/>
    <col min="29" max="29" width="8.28515625" style="60" customWidth="1"/>
    <col min="30" max="30" width="3.28515625" style="60" customWidth="1"/>
    <col min="31" max="31" width="8.28515625" style="60" customWidth="1"/>
    <col min="32" max="32" width="3.28515625" style="60" customWidth="1"/>
    <col min="33" max="33" width="8.28515625" style="60" customWidth="1"/>
    <col min="34" max="34" width="3.28515625" style="60" customWidth="1"/>
    <col min="35" max="35" width="8.28515625" style="60" customWidth="1"/>
    <col min="36" max="36" width="3.28515625" style="60" customWidth="1"/>
    <col min="37" max="37" width="8.28515625" style="60" customWidth="1"/>
    <col min="38" max="38" width="3.28515625" style="60" customWidth="1"/>
    <col min="39" max="39" width="8.28515625" style="60" customWidth="1"/>
    <col min="40" max="40" width="3.28515625" style="60" customWidth="1"/>
    <col min="41" max="41" width="8.28515625" style="60" customWidth="1"/>
    <col min="42" max="42" width="3.28515625" style="60" customWidth="1"/>
    <col min="43" max="43" width="8.28515625" style="60" customWidth="1"/>
    <col min="44" max="44" width="3.28515625" style="60" customWidth="1"/>
    <col min="45" max="45" width="8.28515625" style="60" customWidth="1"/>
    <col min="46" max="46" width="3.28515625" style="60" customWidth="1"/>
    <col min="47" max="47" width="8.28515625" style="60" customWidth="1"/>
    <col min="48" max="48" width="3.28515625" style="60" customWidth="1"/>
    <col min="49" max="49" width="8.28515625" style="60" customWidth="1"/>
    <col min="50" max="50" width="3.28515625" style="60" customWidth="1"/>
    <col min="51" max="51" width="8.28515625" style="60" customWidth="1"/>
    <col min="52" max="52" width="3.28515625" style="60" customWidth="1"/>
    <col min="53" max="53" width="8.28515625" style="60" customWidth="1"/>
    <col min="54" max="54" width="3.28515625" style="60" customWidth="1"/>
    <col min="55" max="55" width="8.28515625" style="60" customWidth="1"/>
    <col min="56" max="56" width="3.28515625" style="60" customWidth="1"/>
    <col min="57" max="57" width="8.28515625" style="60" customWidth="1"/>
    <col min="58" max="58" width="3.28515625" style="60" customWidth="1"/>
    <col min="59" max="59" width="8.28515625" style="60" customWidth="1"/>
    <col min="60" max="60" width="3.28515625" style="60" customWidth="1"/>
    <col min="61" max="61" width="8.28515625" style="60" customWidth="1"/>
    <col min="62" max="62" width="3.28515625" style="60" customWidth="1"/>
    <col min="63" max="63" width="8.28515625" style="60" customWidth="1"/>
    <col min="64" max="64" width="3.28515625" style="60" customWidth="1"/>
    <col min="65" max="65" width="8.28515625" style="60" customWidth="1"/>
    <col min="66" max="66" width="3.28515625" style="60" customWidth="1"/>
    <col min="67" max="16384" width="10.7109375" style="60"/>
  </cols>
  <sheetData>
    <row r="1" spans="1:67" s="16" customFormat="1" ht="18" customHeight="1">
      <c r="A1" s="47" t="s">
        <v>435</v>
      </c>
      <c r="B1" s="5"/>
      <c r="C1" s="5"/>
      <c r="D1" s="5"/>
      <c r="E1" s="5"/>
      <c r="F1" s="5"/>
    </row>
    <row r="2" spans="1:67" s="16" customFormat="1" ht="18" customHeight="1">
      <c r="A2" s="47" t="s">
        <v>9</v>
      </c>
      <c r="B2" s="5"/>
      <c r="C2" s="5"/>
      <c r="D2" s="5"/>
      <c r="E2" s="5"/>
      <c r="F2" s="5"/>
    </row>
    <row r="3" spans="1:67" s="16" customFormat="1" ht="18" customHeight="1">
      <c r="A3" s="47" t="s">
        <v>1</v>
      </c>
      <c r="B3" s="5"/>
      <c r="C3" s="5"/>
      <c r="D3" s="5"/>
      <c r="E3" s="5"/>
      <c r="F3" s="5"/>
    </row>
    <row r="4" spans="1:67" ht="15" customHeight="1">
      <c r="A4" s="33"/>
    </row>
    <row r="5" spans="1:67" s="73" customFormat="1" ht="15" customHeight="1">
      <c r="A5" s="203" t="s">
        <v>388</v>
      </c>
      <c r="B5" s="204"/>
      <c r="C5" s="204"/>
      <c r="D5" s="204"/>
      <c r="E5" s="204"/>
      <c r="F5" s="204"/>
      <c r="G5" s="25" t="str">
        <f>Input_EGEN!$A$18</f>
        <v>RP1-GEN-2</v>
      </c>
      <c r="H5" s="26"/>
      <c r="I5" s="26"/>
      <c r="J5" s="26"/>
      <c r="K5" s="25" t="str">
        <f>Input_EGEN!$A$25</f>
        <v>D1D-GEN-7</v>
      </c>
      <c r="L5" s="26"/>
      <c r="M5" s="26"/>
      <c r="N5" s="26"/>
      <c r="O5" s="25" t="str">
        <f>Input_EGEN!$A$28</f>
        <v>RS6-GEN-2</v>
      </c>
      <c r="P5" s="26"/>
      <c r="Q5" s="26"/>
      <c r="R5" s="26"/>
      <c r="S5" s="25" t="str">
        <f>Input_EGEN!$A$29</f>
        <v>D1X-GEN-1A</v>
      </c>
      <c r="T5" s="26"/>
      <c r="U5" s="26"/>
      <c r="V5" s="26"/>
      <c r="W5" s="25" t="str">
        <f>Input_EGEN!$A$30</f>
        <v>D1X-GEN-1B</v>
      </c>
      <c r="X5" s="26"/>
      <c r="Y5" s="26"/>
      <c r="Z5" s="26"/>
      <c r="AA5" s="25" t="str">
        <f>Input_EGEN!$A$31</f>
        <v>D1X-GEN-1C</v>
      </c>
      <c r="AB5" s="26"/>
      <c r="AC5" s="26"/>
      <c r="AD5" s="26"/>
      <c r="AE5" s="25" t="str">
        <f>Input_EGEN!$A$32</f>
        <v>D1X-GEN-2A</v>
      </c>
      <c r="AF5" s="26"/>
      <c r="AG5" s="26"/>
      <c r="AH5" s="26"/>
      <c r="AI5" s="25" t="str">
        <f>Input_EGEN!$A$33</f>
        <v>D1X-GEN-2B</v>
      </c>
      <c r="AJ5" s="26"/>
      <c r="AK5" s="26"/>
      <c r="AL5" s="26"/>
      <c r="AM5" s="25" t="str">
        <f>Input_EGEN!$A$34</f>
        <v>D1X-GEN-2C</v>
      </c>
      <c r="AN5" s="26"/>
      <c r="AO5" s="26"/>
      <c r="AP5" s="26"/>
      <c r="AQ5" s="25" t="str">
        <f>Input_EGEN!$A$35</f>
        <v>D1X-GEN-3A</v>
      </c>
      <c r="AR5" s="26"/>
      <c r="AS5" s="26"/>
      <c r="AT5" s="26"/>
      <c r="AU5" s="25" t="str">
        <f>Input_EGEN!$A$36</f>
        <v>D1X-GEN-3B</v>
      </c>
      <c r="AV5" s="26"/>
      <c r="AW5" s="26"/>
      <c r="AX5" s="26"/>
      <c r="AY5" s="25" t="str">
        <f>Input_EGEN!$A$37</f>
        <v>D1X-GEN-3C</v>
      </c>
      <c r="AZ5" s="26"/>
      <c r="BA5" s="26"/>
      <c r="BB5" s="26"/>
      <c r="BC5" s="25" t="str">
        <f>Input_EGEN!$A$38</f>
        <v>D1X-GEN-4A</v>
      </c>
      <c r="BD5" s="26"/>
      <c r="BE5" s="26"/>
      <c r="BF5" s="26"/>
      <c r="BG5" s="25" t="str">
        <f>Input_EGEN!$A$39</f>
        <v>D1X-GEN-4B</v>
      </c>
      <c r="BH5" s="26"/>
      <c r="BI5" s="26"/>
      <c r="BJ5" s="26"/>
      <c r="BK5" s="25" t="str">
        <f>Input_EGEN!$A$43</f>
        <v>D1X-GEN-5C</v>
      </c>
      <c r="BL5" s="26"/>
      <c r="BM5" s="26"/>
      <c r="BN5" s="27"/>
    </row>
    <row r="6" spans="1:67" s="73" customFormat="1" ht="15" customHeight="1">
      <c r="A6" s="87" t="s">
        <v>337</v>
      </c>
      <c r="B6" s="87"/>
      <c r="C6" s="87"/>
      <c r="D6" s="87"/>
      <c r="E6" s="57"/>
      <c r="F6" s="88" t="str">
        <f>$A$86</f>
        <v>(1)</v>
      </c>
      <c r="G6" s="52">
        <f>_xlfn.XLOOKUP(G$5,Input_EGEN!$A$7:$A$96,Input_EGEN!$I$7:$I$96)</f>
        <v>145.4</v>
      </c>
      <c r="H6" s="53"/>
      <c r="I6" s="53"/>
      <c r="J6" s="53"/>
      <c r="K6" s="52">
        <f>_xlfn.XLOOKUP(K$5,Input_EGEN!$A$7:$A$96,Input_EGEN!$I$7:$I$96)</f>
        <v>147.5</v>
      </c>
      <c r="L6" s="53"/>
      <c r="M6" s="53"/>
      <c r="N6" s="53"/>
      <c r="O6" s="52">
        <f>_xlfn.XLOOKUP(O$5,Input_EGEN!$A$7:$A$96,Input_EGEN!$I$7:$I$96)</f>
        <v>147.5</v>
      </c>
      <c r="P6" s="53"/>
      <c r="Q6" s="53"/>
      <c r="R6" s="53"/>
      <c r="S6" s="52">
        <f>_xlfn.XLOOKUP(S$5,Input_EGEN!$A$7:$A$96,Input_EGEN!$I$7:$I$96)</f>
        <v>176</v>
      </c>
      <c r="T6" s="53"/>
      <c r="U6" s="53"/>
      <c r="V6" s="53"/>
      <c r="W6" s="52">
        <f>_xlfn.XLOOKUP(W$5,Input_EGEN!$A$7:$A$96,Input_EGEN!$I$7:$I$96)</f>
        <v>172.1</v>
      </c>
      <c r="X6" s="53"/>
      <c r="Y6" s="53"/>
      <c r="Z6" s="53"/>
      <c r="AA6" s="52">
        <f>_xlfn.XLOOKUP(AA$5,Input_EGEN!$A$7:$A$96,Input_EGEN!$I$7:$I$96)</f>
        <v>176</v>
      </c>
      <c r="AB6" s="53"/>
      <c r="AC6" s="53"/>
      <c r="AD6" s="53"/>
      <c r="AE6" s="52">
        <f>_xlfn.XLOOKUP(AE$5,Input_EGEN!$A$7:$A$96,Input_EGEN!$I$7:$I$96)</f>
        <v>176</v>
      </c>
      <c r="AF6" s="53"/>
      <c r="AG6" s="53"/>
      <c r="AH6" s="53"/>
      <c r="AI6" s="52">
        <f>_xlfn.XLOOKUP(AI$5,Input_EGEN!$A$7:$A$96,Input_EGEN!$I$7:$I$96)</f>
        <v>176</v>
      </c>
      <c r="AJ6" s="53"/>
      <c r="AK6" s="53"/>
      <c r="AL6" s="53"/>
      <c r="AM6" s="52">
        <f>_xlfn.XLOOKUP(AM$5,Input_EGEN!$A$7:$A$96,Input_EGEN!$I$7:$I$96)</f>
        <v>176</v>
      </c>
      <c r="AN6" s="53"/>
      <c r="AO6" s="53"/>
      <c r="AP6" s="53"/>
      <c r="AQ6" s="52">
        <f>_xlfn.XLOOKUP(AQ$5,Input_EGEN!$A$7:$A$96,Input_EGEN!$I$7:$I$96)</f>
        <v>172.1</v>
      </c>
      <c r="AR6" s="53"/>
      <c r="AS6" s="53"/>
      <c r="AT6" s="53"/>
      <c r="AU6" s="52">
        <f>_xlfn.XLOOKUP(AU$5,Input_EGEN!$A$7:$A$96,Input_EGEN!$I$7:$I$96)</f>
        <v>176</v>
      </c>
      <c r="AV6" s="53"/>
      <c r="AW6" s="53"/>
      <c r="AX6" s="53"/>
      <c r="AY6" s="52">
        <f>_xlfn.XLOOKUP(AY$5,Input_EGEN!$A$7:$A$96,Input_EGEN!$I$7:$I$96)</f>
        <v>172.1</v>
      </c>
      <c r="AZ6" s="53"/>
      <c r="BA6" s="53"/>
      <c r="BB6" s="53"/>
      <c r="BC6" s="52">
        <f>_xlfn.XLOOKUP(BC$5,Input_EGEN!$A$7:$A$96,Input_EGEN!$I$7:$I$96)</f>
        <v>172.1</v>
      </c>
      <c r="BD6" s="53"/>
      <c r="BE6" s="53"/>
      <c r="BF6" s="53"/>
      <c r="BG6" s="52">
        <f>_xlfn.XLOOKUP(BG$5,Input_EGEN!$A$7:$A$96,Input_EGEN!$I$7:$I$96)</f>
        <v>172.1</v>
      </c>
      <c r="BH6" s="53"/>
      <c r="BI6" s="53"/>
      <c r="BJ6" s="53"/>
      <c r="BK6" s="52">
        <f>_xlfn.XLOOKUP(BK$5,Input_EGEN!$A$7:$A$96,Input_EGEN!$I$7:$I$96)</f>
        <v>172.1</v>
      </c>
      <c r="BL6" s="53"/>
      <c r="BM6" s="53"/>
      <c r="BN6" s="54"/>
    </row>
    <row r="7" spans="1:67" s="73" customFormat="1" ht="15" customHeight="1">
      <c r="A7" s="87" t="s">
        <v>338</v>
      </c>
      <c r="B7" s="87"/>
      <c r="C7" s="87"/>
      <c r="D7" s="87"/>
      <c r="E7" s="57"/>
      <c r="F7" s="88" t="str">
        <f>$A$86</f>
        <v>(1)</v>
      </c>
      <c r="G7" s="52">
        <f>_xlfn.XLOOKUP(G$5,Input_EGEN!$A$7:$A$96,Input_EGEN!$J$7:$J$96)</f>
        <v>10</v>
      </c>
      <c r="H7" s="53"/>
      <c r="I7" s="53"/>
      <c r="J7" s="53"/>
      <c r="K7" s="52">
        <f>_xlfn.XLOOKUP(K$5,Input_EGEN!$A$7:$A$96,Input_EGEN!$J$7:$J$96)</f>
        <v>10</v>
      </c>
      <c r="L7" s="53"/>
      <c r="M7" s="53"/>
      <c r="N7" s="53"/>
      <c r="O7" s="52">
        <f>_xlfn.XLOOKUP(O$5,Input_EGEN!$A$7:$A$96,Input_EGEN!$J$7:$J$96)</f>
        <v>10</v>
      </c>
      <c r="P7" s="53"/>
      <c r="Q7" s="53"/>
      <c r="R7" s="53"/>
      <c r="S7" s="52">
        <f>_xlfn.XLOOKUP(S$5,Input_EGEN!$A$7:$A$96,Input_EGEN!$J$7:$J$96)</f>
        <v>10</v>
      </c>
      <c r="T7" s="53"/>
      <c r="U7" s="53"/>
      <c r="V7" s="53"/>
      <c r="W7" s="52">
        <f>_xlfn.XLOOKUP(W$5,Input_EGEN!$A$7:$A$96,Input_EGEN!$J$7:$J$96)</f>
        <v>10</v>
      </c>
      <c r="X7" s="53"/>
      <c r="Y7" s="53"/>
      <c r="Z7" s="53"/>
      <c r="AA7" s="52">
        <f>_xlfn.XLOOKUP(AA$5,Input_EGEN!$A$7:$A$96,Input_EGEN!$J$7:$J$96)</f>
        <v>10</v>
      </c>
      <c r="AB7" s="53"/>
      <c r="AC7" s="53"/>
      <c r="AD7" s="53"/>
      <c r="AE7" s="52">
        <f>_xlfn.XLOOKUP(AE$5,Input_EGEN!$A$7:$A$96,Input_EGEN!$J$7:$J$96)</f>
        <v>10</v>
      </c>
      <c r="AF7" s="53"/>
      <c r="AG7" s="53"/>
      <c r="AH7" s="53"/>
      <c r="AI7" s="52">
        <f>_xlfn.XLOOKUP(AI$5,Input_EGEN!$A$7:$A$96,Input_EGEN!$J$7:$J$96)</f>
        <v>10</v>
      </c>
      <c r="AJ7" s="53"/>
      <c r="AK7" s="53"/>
      <c r="AL7" s="53"/>
      <c r="AM7" s="52">
        <f>_xlfn.XLOOKUP(AM$5,Input_EGEN!$A$7:$A$96,Input_EGEN!$J$7:$J$96)</f>
        <v>10</v>
      </c>
      <c r="AN7" s="53"/>
      <c r="AO7" s="53"/>
      <c r="AP7" s="53"/>
      <c r="AQ7" s="52">
        <f>_xlfn.XLOOKUP(AQ$5,Input_EGEN!$A$7:$A$96,Input_EGEN!$J$7:$J$96)</f>
        <v>10</v>
      </c>
      <c r="AR7" s="53"/>
      <c r="AS7" s="53"/>
      <c r="AT7" s="53"/>
      <c r="AU7" s="52">
        <f>_xlfn.XLOOKUP(AU$5,Input_EGEN!$A$7:$A$96,Input_EGEN!$J$7:$J$96)</f>
        <v>10</v>
      </c>
      <c r="AV7" s="53"/>
      <c r="AW7" s="53"/>
      <c r="AX7" s="53"/>
      <c r="AY7" s="52">
        <f>_xlfn.XLOOKUP(AY$5,Input_EGEN!$A$7:$A$96,Input_EGEN!$J$7:$J$96)</f>
        <v>10</v>
      </c>
      <c r="AZ7" s="53"/>
      <c r="BA7" s="53"/>
      <c r="BB7" s="53"/>
      <c r="BC7" s="52">
        <f>_xlfn.XLOOKUP(BC$5,Input_EGEN!$A$7:$A$96,Input_EGEN!$J$7:$J$96)</f>
        <v>10</v>
      </c>
      <c r="BD7" s="53"/>
      <c r="BE7" s="53"/>
      <c r="BF7" s="53"/>
      <c r="BG7" s="52">
        <f>_xlfn.XLOOKUP(BG$5,Input_EGEN!$A$7:$A$96,Input_EGEN!$J$7:$J$96)</f>
        <v>10</v>
      </c>
      <c r="BH7" s="53"/>
      <c r="BI7" s="53"/>
      <c r="BJ7" s="53"/>
      <c r="BK7" s="52">
        <f>_xlfn.XLOOKUP(BK$5,Input_EGEN!$A$7:$A$96,Input_EGEN!$J$7:$J$96)</f>
        <v>10</v>
      </c>
      <c r="BL7" s="53"/>
      <c r="BM7" s="53"/>
      <c r="BN7" s="54"/>
    </row>
    <row r="8" spans="1:67" s="73" customFormat="1" ht="15" customHeight="1">
      <c r="A8" s="87" t="s">
        <v>339</v>
      </c>
      <c r="B8" s="87"/>
      <c r="C8" s="87"/>
      <c r="D8" s="87"/>
      <c r="E8" s="57"/>
      <c r="F8" s="88" t="str">
        <f>$A$86</f>
        <v>(1)</v>
      </c>
      <c r="G8" s="52">
        <f>_xlfn.XLOOKUP(G$5,Input_EGEN!$A$7:$A$96,Input_EGEN!$L$7:$L$96)</f>
        <v>25</v>
      </c>
      <c r="H8" s="53"/>
      <c r="I8" s="53"/>
      <c r="J8" s="53"/>
      <c r="K8" s="52">
        <f>_xlfn.XLOOKUP(K$5,Input_EGEN!$A$7:$A$96,Input_EGEN!$L$7:$L$96)</f>
        <v>25</v>
      </c>
      <c r="L8" s="53"/>
      <c r="M8" s="53"/>
      <c r="N8" s="53"/>
      <c r="O8" s="52">
        <f>_xlfn.XLOOKUP(O$5,Input_EGEN!$A$7:$A$96,Input_EGEN!$L$7:$L$96)</f>
        <v>25</v>
      </c>
      <c r="P8" s="53"/>
      <c r="Q8" s="53"/>
      <c r="R8" s="53"/>
      <c r="S8" s="52">
        <f>_xlfn.XLOOKUP(S$5,Input_EGEN!$A$7:$A$96,Input_EGEN!$L$7:$L$96)</f>
        <v>25</v>
      </c>
      <c r="T8" s="53"/>
      <c r="U8" s="53"/>
      <c r="V8" s="53"/>
      <c r="W8" s="52">
        <f>_xlfn.XLOOKUP(W$5,Input_EGEN!$A$7:$A$96,Input_EGEN!$L$7:$L$96)</f>
        <v>25</v>
      </c>
      <c r="X8" s="53"/>
      <c r="Y8" s="53"/>
      <c r="Z8" s="53"/>
      <c r="AA8" s="52">
        <f>_xlfn.XLOOKUP(AA$5,Input_EGEN!$A$7:$A$96,Input_EGEN!$L$7:$L$96)</f>
        <v>25</v>
      </c>
      <c r="AB8" s="53"/>
      <c r="AC8" s="53"/>
      <c r="AD8" s="53"/>
      <c r="AE8" s="52">
        <f>_xlfn.XLOOKUP(AE$5,Input_EGEN!$A$7:$A$96,Input_EGEN!$L$7:$L$96)</f>
        <v>25</v>
      </c>
      <c r="AF8" s="53"/>
      <c r="AG8" s="53"/>
      <c r="AH8" s="53"/>
      <c r="AI8" s="52">
        <f>_xlfn.XLOOKUP(AI$5,Input_EGEN!$A$7:$A$96,Input_EGEN!$L$7:$L$96)</f>
        <v>25</v>
      </c>
      <c r="AJ8" s="53"/>
      <c r="AK8" s="53"/>
      <c r="AL8" s="53"/>
      <c r="AM8" s="52">
        <f>_xlfn.XLOOKUP(AM$5,Input_EGEN!$A$7:$A$96,Input_EGEN!$L$7:$L$96)</f>
        <v>25</v>
      </c>
      <c r="AN8" s="53"/>
      <c r="AO8" s="53"/>
      <c r="AP8" s="53"/>
      <c r="AQ8" s="52">
        <f>_xlfn.XLOOKUP(AQ$5,Input_EGEN!$A$7:$A$96,Input_EGEN!$L$7:$L$96)</f>
        <v>25</v>
      </c>
      <c r="AR8" s="53"/>
      <c r="AS8" s="53"/>
      <c r="AT8" s="53"/>
      <c r="AU8" s="52">
        <f>_xlfn.XLOOKUP(AU$5,Input_EGEN!$A$7:$A$96,Input_EGEN!$L$7:$L$96)</f>
        <v>25</v>
      </c>
      <c r="AV8" s="53"/>
      <c r="AW8" s="53"/>
      <c r="AX8" s="53"/>
      <c r="AY8" s="52">
        <f>_xlfn.XLOOKUP(AY$5,Input_EGEN!$A$7:$A$96,Input_EGEN!$L$7:$L$96)</f>
        <v>25</v>
      </c>
      <c r="AZ8" s="53"/>
      <c r="BA8" s="53"/>
      <c r="BB8" s="53"/>
      <c r="BC8" s="52">
        <f>_xlfn.XLOOKUP(BC$5,Input_EGEN!$A$7:$A$96,Input_EGEN!$L$7:$L$96)</f>
        <v>25</v>
      </c>
      <c r="BD8" s="53"/>
      <c r="BE8" s="53"/>
      <c r="BF8" s="53"/>
      <c r="BG8" s="52">
        <f>_xlfn.XLOOKUP(BG$5,Input_EGEN!$A$7:$A$96,Input_EGEN!$L$7:$L$96)</f>
        <v>25</v>
      </c>
      <c r="BH8" s="53"/>
      <c r="BI8" s="53"/>
      <c r="BJ8" s="53"/>
      <c r="BK8" s="52">
        <f>_xlfn.XLOOKUP(BK$5,Input_EGEN!$A$7:$A$96,Input_EGEN!$L$7:$L$96)</f>
        <v>25</v>
      </c>
      <c r="BL8" s="53"/>
      <c r="BM8" s="53"/>
      <c r="BN8" s="54"/>
    </row>
    <row r="9" spans="1:67" s="73" customFormat="1" ht="15" customHeight="1">
      <c r="A9" s="90"/>
      <c r="B9" s="91"/>
      <c r="C9" s="55"/>
      <c r="D9" s="92"/>
      <c r="E9" s="37"/>
      <c r="F9" s="60"/>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c r="BK9" s="77"/>
      <c r="BL9" s="77"/>
      <c r="BM9" s="77"/>
      <c r="BN9" s="78"/>
    </row>
    <row r="10" spans="1:67" s="19" customFormat="1" ht="15" customHeight="1">
      <c r="A10" s="185" t="s">
        <v>340</v>
      </c>
      <c r="B10" s="185"/>
      <c r="C10" s="185"/>
      <c r="D10" s="186" t="s">
        <v>341</v>
      </c>
      <c r="E10" s="187" t="s">
        <v>342</v>
      </c>
      <c r="F10" s="188"/>
      <c r="G10" s="25" t="s">
        <v>344</v>
      </c>
      <c r="H10" s="103"/>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4"/>
    </row>
    <row r="11" spans="1:67" s="19" customFormat="1" ht="15" customHeight="1">
      <c r="A11" s="185"/>
      <c r="B11" s="185"/>
      <c r="C11" s="185"/>
      <c r="D11" s="186"/>
      <c r="E11" s="205"/>
      <c r="F11" s="206"/>
      <c r="G11" s="25" t="str">
        <f>G5</f>
        <v>RP1-GEN-2</v>
      </c>
      <c r="H11" s="26"/>
      <c r="I11" s="26"/>
      <c r="J11" s="26"/>
      <c r="K11" s="25" t="str">
        <f t="shared" ref="K11" si="0">K5</f>
        <v>D1D-GEN-7</v>
      </c>
      <c r="L11" s="26"/>
      <c r="M11" s="26"/>
      <c r="N11" s="26"/>
      <c r="O11" s="25" t="str">
        <f t="shared" ref="O11" si="1">O5</f>
        <v>RS6-GEN-2</v>
      </c>
      <c r="P11" s="26"/>
      <c r="Q11" s="26"/>
      <c r="R11" s="26"/>
      <c r="S11" s="25" t="str">
        <f t="shared" ref="S11" si="2">S5</f>
        <v>D1X-GEN-1A</v>
      </c>
      <c r="T11" s="26"/>
      <c r="U11" s="26"/>
      <c r="V11" s="26"/>
      <c r="W11" s="25" t="str">
        <f t="shared" ref="W11" si="3">W5</f>
        <v>D1X-GEN-1B</v>
      </c>
      <c r="X11" s="26"/>
      <c r="Y11" s="26"/>
      <c r="Z11" s="26"/>
      <c r="AA11" s="25" t="str">
        <f t="shared" ref="AA11" si="4">AA5</f>
        <v>D1X-GEN-1C</v>
      </c>
      <c r="AB11" s="26"/>
      <c r="AC11" s="26"/>
      <c r="AD11" s="26"/>
      <c r="AE11" s="25" t="str">
        <f t="shared" ref="AE11" si="5">AE5</f>
        <v>D1X-GEN-2A</v>
      </c>
      <c r="AF11" s="26"/>
      <c r="AG11" s="26"/>
      <c r="AH11" s="26"/>
      <c r="AI11" s="25" t="str">
        <f t="shared" ref="AI11" si="6">AI5</f>
        <v>D1X-GEN-2B</v>
      </c>
      <c r="AJ11" s="26"/>
      <c r="AK11" s="26"/>
      <c r="AL11" s="26"/>
      <c r="AM11" s="25" t="str">
        <f t="shared" ref="AM11" si="7">AM5</f>
        <v>D1X-GEN-2C</v>
      </c>
      <c r="AN11" s="26"/>
      <c r="AO11" s="26"/>
      <c r="AP11" s="26"/>
      <c r="AQ11" s="25" t="str">
        <f t="shared" ref="AQ11" si="8">AQ5</f>
        <v>D1X-GEN-3A</v>
      </c>
      <c r="AR11" s="26"/>
      <c r="AS11" s="26"/>
      <c r="AT11" s="26"/>
      <c r="AU11" s="25" t="str">
        <f t="shared" ref="AU11" si="9">AU5</f>
        <v>D1X-GEN-3B</v>
      </c>
      <c r="AV11" s="26"/>
      <c r="AW11" s="26"/>
      <c r="AX11" s="26"/>
      <c r="AY11" s="25" t="str">
        <f t="shared" ref="AY11" si="10">AY5</f>
        <v>D1X-GEN-3C</v>
      </c>
      <c r="AZ11" s="26"/>
      <c r="BA11" s="26"/>
      <c r="BB11" s="26"/>
      <c r="BC11" s="25" t="str">
        <f t="shared" ref="BC11" si="11">BC5</f>
        <v>D1X-GEN-4A</v>
      </c>
      <c r="BD11" s="26"/>
      <c r="BE11" s="26"/>
      <c r="BF11" s="26"/>
      <c r="BG11" s="25" t="str">
        <f t="shared" ref="BG11" si="12">BG5</f>
        <v>D1X-GEN-4B</v>
      </c>
      <c r="BH11" s="26"/>
      <c r="BI11" s="26"/>
      <c r="BJ11" s="26"/>
      <c r="BK11" s="25" t="str">
        <f t="shared" ref="BK11" si="13">BK5</f>
        <v>D1X-GEN-5C</v>
      </c>
      <c r="BL11" s="26"/>
      <c r="BM11" s="26"/>
      <c r="BN11" s="26"/>
    </row>
    <row r="12" spans="1:67" s="19" customFormat="1" ht="30" customHeight="1">
      <c r="A12" s="185"/>
      <c r="B12" s="185"/>
      <c r="C12" s="185"/>
      <c r="D12" s="186"/>
      <c r="E12" s="189"/>
      <c r="F12" s="190"/>
      <c r="G12" s="18" t="s">
        <v>345</v>
      </c>
      <c r="H12" s="17"/>
      <c r="I12" s="18" t="s">
        <v>346</v>
      </c>
      <c r="J12" s="17"/>
      <c r="K12" s="18" t="s">
        <v>345</v>
      </c>
      <c r="L12" s="17"/>
      <c r="M12" s="18" t="s">
        <v>346</v>
      </c>
      <c r="N12" s="17"/>
      <c r="O12" s="18" t="s">
        <v>345</v>
      </c>
      <c r="P12" s="17"/>
      <c r="Q12" s="18" t="s">
        <v>346</v>
      </c>
      <c r="R12" s="17"/>
      <c r="S12" s="18" t="s">
        <v>345</v>
      </c>
      <c r="T12" s="17"/>
      <c r="U12" s="18" t="s">
        <v>346</v>
      </c>
      <c r="V12" s="17"/>
      <c r="W12" s="18" t="s">
        <v>345</v>
      </c>
      <c r="X12" s="17"/>
      <c r="Y12" s="18" t="s">
        <v>346</v>
      </c>
      <c r="Z12" s="17"/>
      <c r="AA12" s="18" t="s">
        <v>345</v>
      </c>
      <c r="AB12" s="17"/>
      <c r="AC12" s="18" t="s">
        <v>346</v>
      </c>
      <c r="AD12" s="17"/>
      <c r="AE12" s="18" t="s">
        <v>345</v>
      </c>
      <c r="AF12" s="17"/>
      <c r="AG12" s="18" t="s">
        <v>346</v>
      </c>
      <c r="AH12" s="17"/>
      <c r="AI12" s="18" t="s">
        <v>345</v>
      </c>
      <c r="AJ12" s="17"/>
      <c r="AK12" s="18" t="s">
        <v>346</v>
      </c>
      <c r="AL12" s="17"/>
      <c r="AM12" s="18" t="s">
        <v>345</v>
      </c>
      <c r="AN12" s="17"/>
      <c r="AO12" s="18" t="s">
        <v>346</v>
      </c>
      <c r="AP12" s="17"/>
      <c r="AQ12" s="18" t="s">
        <v>345</v>
      </c>
      <c r="AR12" s="17"/>
      <c r="AS12" s="18" t="s">
        <v>346</v>
      </c>
      <c r="AT12" s="17"/>
      <c r="AU12" s="18" t="s">
        <v>345</v>
      </c>
      <c r="AV12" s="17"/>
      <c r="AW12" s="18" t="s">
        <v>346</v>
      </c>
      <c r="AX12" s="17"/>
      <c r="AY12" s="18" t="s">
        <v>345</v>
      </c>
      <c r="AZ12" s="17"/>
      <c r="BA12" s="18" t="s">
        <v>346</v>
      </c>
      <c r="BB12" s="17"/>
      <c r="BC12" s="18" t="s">
        <v>345</v>
      </c>
      <c r="BD12" s="17"/>
      <c r="BE12" s="18" t="s">
        <v>346</v>
      </c>
      <c r="BF12" s="17"/>
      <c r="BG12" s="18" t="s">
        <v>345</v>
      </c>
      <c r="BH12" s="17"/>
      <c r="BI12" s="18" t="s">
        <v>346</v>
      </c>
      <c r="BJ12" s="17"/>
      <c r="BK12" s="18" t="s">
        <v>345</v>
      </c>
      <c r="BL12" s="17"/>
      <c r="BM12" s="18" t="s">
        <v>346</v>
      </c>
      <c r="BN12" s="17"/>
      <c r="BO12" s="60"/>
    </row>
    <row r="13" spans="1:67" ht="15" customHeight="1">
      <c r="A13" s="20" t="s">
        <v>347</v>
      </c>
      <c r="B13" s="55"/>
      <c r="C13" s="55"/>
      <c r="D13" s="61"/>
      <c r="E13" s="61"/>
      <c r="F13" s="61"/>
      <c r="G13" s="62"/>
      <c r="H13" s="21"/>
      <c r="I13" s="62"/>
      <c r="J13" s="21"/>
      <c r="K13" s="62"/>
      <c r="L13" s="21"/>
      <c r="M13" s="62"/>
      <c r="N13" s="21"/>
      <c r="O13" s="62"/>
      <c r="P13" s="21"/>
      <c r="Q13" s="62"/>
      <c r="R13" s="21"/>
      <c r="S13" s="62"/>
      <c r="T13" s="21"/>
      <c r="U13" s="62"/>
      <c r="V13" s="21"/>
      <c r="W13" s="62"/>
      <c r="X13" s="21"/>
      <c r="Y13" s="62"/>
      <c r="Z13" s="21"/>
      <c r="AA13" s="62"/>
      <c r="AB13" s="21"/>
      <c r="AC13" s="62"/>
      <c r="AD13" s="21"/>
      <c r="AE13" s="62"/>
      <c r="AF13" s="21"/>
      <c r="AG13" s="62"/>
      <c r="AH13" s="21"/>
      <c r="AI13" s="62"/>
      <c r="AJ13" s="21"/>
      <c r="AK13" s="62"/>
      <c r="AL13" s="21"/>
      <c r="AM13" s="62"/>
      <c r="AN13" s="21"/>
      <c r="AO13" s="62"/>
      <c r="AP13" s="21"/>
      <c r="AQ13" s="62"/>
      <c r="AR13" s="21"/>
      <c r="AS13" s="62"/>
      <c r="AT13" s="21"/>
      <c r="AU13" s="62"/>
      <c r="AV13" s="21"/>
      <c r="AW13" s="62"/>
      <c r="AX13" s="21"/>
      <c r="AY13" s="62"/>
      <c r="AZ13" s="21"/>
      <c r="BA13" s="62"/>
      <c r="BB13" s="21"/>
      <c r="BC13" s="62"/>
      <c r="BD13" s="21"/>
      <c r="BE13" s="62"/>
      <c r="BF13" s="21"/>
      <c r="BG13" s="62"/>
      <c r="BH13" s="21"/>
      <c r="BI13" s="62"/>
      <c r="BJ13" s="21"/>
      <c r="BK13" s="62"/>
      <c r="BL13" s="21"/>
      <c r="BM13" s="62"/>
      <c r="BN13" s="51"/>
    </row>
    <row r="14" spans="1:67" ht="15" customHeight="1">
      <c r="A14" s="63"/>
      <c r="B14" s="55" t="s">
        <v>108</v>
      </c>
      <c r="C14" s="64"/>
      <c r="D14" s="70" t="s">
        <v>107</v>
      </c>
      <c r="E14" s="74">
        <v>3.1818727304855452E-4</v>
      </c>
      <c r="F14" s="41"/>
      <c r="G14" s="121">
        <f>($E14*G$6*G$7/1000)</f>
        <v>4.6264429501259829E-4</v>
      </c>
      <c r="H14" s="41" t="str">
        <f>$A$70</f>
        <v>(a)</v>
      </c>
      <c r="I14" s="121">
        <f>($E14*G$6*G$8/1000)</f>
        <v>1.1566107375314957E-3</v>
      </c>
      <c r="J14" s="41" t="str">
        <f>$A$78</f>
        <v>(e)</v>
      </c>
      <c r="K14" s="121">
        <f>($E14*K$6*K$7/1000)</f>
        <v>4.693262277466179E-4</v>
      </c>
      <c r="L14" s="41" t="str">
        <f>$A$70</f>
        <v>(a)</v>
      </c>
      <c r="M14" s="121">
        <f>($E14*K$6*K$8/1000)</f>
        <v>1.1733155693665449E-3</v>
      </c>
      <c r="N14" s="41" t="str">
        <f>$A$78</f>
        <v>(e)</v>
      </c>
      <c r="O14" s="121">
        <f>($E14*O$6*O$7/1000)</f>
        <v>4.693262277466179E-4</v>
      </c>
      <c r="P14" s="41" t="str">
        <f>$A$70</f>
        <v>(a)</v>
      </c>
      <c r="Q14" s="121">
        <f>($E14*O$6*O$8/1000)</f>
        <v>1.1733155693665449E-3</v>
      </c>
      <c r="R14" s="41" t="str">
        <f>$A$78</f>
        <v>(e)</v>
      </c>
      <c r="S14" s="121">
        <f>($E14*S$6*S$7/1000)</f>
        <v>5.6000960056545597E-4</v>
      </c>
      <c r="T14" s="41" t="str">
        <f>$A$70</f>
        <v>(a)</v>
      </c>
      <c r="U14" s="121">
        <f>($E14*S$6*S$8/1000)</f>
        <v>1.40002400141364E-3</v>
      </c>
      <c r="V14" s="41" t="str">
        <f>$A$78</f>
        <v>(e)</v>
      </c>
      <c r="W14" s="121">
        <f>($E14*W$6*W$7/1000)</f>
        <v>5.4760029691656228E-4</v>
      </c>
      <c r="X14" s="41" t="str">
        <f>$A$70</f>
        <v>(a)</v>
      </c>
      <c r="Y14" s="121">
        <f>($E14*W$6*W$8/1000)</f>
        <v>1.3690007422914059E-3</v>
      </c>
      <c r="Z14" s="41" t="str">
        <f>$A$78</f>
        <v>(e)</v>
      </c>
      <c r="AA14" s="121">
        <f>($E14*AA$6*AA$7/1000)</f>
        <v>5.6000960056545597E-4</v>
      </c>
      <c r="AB14" s="41" t="str">
        <f>$A$70</f>
        <v>(a)</v>
      </c>
      <c r="AC14" s="121">
        <f>($E14*AA$6*AA$8/1000)</f>
        <v>1.40002400141364E-3</v>
      </c>
      <c r="AD14" s="41" t="str">
        <f>$A$78</f>
        <v>(e)</v>
      </c>
      <c r="AE14" s="121">
        <f>($E14*AE$6*AE$7/1000)</f>
        <v>5.6000960056545597E-4</v>
      </c>
      <c r="AF14" s="41" t="str">
        <f>$A$70</f>
        <v>(a)</v>
      </c>
      <c r="AG14" s="121">
        <f>($E14*AE$6*AE$8/1000)</f>
        <v>1.40002400141364E-3</v>
      </c>
      <c r="AH14" s="41" t="str">
        <f>$A$78</f>
        <v>(e)</v>
      </c>
      <c r="AI14" s="121">
        <f>($E14*AI$6*AI$7/1000)</f>
        <v>5.6000960056545597E-4</v>
      </c>
      <c r="AJ14" s="41" t="str">
        <f>$A$70</f>
        <v>(a)</v>
      </c>
      <c r="AK14" s="121">
        <f>($E14*AI$6*AI$8/1000)</f>
        <v>1.40002400141364E-3</v>
      </c>
      <c r="AL14" s="41" t="str">
        <f>$A$78</f>
        <v>(e)</v>
      </c>
      <c r="AM14" s="121">
        <f>($E14*AM$6*AM$7/1000)</f>
        <v>5.6000960056545597E-4</v>
      </c>
      <c r="AN14" s="41" t="str">
        <f>$A$70</f>
        <v>(a)</v>
      </c>
      <c r="AO14" s="121">
        <f>($E14*AM$6*AM$8/1000)</f>
        <v>1.40002400141364E-3</v>
      </c>
      <c r="AP14" s="41" t="str">
        <f>$A$78</f>
        <v>(e)</v>
      </c>
      <c r="AQ14" s="121">
        <f>($E14*AQ$6*AQ$7/1000)</f>
        <v>5.4760029691656228E-4</v>
      </c>
      <c r="AR14" s="41" t="str">
        <f>$A$70</f>
        <v>(a)</v>
      </c>
      <c r="AS14" s="121">
        <f>($E14*AQ$6*AQ$8/1000)</f>
        <v>1.3690007422914059E-3</v>
      </c>
      <c r="AT14" s="41" t="str">
        <f>$A$78</f>
        <v>(e)</v>
      </c>
      <c r="AU14" s="121">
        <f>($E14*AU$6*AU$7/1000)</f>
        <v>5.6000960056545597E-4</v>
      </c>
      <c r="AV14" s="41" t="str">
        <f>$A$70</f>
        <v>(a)</v>
      </c>
      <c r="AW14" s="121">
        <f>($E14*AU$6*AU$8/1000)</f>
        <v>1.40002400141364E-3</v>
      </c>
      <c r="AX14" s="41" t="str">
        <f>$A$78</f>
        <v>(e)</v>
      </c>
      <c r="AY14" s="121">
        <f>($E14*AY$6*AY$7/1000)</f>
        <v>5.4760029691656228E-4</v>
      </c>
      <c r="AZ14" s="41" t="str">
        <f>$A$70</f>
        <v>(a)</v>
      </c>
      <c r="BA14" s="121">
        <f>($E14*AY$6*AY$8/1000)</f>
        <v>1.3690007422914059E-3</v>
      </c>
      <c r="BB14" s="41" t="str">
        <f>$A$78</f>
        <v>(e)</v>
      </c>
      <c r="BC14" s="121">
        <f>($E14*BC$6*BC$7/1000)</f>
        <v>5.4760029691656228E-4</v>
      </c>
      <c r="BD14" s="41" t="str">
        <f>$A$70</f>
        <v>(a)</v>
      </c>
      <c r="BE14" s="121">
        <f>($E14*BC$6*BC$8/1000)</f>
        <v>1.3690007422914059E-3</v>
      </c>
      <c r="BF14" s="41" t="str">
        <f>$A$78</f>
        <v>(e)</v>
      </c>
      <c r="BG14" s="121">
        <f>($E14*BG$6*BG$7/1000)</f>
        <v>5.4760029691656228E-4</v>
      </c>
      <c r="BH14" s="41" t="str">
        <f>$A$70</f>
        <v>(a)</v>
      </c>
      <c r="BI14" s="121">
        <f>($E14*BG$6*BG$8/1000)</f>
        <v>1.3690007422914059E-3</v>
      </c>
      <c r="BJ14" s="41" t="str">
        <f>$A$78</f>
        <v>(e)</v>
      </c>
      <c r="BK14" s="121">
        <f>($E14*BK$6*BK$7/1000)</f>
        <v>5.4760029691656228E-4</v>
      </c>
      <c r="BL14" s="41" t="str">
        <f>$A$70</f>
        <v>(a)</v>
      </c>
      <c r="BM14" s="121">
        <f>($E14*BK$6*BK$8/1000)</f>
        <v>1.3690007422914059E-3</v>
      </c>
      <c r="BN14" s="41" t="str">
        <f>$A$78</f>
        <v>(e)</v>
      </c>
    </row>
    <row r="15" spans="1:67" ht="15" customHeight="1">
      <c r="A15" s="63"/>
      <c r="B15" s="55" t="s">
        <v>110</v>
      </c>
      <c r="C15" s="64"/>
      <c r="D15" s="65" t="s">
        <v>109</v>
      </c>
      <c r="E15" s="75">
        <v>2.7685267838269253E-4</v>
      </c>
      <c r="F15" s="41"/>
      <c r="G15" s="121">
        <f t="shared" ref="G15:G30" si="14">($E15*G$6*G$7/1000)</f>
        <v>4.0254379436843502E-4</v>
      </c>
      <c r="H15" s="41" t="str">
        <f t="shared" ref="H15:H30" si="15">$A$70</f>
        <v>(a)</v>
      </c>
      <c r="I15" s="121">
        <f t="shared" ref="I15:I30" si="16">($E15*G$6*G$8/1000)</f>
        <v>1.0063594859210873E-3</v>
      </c>
      <c r="J15" s="41" t="str">
        <f t="shared" ref="J15:J30" si="17">$A$78</f>
        <v>(e)</v>
      </c>
      <c r="K15" s="121">
        <f t="shared" ref="K15:K30" si="18">($E15*K$6*K$7/1000)</f>
        <v>4.0835770061447147E-4</v>
      </c>
      <c r="L15" s="41" t="str">
        <f t="shared" ref="L15:L30" si="19">$A$70</f>
        <v>(a)</v>
      </c>
      <c r="M15" s="121">
        <f t="shared" ref="M15:M30" si="20">($E15*K$6*K$8/1000)</f>
        <v>1.0208942515361787E-3</v>
      </c>
      <c r="N15" s="41" t="str">
        <f t="shared" ref="N15:N30" si="21">$A$78</f>
        <v>(e)</v>
      </c>
      <c r="O15" s="121">
        <f t="shared" ref="O15:O30" si="22">($E15*O$6*O$7/1000)</f>
        <v>4.0835770061447147E-4</v>
      </c>
      <c r="P15" s="41" t="str">
        <f t="shared" ref="P15:P30" si="23">$A$70</f>
        <v>(a)</v>
      </c>
      <c r="Q15" s="121">
        <f t="shared" ref="Q15:Q30" si="24">($E15*O$6*O$8/1000)</f>
        <v>1.0208942515361787E-3</v>
      </c>
      <c r="R15" s="41" t="str">
        <f t="shared" ref="R15:R30" si="25">$A$78</f>
        <v>(e)</v>
      </c>
      <c r="S15" s="121">
        <f t="shared" ref="S15:S30" si="26">($E15*S$6*S$7/1000)</f>
        <v>4.8726071395353886E-4</v>
      </c>
      <c r="T15" s="41" t="str">
        <f t="shared" ref="T15:T30" si="27">$A$70</f>
        <v>(a)</v>
      </c>
      <c r="U15" s="121">
        <f t="shared" ref="U15:U30" si="28">($E15*S$6*S$8/1000)</f>
        <v>1.2181517848838469E-3</v>
      </c>
      <c r="V15" s="41" t="str">
        <f t="shared" ref="V15:V30" si="29">$A$78</f>
        <v>(e)</v>
      </c>
      <c r="W15" s="121">
        <f t="shared" ref="W15:W30" si="30">($E15*W$6*W$7/1000)</f>
        <v>4.7646345949661382E-4</v>
      </c>
      <c r="X15" s="41" t="str">
        <f t="shared" ref="X15:X30" si="31">$A$70</f>
        <v>(a)</v>
      </c>
      <c r="Y15" s="121">
        <f t="shared" ref="Y15:Y30" si="32">($E15*W$6*W$8/1000)</f>
        <v>1.1911586487415346E-3</v>
      </c>
      <c r="Z15" s="41" t="str">
        <f t="shared" ref="Z15:Z30" si="33">$A$78</f>
        <v>(e)</v>
      </c>
      <c r="AA15" s="121">
        <f t="shared" ref="AA15:AA30" si="34">($E15*AA$6*AA$7/1000)</f>
        <v>4.8726071395353886E-4</v>
      </c>
      <c r="AB15" s="41" t="str">
        <f t="shared" ref="AB15:AB30" si="35">$A$70</f>
        <v>(a)</v>
      </c>
      <c r="AC15" s="121">
        <f t="shared" ref="AC15:AC30" si="36">($E15*AA$6*AA$8/1000)</f>
        <v>1.2181517848838469E-3</v>
      </c>
      <c r="AD15" s="41" t="str">
        <f t="shared" ref="AD15:AD30" si="37">$A$78</f>
        <v>(e)</v>
      </c>
      <c r="AE15" s="121">
        <f t="shared" ref="AE15:AE30" si="38">($E15*AE$6*AE$7/1000)</f>
        <v>4.8726071395353886E-4</v>
      </c>
      <c r="AF15" s="41" t="str">
        <f t="shared" ref="AF15:AF30" si="39">$A$70</f>
        <v>(a)</v>
      </c>
      <c r="AG15" s="121">
        <f t="shared" ref="AG15:AG30" si="40">($E15*AE$6*AE$8/1000)</f>
        <v>1.2181517848838469E-3</v>
      </c>
      <c r="AH15" s="41" t="str">
        <f t="shared" ref="AH15:AH30" si="41">$A$78</f>
        <v>(e)</v>
      </c>
      <c r="AI15" s="121">
        <f t="shared" ref="AI15:AI30" si="42">($E15*AI$6*AI$7/1000)</f>
        <v>4.8726071395353886E-4</v>
      </c>
      <c r="AJ15" s="41" t="str">
        <f t="shared" ref="AJ15:AJ30" si="43">$A$70</f>
        <v>(a)</v>
      </c>
      <c r="AK15" s="121">
        <f t="shared" ref="AK15:AK30" si="44">($E15*AI$6*AI$8/1000)</f>
        <v>1.2181517848838469E-3</v>
      </c>
      <c r="AL15" s="41" t="str">
        <f t="shared" ref="AL15:AL30" si="45">$A$78</f>
        <v>(e)</v>
      </c>
      <c r="AM15" s="121">
        <f t="shared" ref="AM15:AM30" si="46">($E15*AM$6*AM$7/1000)</f>
        <v>4.8726071395353886E-4</v>
      </c>
      <c r="AN15" s="41" t="str">
        <f t="shared" ref="AN15:AN30" si="47">$A$70</f>
        <v>(a)</v>
      </c>
      <c r="AO15" s="121">
        <f t="shared" ref="AO15:AO30" si="48">($E15*AM$6*AM$8/1000)</f>
        <v>1.2181517848838469E-3</v>
      </c>
      <c r="AP15" s="41" t="str">
        <f t="shared" ref="AP15:AP30" si="49">$A$78</f>
        <v>(e)</v>
      </c>
      <c r="AQ15" s="121">
        <f t="shared" ref="AQ15:AQ30" si="50">($E15*AQ$6*AQ$7/1000)</f>
        <v>4.7646345949661382E-4</v>
      </c>
      <c r="AR15" s="41" t="str">
        <f t="shared" ref="AR15:AR30" si="51">$A$70</f>
        <v>(a)</v>
      </c>
      <c r="AS15" s="121">
        <f t="shared" ref="AS15:AS30" si="52">($E15*AQ$6*AQ$8/1000)</f>
        <v>1.1911586487415346E-3</v>
      </c>
      <c r="AT15" s="41" t="str">
        <f t="shared" ref="AT15:AT30" si="53">$A$78</f>
        <v>(e)</v>
      </c>
      <c r="AU15" s="121">
        <f t="shared" ref="AU15:AU30" si="54">($E15*AU$6*AU$7/1000)</f>
        <v>4.8726071395353886E-4</v>
      </c>
      <c r="AV15" s="41" t="str">
        <f t="shared" ref="AV15:AV30" si="55">$A$70</f>
        <v>(a)</v>
      </c>
      <c r="AW15" s="121">
        <f t="shared" ref="AW15:AW30" si="56">($E15*AU$6*AU$8/1000)</f>
        <v>1.2181517848838469E-3</v>
      </c>
      <c r="AX15" s="41" t="str">
        <f t="shared" ref="AX15:AX30" si="57">$A$78</f>
        <v>(e)</v>
      </c>
      <c r="AY15" s="121">
        <f t="shared" ref="AY15:AY30" si="58">($E15*AY$6*AY$7/1000)</f>
        <v>4.7646345949661382E-4</v>
      </c>
      <c r="AZ15" s="41" t="str">
        <f t="shared" ref="AZ15:AZ30" si="59">$A$70</f>
        <v>(a)</v>
      </c>
      <c r="BA15" s="121">
        <f t="shared" ref="BA15:BA30" si="60">($E15*AY$6*AY$8/1000)</f>
        <v>1.1911586487415346E-3</v>
      </c>
      <c r="BB15" s="41" t="str">
        <f t="shared" ref="BB15:BB30" si="61">$A$78</f>
        <v>(e)</v>
      </c>
      <c r="BC15" s="121">
        <f t="shared" ref="BC15:BC30" si="62">($E15*BC$6*BC$7/1000)</f>
        <v>4.7646345949661382E-4</v>
      </c>
      <c r="BD15" s="41" t="str">
        <f t="shared" ref="BD15:BD30" si="63">$A$70</f>
        <v>(a)</v>
      </c>
      <c r="BE15" s="121">
        <f t="shared" ref="BE15:BE30" si="64">($E15*BC$6*BC$8/1000)</f>
        <v>1.1911586487415346E-3</v>
      </c>
      <c r="BF15" s="41" t="str">
        <f t="shared" ref="BF15:BF30" si="65">$A$78</f>
        <v>(e)</v>
      </c>
      <c r="BG15" s="121">
        <f t="shared" ref="BG15:BG30" si="66">($E15*BG$6*BG$7/1000)</f>
        <v>4.7646345949661382E-4</v>
      </c>
      <c r="BH15" s="41" t="str">
        <f t="shared" ref="BH15:BH30" si="67">$A$70</f>
        <v>(a)</v>
      </c>
      <c r="BI15" s="121">
        <f t="shared" ref="BI15:BI30" si="68">($E15*BG$6*BG$8/1000)</f>
        <v>1.1911586487415346E-3</v>
      </c>
      <c r="BJ15" s="41" t="str">
        <f t="shared" ref="BJ15:BJ30" si="69">$A$78</f>
        <v>(e)</v>
      </c>
      <c r="BK15" s="121">
        <f t="shared" ref="BK15:BK30" si="70">($E15*BK$6*BK$7/1000)</f>
        <v>4.7646345949661382E-4</v>
      </c>
      <c r="BL15" s="41" t="str">
        <f t="shared" ref="BL15:BL30" si="71">$A$70</f>
        <v>(a)</v>
      </c>
      <c r="BM15" s="121">
        <f t="shared" ref="BM15:BM30" si="72">($E15*BK$6*BK$8/1000)</f>
        <v>1.1911586487415346E-3</v>
      </c>
      <c r="BN15" s="41" t="str">
        <f t="shared" ref="BN15:BN30" si="73">$A$78</f>
        <v>(e)</v>
      </c>
    </row>
    <row r="16" spans="1:67" ht="15" customHeight="1">
      <c r="A16" s="63"/>
      <c r="B16" s="55" t="s">
        <v>113</v>
      </c>
      <c r="C16" s="64"/>
      <c r="D16" s="70" t="s">
        <v>112</v>
      </c>
      <c r="E16" s="66">
        <v>3.7389334939055331E-4</v>
      </c>
      <c r="F16" s="41"/>
      <c r="G16" s="121">
        <f t="shared" si="14"/>
        <v>5.436409300138646E-4</v>
      </c>
      <c r="H16" s="41" t="str">
        <f t="shared" si="15"/>
        <v>(a)</v>
      </c>
      <c r="I16" s="121">
        <f t="shared" si="16"/>
        <v>1.3591023250346613E-3</v>
      </c>
      <c r="J16" s="41" t="str">
        <f t="shared" si="17"/>
        <v>(e)</v>
      </c>
      <c r="K16" s="121">
        <f t="shared" si="18"/>
        <v>5.5149269035106613E-4</v>
      </c>
      <c r="L16" s="41" t="str">
        <f t="shared" si="19"/>
        <v>(a)</v>
      </c>
      <c r="M16" s="121">
        <f t="shared" si="20"/>
        <v>1.3787317258776653E-3</v>
      </c>
      <c r="N16" s="41" t="str">
        <f t="shared" si="21"/>
        <v>(e)</v>
      </c>
      <c r="O16" s="121">
        <f t="shared" si="22"/>
        <v>5.5149269035106613E-4</v>
      </c>
      <c r="P16" s="41" t="str">
        <f t="shared" si="23"/>
        <v>(a)</v>
      </c>
      <c r="Q16" s="121">
        <f t="shared" si="24"/>
        <v>1.3787317258776653E-3</v>
      </c>
      <c r="R16" s="41" t="str">
        <f t="shared" si="25"/>
        <v>(e)</v>
      </c>
      <c r="S16" s="121">
        <f t="shared" si="26"/>
        <v>6.5805229492737387E-4</v>
      </c>
      <c r="T16" s="41" t="str">
        <f t="shared" si="27"/>
        <v>(a)</v>
      </c>
      <c r="U16" s="121">
        <f t="shared" si="28"/>
        <v>1.6451307373184347E-3</v>
      </c>
      <c r="V16" s="41" t="str">
        <f t="shared" si="29"/>
        <v>(e)</v>
      </c>
      <c r="W16" s="121">
        <f t="shared" si="30"/>
        <v>6.4347045430114221E-4</v>
      </c>
      <c r="X16" s="41" t="str">
        <f t="shared" si="31"/>
        <v>(a)</v>
      </c>
      <c r="Y16" s="121">
        <f t="shared" si="32"/>
        <v>1.6086761357528556E-3</v>
      </c>
      <c r="Z16" s="41" t="str">
        <f t="shared" si="33"/>
        <v>(e)</v>
      </c>
      <c r="AA16" s="121">
        <f t="shared" si="34"/>
        <v>6.5805229492737387E-4</v>
      </c>
      <c r="AB16" s="41" t="str">
        <f t="shared" si="35"/>
        <v>(a)</v>
      </c>
      <c r="AC16" s="121">
        <f t="shared" si="36"/>
        <v>1.6451307373184347E-3</v>
      </c>
      <c r="AD16" s="41" t="str">
        <f t="shared" si="37"/>
        <v>(e)</v>
      </c>
      <c r="AE16" s="121">
        <f t="shared" si="38"/>
        <v>6.5805229492737387E-4</v>
      </c>
      <c r="AF16" s="41" t="str">
        <f t="shared" si="39"/>
        <v>(a)</v>
      </c>
      <c r="AG16" s="121">
        <f t="shared" si="40"/>
        <v>1.6451307373184347E-3</v>
      </c>
      <c r="AH16" s="41" t="str">
        <f t="shared" si="41"/>
        <v>(e)</v>
      </c>
      <c r="AI16" s="121">
        <f t="shared" si="42"/>
        <v>6.5805229492737387E-4</v>
      </c>
      <c r="AJ16" s="41" t="str">
        <f t="shared" si="43"/>
        <v>(a)</v>
      </c>
      <c r="AK16" s="121">
        <f t="shared" si="44"/>
        <v>1.6451307373184347E-3</v>
      </c>
      <c r="AL16" s="41" t="str">
        <f t="shared" si="45"/>
        <v>(e)</v>
      </c>
      <c r="AM16" s="121">
        <f t="shared" si="46"/>
        <v>6.5805229492737387E-4</v>
      </c>
      <c r="AN16" s="41" t="str">
        <f t="shared" si="47"/>
        <v>(a)</v>
      </c>
      <c r="AO16" s="121">
        <f t="shared" si="48"/>
        <v>1.6451307373184347E-3</v>
      </c>
      <c r="AP16" s="41" t="str">
        <f t="shared" si="49"/>
        <v>(e)</v>
      </c>
      <c r="AQ16" s="121">
        <f t="shared" si="50"/>
        <v>6.4347045430114221E-4</v>
      </c>
      <c r="AR16" s="41" t="str">
        <f t="shared" si="51"/>
        <v>(a)</v>
      </c>
      <c r="AS16" s="121">
        <f t="shared" si="52"/>
        <v>1.6086761357528556E-3</v>
      </c>
      <c r="AT16" s="41" t="str">
        <f t="shared" si="53"/>
        <v>(e)</v>
      </c>
      <c r="AU16" s="121">
        <f t="shared" si="54"/>
        <v>6.5805229492737387E-4</v>
      </c>
      <c r="AV16" s="41" t="str">
        <f t="shared" si="55"/>
        <v>(a)</v>
      </c>
      <c r="AW16" s="121">
        <f t="shared" si="56"/>
        <v>1.6451307373184347E-3</v>
      </c>
      <c r="AX16" s="41" t="str">
        <f t="shared" si="57"/>
        <v>(e)</v>
      </c>
      <c r="AY16" s="121">
        <f t="shared" si="58"/>
        <v>6.4347045430114221E-4</v>
      </c>
      <c r="AZ16" s="41" t="str">
        <f t="shared" si="59"/>
        <v>(a)</v>
      </c>
      <c r="BA16" s="121">
        <f t="shared" si="60"/>
        <v>1.6086761357528556E-3</v>
      </c>
      <c r="BB16" s="41" t="str">
        <f t="shared" si="61"/>
        <v>(e)</v>
      </c>
      <c r="BC16" s="121">
        <f t="shared" si="62"/>
        <v>6.4347045430114221E-4</v>
      </c>
      <c r="BD16" s="41" t="str">
        <f t="shared" si="63"/>
        <v>(a)</v>
      </c>
      <c r="BE16" s="121">
        <f t="shared" si="64"/>
        <v>1.6086761357528556E-3</v>
      </c>
      <c r="BF16" s="41" t="str">
        <f t="shared" si="65"/>
        <v>(e)</v>
      </c>
      <c r="BG16" s="121">
        <f t="shared" si="66"/>
        <v>6.4347045430114221E-4</v>
      </c>
      <c r="BH16" s="41" t="str">
        <f t="shared" si="67"/>
        <v>(a)</v>
      </c>
      <c r="BI16" s="121">
        <f t="shared" si="68"/>
        <v>1.6086761357528556E-3</v>
      </c>
      <c r="BJ16" s="41" t="str">
        <f t="shared" si="69"/>
        <v>(e)</v>
      </c>
      <c r="BK16" s="121">
        <f t="shared" si="70"/>
        <v>6.4347045430114221E-4</v>
      </c>
      <c r="BL16" s="41" t="str">
        <f t="shared" si="71"/>
        <v>(a)</v>
      </c>
      <c r="BM16" s="121">
        <f t="shared" si="72"/>
        <v>1.6086761357528556E-3</v>
      </c>
      <c r="BN16" s="41" t="str">
        <f t="shared" si="73"/>
        <v>(e)</v>
      </c>
    </row>
    <row r="17" spans="1:66" ht="15" customHeight="1">
      <c r="A17" s="63"/>
      <c r="B17" s="55" t="s">
        <v>116</v>
      </c>
      <c r="C17" s="64"/>
      <c r="D17" s="70" t="s">
        <v>115</v>
      </c>
      <c r="E17" s="57">
        <v>4.7708462766464961E-6</v>
      </c>
      <c r="F17" s="41"/>
      <c r="G17" s="121">
        <f t="shared" si="14"/>
        <v>6.9368104862440051E-6</v>
      </c>
      <c r="H17" s="41" t="str">
        <f t="shared" si="15"/>
        <v>(a)</v>
      </c>
      <c r="I17" s="121">
        <f t="shared" si="16"/>
        <v>1.7342026215610013E-5</v>
      </c>
      <c r="J17" s="41" t="str">
        <f t="shared" si="17"/>
        <v>(e)</v>
      </c>
      <c r="K17" s="121">
        <f t="shared" si="18"/>
        <v>7.0369982580535816E-6</v>
      </c>
      <c r="L17" s="41" t="str">
        <f t="shared" si="19"/>
        <v>(a)</v>
      </c>
      <c r="M17" s="121">
        <f t="shared" si="20"/>
        <v>1.7592495645133951E-5</v>
      </c>
      <c r="N17" s="41" t="str">
        <f t="shared" si="21"/>
        <v>(e)</v>
      </c>
      <c r="O17" s="121">
        <f t="shared" si="22"/>
        <v>7.0369982580535816E-6</v>
      </c>
      <c r="P17" s="41" t="str">
        <f t="shared" si="23"/>
        <v>(a)</v>
      </c>
      <c r="Q17" s="121">
        <f t="shared" si="24"/>
        <v>1.7592495645133951E-5</v>
      </c>
      <c r="R17" s="41" t="str">
        <f t="shared" si="25"/>
        <v>(e)</v>
      </c>
      <c r="S17" s="121">
        <f t="shared" si="26"/>
        <v>8.3966894468978342E-6</v>
      </c>
      <c r="T17" s="41" t="str">
        <f t="shared" si="27"/>
        <v>(a)</v>
      </c>
      <c r="U17" s="121">
        <f t="shared" si="28"/>
        <v>2.0991723617244581E-5</v>
      </c>
      <c r="V17" s="41" t="str">
        <f t="shared" si="29"/>
        <v>(e)</v>
      </c>
      <c r="W17" s="121">
        <f t="shared" si="30"/>
        <v>8.2106264421086199E-6</v>
      </c>
      <c r="X17" s="41" t="str">
        <f t="shared" si="31"/>
        <v>(a)</v>
      </c>
      <c r="Y17" s="121">
        <f t="shared" si="32"/>
        <v>2.0526566105271546E-5</v>
      </c>
      <c r="Z17" s="41" t="str">
        <f t="shared" si="33"/>
        <v>(e)</v>
      </c>
      <c r="AA17" s="121">
        <f t="shared" si="34"/>
        <v>8.3966894468978342E-6</v>
      </c>
      <c r="AB17" s="41" t="str">
        <f t="shared" si="35"/>
        <v>(a)</v>
      </c>
      <c r="AC17" s="121">
        <f t="shared" si="36"/>
        <v>2.0991723617244581E-5</v>
      </c>
      <c r="AD17" s="41" t="str">
        <f t="shared" si="37"/>
        <v>(e)</v>
      </c>
      <c r="AE17" s="121">
        <f t="shared" si="38"/>
        <v>8.3966894468978342E-6</v>
      </c>
      <c r="AF17" s="41" t="str">
        <f t="shared" si="39"/>
        <v>(a)</v>
      </c>
      <c r="AG17" s="121">
        <f t="shared" si="40"/>
        <v>2.0991723617244581E-5</v>
      </c>
      <c r="AH17" s="41" t="str">
        <f t="shared" si="41"/>
        <v>(e)</v>
      </c>
      <c r="AI17" s="121">
        <f t="shared" si="42"/>
        <v>8.3966894468978342E-6</v>
      </c>
      <c r="AJ17" s="41" t="str">
        <f t="shared" si="43"/>
        <v>(a)</v>
      </c>
      <c r="AK17" s="121">
        <f t="shared" si="44"/>
        <v>2.0991723617244581E-5</v>
      </c>
      <c r="AL17" s="41" t="str">
        <f t="shared" si="45"/>
        <v>(e)</v>
      </c>
      <c r="AM17" s="121">
        <f t="shared" si="46"/>
        <v>8.3966894468978342E-6</v>
      </c>
      <c r="AN17" s="41" t="str">
        <f t="shared" si="47"/>
        <v>(a)</v>
      </c>
      <c r="AO17" s="121">
        <f t="shared" si="48"/>
        <v>2.0991723617244581E-5</v>
      </c>
      <c r="AP17" s="41" t="str">
        <f t="shared" si="49"/>
        <v>(e)</v>
      </c>
      <c r="AQ17" s="121">
        <f t="shared" si="50"/>
        <v>8.2106264421086199E-6</v>
      </c>
      <c r="AR17" s="41" t="str">
        <f t="shared" si="51"/>
        <v>(a)</v>
      </c>
      <c r="AS17" s="121">
        <f t="shared" si="52"/>
        <v>2.0526566105271546E-5</v>
      </c>
      <c r="AT17" s="41" t="str">
        <f t="shared" si="53"/>
        <v>(e)</v>
      </c>
      <c r="AU17" s="121">
        <f t="shared" si="54"/>
        <v>8.3966894468978342E-6</v>
      </c>
      <c r="AV17" s="41" t="str">
        <f t="shared" si="55"/>
        <v>(a)</v>
      </c>
      <c r="AW17" s="121">
        <f t="shared" si="56"/>
        <v>2.0991723617244581E-5</v>
      </c>
      <c r="AX17" s="41" t="str">
        <f t="shared" si="57"/>
        <v>(e)</v>
      </c>
      <c r="AY17" s="121">
        <f t="shared" si="58"/>
        <v>8.2106264421086199E-6</v>
      </c>
      <c r="AZ17" s="41" t="str">
        <f t="shared" si="59"/>
        <v>(a)</v>
      </c>
      <c r="BA17" s="121">
        <f t="shared" si="60"/>
        <v>2.0526566105271546E-5</v>
      </c>
      <c r="BB17" s="41" t="str">
        <f t="shared" si="61"/>
        <v>(e)</v>
      </c>
      <c r="BC17" s="121">
        <f t="shared" si="62"/>
        <v>8.2106264421086199E-6</v>
      </c>
      <c r="BD17" s="41" t="str">
        <f t="shared" si="63"/>
        <v>(a)</v>
      </c>
      <c r="BE17" s="121">
        <f t="shared" si="64"/>
        <v>2.0526566105271546E-5</v>
      </c>
      <c r="BF17" s="41" t="str">
        <f t="shared" si="65"/>
        <v>(e)</v>
      </c>
      <c r="BG17" s="121">
        <f t="shared" si="66"/>
        <v>8.2106264421086199E-6</v>
      </c>
      <c r="BH17" s="41" t="str">
        <f t="shared" si="67"/>
        <v>(a)</v>
      </c>
      <c r="BI17" s="121">
        <f t="shared" si="68"/>
        <v>2.0526566105271546E-5</v>
      </c>
      <c r="BJ17" s="41" t="str">
        <f t="shared" si="69"/>
        <v>(e)</v>
      </c>
      <c r="BK17" s="121">
        <f t="shared" si="70"/>
        <v>8.2106264421086199E-6</v>
      </c>
      <c r="BL17" s="41" t="str">
        <f t="shared" si="71"/>
        <v>(a)</v>
      </c>
      <c r="BM17" s="121">
        <f t="shared" si="72"/>
        <v>2.0526566105271546E-5</v>
      </c>
      <c r="BN17" s="41" t="str">
        <f t="shared" si="73"/>
        <v>(e)</v>
      </c>
    </row>
    <row r="18" spans="1:66" ht="15" customHeight="1">
      <c r="A18" s="63"/>
      <c r="B18" s="55" t="s">
        <v>119</v>
      </c>
      <c r="C18" s="64"/>
      <c r="D18" s="65" t="s">
        <v>118</v>
      </c>
      <c r="E18" s="93">
        <v>8.0778295781549296E-5</v>
      </c>
      <c r="F18" s="41"/>
      <c r="G18" s="121">
        <f t="shared" si="14"/>
        <v>1.1745164206637268E-4</v>
      </c>
      <c r="H18" s="41" t="str">
        <f t="shared" si="15"/>
        <v>(a)</v>
      </c>
      <c r="I18" s="121">
        <f t="shared" si="16"/>
        <v>2.9362910516593174E-4</v>
      </c>
      <c r="J18" s="41" t="str">
        <f t="shared" si="17"/>
        <v>(e)</v>
      </c>
      <c r="K18" s="121">
        <f t="shared" si="18"/>
        <v>1.1914798627778521E-4</v>
      </c>
      <c r="L18" s="41" t="str">
        <f t="shared" si="19"/>
        <v>(a)</v>
      </c>
      <c r="M18" s="121">
        <f t="shared" si="20"/>
        <v>2.9786996569446301E-4</v>
      </c>
      <c r="N18" s="41" t="str">
        <f t="shared" si="21"/>
        <v>(e)</v>
      </c>
      <c r="O18" s="121">
        <f t="shared" si="22"/>
        <v>1.1914798627778521E-4</v>
      </c>
      <c r="P18" s="41" t="str">
        <f t="shared" si="23"/>
        <v>(a)</v>
      </c>
      <c r="Q18" s="121">
        <f t="shared" si="24"/>
        <v>2.9786996569446301E-4</v>
      </c>
      <c r="R18" s="41" t="str">
        <f t="shared" si="25"/>
        <v>(e)</v>
      </c>
      <c r="S18" s="121">
        <f t="shared" si="26"/>
        <v>1.4216980057552678E-4</v>
      </c>
      <c r="T18" s="41" t="str">
        <f t="shared" si="27"/>
        <v>(a)</v>
      </c>
      <c r="U18" s="121">
        <f t="shared" si="28"/>
        <v>3.5542450143881692E-4</v>
      </c>
      <c r="V18" s="41" t="str">
        <f t="shared" si="29"/>
        <v>(e)</v>
      </c>
      <c r="W18" s="121">
        <f t="shared" si="30"/>
        <v>1.3901944704004636E-4</v>
      </c>
      <c r="X18" s="41" t="str">
        <f t="shared" si="31"/>
        <v>(a)</v>
      </c>
      <c r="Y18" s="121">
        <f t="shared" si="32"/>
        <v>3.4754861760011584E-4</v>
      </c>
      <c r="Z18" s="41" t="str">
        <f t="shared" si="33"/>
        <v>(e)</v>
      </c>
      <c r="AA18" s="121">
        <f t="shared" si="34"/>
        <v>1.4216980057552678E-4</v>
      </c>
      <c r="AB18" s="41" t="str">
        <f t="shared" si="35"/>
        <v>(a)</v>
      </c>
      <c r="AC18" s="121">
        <f t="shared" si="36"/>
        <v>3.5542450143881692E-4</v>
      </c>
      <c r="AD18" s="41" t="str">
        <f t="shared" si="37"/>
        <v>(e)</v>
      </c>
      <c r="AE18" s="121">
        <f t="shared" si="38"/>
        <v>1.4216980057552678E-4</v>
      </c>
      <c r="AF18" s="41" t="str">
        <f t="shared" si="39"/>
        <v>(a)</v>
      </c>
      <c r="AG18" s="121">
        <f t="shared" si="40"/>
        <v>3.5542450143881692E-4</v>
      </c>
      <c r="AH18" s="41" t="str">
        <f t="shared" si="41"/>
        <v>(e)</v>
      </c>
      <c r="AI18" s="121">
        <f t="shared" si="42"/>
        <v>1.4216980057552678E-4</v>
      </c>
      <c r="AJ18" s="41" t="str">
        <f t="shared" si="43"/>
        <v>(a)</v>
      </c>
      <c r="AK18" s="121">
        <f t="shared" si="44"/>
        <v>3.5542450143881692E-4</v>
      </c>
      <c r="AL18" s="41" t="str">
        <f t="shared" si="45"/>
        <v>(e)</v>
      </c>
      <c r="AM18" s="121">
        <f t="shared" si="46"/>
        <v>1.4216980057552678E-4</v>
      </c>
      <c r="AN18" s="41" t="str">
        <f t="shared" si="47"/>
        <v>(a)</v>
      </c>
      <c r="AO18" s="121">
        <f t="shared" si="48"/>
        <v>3.5542450143881692E-4</v>
      </c>
      <c r="AP18" s="41" t="str">
        <f t="shared" si="49"/>
        <v>(e)</v>
      </c>
      <c r="AQ18" s="121">
        <f t="shared" si="50"/>
        <v>1.3901944704004636E-4</v>
      </c>
      <c r="AR18" s="41" t="str">
        <f t="shared" si="51"/>
        <v>(a)</v>
      </c>
      <c r="AS18" s="121">
        <f t="shared" si="52"/>
        <v>3.4754861760011584E-4</v>
      </c>
      <c r="AT18" s="41" t="str">
        <f t="shared" si="53"/>
        <v>(e)</v>
      </c>
      <c r="AU18" s="121">
        <f t="shared" si="54"/>
        <v>1.4216980057552678E-4</v>
      </c>
      <c r="AV18" s="41" t="str">
        <f t="shared" si="55"/>
        <v>(a)</v>
      </c>
      <c r="AW18" s="121">
        <f t="shared" si="56"/>
        <v>3.5542450143881692E-4</v>
      </c>
      <c r="AX18" s="41" t="str">
        <f t="shared" si="57"/>
        <v>(e)</v>
      </c>
      <c r="AY18" s="121">
        <f t="shared" si="58"/>
        <v>1.3901944704004636E-4</v>
      </c>
      <c r="AZ18" s="41" t="str">
        <f t="shared" si="59"/>
        <v>(a)</v>
      </c>
      <c r="BA18" s="121">
        <f t="shared" si="60"/>
        <v>3.4754861760011584E-4</v>
      </c>
      <c r="BB18" s="41" t="str">
        <f t="shared" si="61"/>
        <v>(e)</v>
      </c>
      <c r="BC18" s="121">
        <f t="shared" si="62"/>
        <v>1.3901944704004636E-4</v>
      </c>
      <c r="BD18" s="41" t="str">
        <f t="shared" si="63"/>
        <v>(a)</v>
      </c>
      <c r="BE18" s="121">
        <f t="shared" si="64"/>
        <v>3.4754861760011584E-4</v>
      </c>
      <c r="BF18" s="41" t="str">
        <f t="shared" si="65"/>
        <v>(e)</v>
      </c>
      <c r="BG18" s="121">
        <f t="shared" si="66"/>
        <v>1.3901944704004636E-4</v>
      </c>
      <c r="BH18" s="41" t="str">
        <f t="shared" si="67"/>
        <v>(a)</v>
      </c>
      <c r="BI18" s="121">
        <f t="shared" si="68"/>
        <v>3.4754861760011584E-4</v>
      </c>
      <c r="BJ18" s="41" t="str">
        <f t="shared" si="69"/>
        <v>(e)</v>
      </c>
      <c r="BK18" s="121">
        <f t="shared" si="70"/>
        <v>1.3901944704004636E-4</v>
      </c>
      <c r="BL18" s="41" t="str">
        <f t="shared" si="71"/>
        <v>(a)</v>
      </c>
      <c r="BM18" s="121">
        <f t="shared" si="72"/>
        <v>3.4754861760011584E-4</v>
      </c>
      <c r="BN18" s="41" t="str">
        <f t="shared" si="73"/>
        <v>(e)</v>
      </c>
    </row>
    <row r="19" spans="1:66" ht="15" customHeight="1">
      <c r="A19" s="63"/>
      <c r="B19" s="55" t="s">
        <v>122</v>
      </c>
      <c r="C19" s="64"/>
      <c r="D19" s="65" t="s">
        <v>121</v>
      </c>
      <c r="E19" s="75">
        <v>6.3144459628541096E-5</v>
      </c>
      <c r="F19" s="41"/>
      <c r="G19" s="121">
        <f t="shared" si="14"/>
        <v>9.1812044299898759E-5</v>
      </c>
      <c r="H19" s="41" t="str">
        <f t="shared" si="15"/>
        <v>(a)</v>
      </c>
      <c r="I19" s="121">
        <f t="shared" si="16"/>
        <v>2.2953011074974689E-4</v>
      </c>
      <c r="J19" s="41" t="str">
        <f t="shared" si="17"/>
        <v>(e)</v>
      </c>
      <c r="K19" s="121">
        <f t="shared" si="18"/>
        <v>9.3138077952098107E-5</v>
      </c>
      <c r="L19" s="41" t="str">
        <f t="shared" si="19"/>
        <v>(a)</v>
      </c>
      <c r="M19" s="121">
        <f t="shared" si="20"/>
        <v>2.3284519488024529E-4</v>
      </c>
      <c r="N19" s="41" t="str">
        <f t="shared" si="21"/>
        <v>(e)</v>
      </c>
      <c r="O19" s="121">
        <f t="shared" si="22"/>
        <v>9.3138077952098107E-5</v>
      </c>
      <c r="P19" s="41" t="str">
        <f t="shared" si="23"/>
        <v>(a)</v>
      </c>
      <c r="Q19" s="121">
        <f t="shared" si="24"/>
        <v>2.3284519488024529E-4</v>
      </c>
      <c r="R19" s="41" t="str">
        <f t="shared" si="25"/>
        <v>(e)</v>
      </c>
      <c r="S19" s="121">
        <f t="shared" si="26"/>
        <v>1.1113424894623233E-4</v>
      </c>
      <c r="T19" s="41" t="str">
        <f t="shared" si="27"/>
        <v>(a)</v>
      </c>
      <c r="U19" s="121">
        <f t="shared" si="28"/>
        <v>2.7783562236558082E-4</v>
      </c>
      <c r="V19" s="41" t="str">
        <f t="shared" si="29"/>
        <v>(e)</v>
      </c>
      <c r="W19" s="121">
        <f t="shared" si="30"/>
        <v>1.0867161502071922E-4</v>
      </c>
      <c r="X19" s="41" t="str">
        <f t="shared" si="31"/>
        <v>(a)</v>
      </c>
      <c r="Y19" s="121">
        <f t="shared" si="32"/>
        <v>2.7167903755179808E-4</v>
      </c>
      <c r="Z19" s="41" t="str">
        <f t="shared" si="33"/>
        <v>(e)</v>
      </c>
      <c r="AA19" s="121">
        <f t="shared" si="34"/>
        <v>1.1113424894623233E-4</v>
      </c>
      <c r="AB19" s="41" t="str">
        <f t="shared" si="35"/>
        <v>(a)</v>
      </c>
      <c r="AC19" s="121">
        <f t="shared" si="36"/>
        <v>2.7783562236558082E-4</v>
      </c>
      <c r="AD19" s="41" t="str">
        <f t="shared" si="37"/>
        <v>(e)</v>
      </c>
      <c r="AE19" s="121">
        <f t="shared" si="38"/>
        <v>1.1113424894623233E-4</v>
      </c>
      <c r="AF19" s="41" t="str">
        <f t="shared" si="39"/>
        <v>(a)</v>
      </c>
      <c r="AG19" s="121">
        <f t="shared" si="40"/>
        <v>2.7783562236558082E-4</v>
      </c>
      <c r="AH19" s="41" t="str">
        <f t="shared" si="41"/>
        <v>(e)</v>
      </c>
      <c r="AI19" s="121">
        <f t="shared" si="42"/>
        <v>1.1113424894623233E-4</v>
      </c>
      <c r="AJ19" s="41" t="str">
        <f t="shared" si="43"/>
        <v>(a)</v>
      </c>
      <c r="AK19" s="121">
        <f t="shared" si="44"/>
        <v>2.7783562236558082E-4</v>
      </c>
      <c r="AL19" s="41" t="str">
        <f t="shared" si="45"/>
        <v>(e)</v>
      </c>
      <c r="AM19" s="121">
        <f t="shared" si="46"/>
        <v>1.1113424894623233E-4</v>
      </c>
      <c r="AN19" s="41" t="str">
        <f t="shared" si="47"/>
        <v>(a)</v>
      </c>
      <c r="AO19" s="121">
        <f t="shared" si="48"/>
        <v>2.7783562236558082E-4</v>
      </c>
      <c r="AP19" s="41" t="str">
        <f t="shared" si="49"/>
        <v>(e)</v>
      </c>
      <c r="AQ19" s="121">
        <f t="shared" si="50"/>
        <v>1.0867161502071922E-4</v>
      </c>
      <c r="AR19" s="41" t="str">
        <f t="shared" si="51"/>
        <v>(a)</v>
      </c>
      <c r="AS19" s="121">
        <f t="shared" si="52"/>
        <v>2.7167903755179808E-4</v>
      </c>
      <c r="AT19" s="41" t="str">
        <f t="shared" si="53"/>
        <v>(e)</v>
      </c>
      <c r="AU19" s="121">
        <f t="shared" si="54"/>
        <v>1.1113424894623233E-4</v>
      </c>
      <c r="AV19" s="41" t="str">
        <f t="shared" si="55"/>
        <v>(a)</v>
      </c>
      <c r="AW19" s="121">
        <f t="shared" si="56"/>
        <v>2.7783562236558082E-4</v>
      </c>
      <c r="AX19" s="41" t="str">
        <f t="shared" si="57"/>
        <v>(e)</v>
      </c>
      <c r="AY19" s="121">
        <f t="shared" si="58"/>
        <v>1.0867161502071922E-4</v>
      </c>
      <c r="AZ19" s="41" t="str">
        <f t="shared" si="59"/>
        <v>(a)</v>
      </c>
      <c r="BA19" s="121">
        <f t="shared" si="60"/>
        <v>2.7167903755179808E-4</v>
      </c>
      <c r="BB19" s="41" t="str">
        <f t="shared" si="61"/>
        <v>(e)</v>
      </c>
      <c r="BC19" s="121">
        <f t="shared" si="62"/>
        <v>1.0867161502071922E-4</v>
      </c>
      <c r="BD19" s="41" t="str">
        <f t="shared" si="63"/>
        <v>(a)</v>
      </c>
      <c r="BE19" s="121">
        <f t="shared" si="64"/>
        <v>2.7167903755179808E-4</v>
      </c>
      <c r="BF19" s="41" t="str">
        <f t="shared" si="65"/>
        <v>(e)</v>
      </c>
      <c r="BG19" s="121">
        <f t="shared" si="66"/>
        <v>1.0867161502071922E-4</v>
      </c>
      <c r="BH19" s="41" t="str">
        <f t="shared" si="67"/>
        <v>(a)</v>
      </c>
      <c r="BI19" s="121">
        <f t="shared" si="68"/>
        <v>2.7167903755179808E-4</v>
      </c>
      <c r="BJ19" s="41" t="str">
        <f t="shared" si="69"/>
        <v>(e)</v>
      </c>
      <c r="BK19" s="121">
        <f t="shared" si="70"/>
        <v>1.0867161502071922E-4</v>
      </c>
      <c r="BL19" s="41" t="str">
        <f t="shared" si="71"/>
        <v>(a)</v>
      </c>
      <c r="BM19" s="121">
        <f t="shared" si="72"/>
        <v>2.7167903755179808E-4</v>
      </c>
      <c r="BN19" s="41" t="str">
        <f t="shared" si="73"/>
        <v>(e)</v>
      </c>
    </row>
    <row r="20" spans="1:66" ht="15" customHeight="1">
      <c r="A20" s="63"/>
      <c r="B20" s="55" t="s">
        <v>125</v>
      </c>
      <c r="C20" s="64"/>
      <c r="D20" s="65" t="s">
        <v>124</v>
      </c>
      <c r="E20" s="75">
        <v>5.0213520825554141E-4</v>
      </c>
      <c r="F20" s="41"/>
      <c r="G20" s="121">
        <f t="shared" si="14"/>
        <v>7.3010459280355719E-4</v>
      </c>
      <c r="H20" s="41" t="str">
        <f t="shared" si="15"/>
        <v>(a)</v>
      </c>
      <c r="I20" s="121">
        <f t="shared" si="16"/>
        <v>1.825261482008893E-3</v>
      </c>
      <c r="J20" s="41" t="str">
        <f t="shared" si="17"/>
        <v>(e)</v>
      </c>
      <c r="K20" s="121">
        <f t="shared" si="18"/>
        <v>7.4064943217692361E-4</v>
      </c>
      <c r="L20" s="41" t="str">
        <f t="shared" si="19"/>
        <v>(a)</v>
      </c>
      <c r="M20" s="121">
        <f t="shared" si="20"/>
        <v>1.851623580442309E-3</v>
      </c>
      <c r="N20" s="41" t="str">
        <f t="shared" si="21"/>
        <v>(e)</v>
      </c>
      <c r="O20" s="121">
        <f t="shared" si="22"/>
        <v>7.4064943217692361E-4</v>
      </c>
      <c r="P20" s="41" t="str">
        <f t="shared" si="23"/>
        <v>(a)</v>
      </c>
      <c r="Q20" s="121">
        <f t="shared" si="24"/>
        <v>1.851623580442309E-3</v>
      </c>
      <c r="R20" s="41" t="str">
        <f t="shared" si="25"/>
        <v>(e)</v>
      </c>
      <c r="S20" s="121">
        <f t="shared" si="26"/>
        <v>8.8375796652975292E-4</v>
      </c>
      <c r="T20" s="41" t="str">
        <f t="shared" si="27"/>
        <v>(a)</v>
      </c>
      <c r="U20" s="121">
        <f t="shared" si="28"/>
        <v>2.2093949163243822E-3</v>
      </c>
      <c r="V20" s="41" t="str">
        <f t="shared" si="29"/>
        <v>(e)</v>
      </c>
      <c r="W20" s="121">
        <f t="shared" si="30"/>
        <v>8.641746934077867E-4</v>
      </c>
      <c r="X20" s="41" t="str">
        <f t="shared" si="31"/>
        <v>(a)</v>
      </c>
      <c r="Y20" s="121">
        <f t="shared" si="32"/>
        <v>2.1604367335194673E-3</v>
      </c>
      <c r="Z20" s="41" t="str">
        <f t="shared" si="33"/>
        <v>(e)</v>
      </c>
      <c r="AA20" s="121">
        <f t="shared" si="34"/>
        <v>8.8375796652975292E-4</v>
      </c>
      <c r="AB20" s="41" t="str">
        <f t="shared" si="35"/>
        <v>(a)</v>
      </c>
      <c r="AC20" s="121">
        <f t="shared" si="36"/>
        <v>2.2093949163243822E-3</v>
      </c>
      <c r="AD20" s="41" t="str">
        <f t="shared" si="37"/>
        <v>(e)</v>
      </c>
      <c r="AE20" s="121">
        <f t="shared" si="38"/>
        <v>8.8375796652975292E-4</v>
      </c>
      <c r="AF20" s="41" t="str">
        <f t="shared" si="39"/>
        <v>(a)</v>
      </c>
      <c r="AG20" s="121">
        <f t="shared" si="40"/>
        <v>2.2093949163243822E-3</v>
      </c>
      <c r="AH20" s="41" t="str">
        <f t="shared" si="41"/>
        <v>(e)</v>
      </c>
      <c r="AI20" s="121">
        <f t="shared" si="42"/>
        <v>8.8375796652975292E-4</v>
      </c>
      <c r="AJ20" s="41" t="str">
        <f t="shared" si="43"/>
        <v>(a)</v>
      </c>
      <c r="AK20" s="121">
        <f t="shared" si="44"/>
        <v>2.2093949163243822E-3</v>
      </c>
      <c r="AL20" s="41" t="str">
        <f t="shared" si="45"/>
        <v>(e)</v>
      </c>
      <c r="AM20" s="121">
        <f t="shared" si="46"/>
        <v>8.8375796652975292E-4</v>
      </c>
      <c r="AN20" s="41" t="str">
        <f t="shared" si="47"/>
        <v>(a)</v>
      </c>
      <c r="AO20" s="121">
        <f t="shared" si="48"/>
        <v>2.2093949163243822E-3</v>
      </c>
      <c r="AP20" s="41" t="str">
        <f t="shared" si="49"/>
        <v>(e)</v>
      </c>
      <c r="AQ20" s="121">
        <f t="shared" si="50"/>
        <v>8.641746934077867E-4</v>
      </c>
      <c r="AR20" s="41" t="str">
        <f t="shared" si="51"/>
        <v>(a)</v>
      </c>
      <c r="AS20" s="121">
        <f t="shared" si="52"/>
        <v>2.1604367335194673E-3</v>
      </c>
      <c r="AT20" s="41" t="str">
        <f t="shared" si="53"/>
        <v>(e)</v>
      </c>
      <c r="AU20" s="121">
        <f t="shared" si="54"/>
        <v>8.8375796652975292E-4</v>
      </c>
      <c r="AV20" s="41" t="str">
        <f t="shared" si="55"/>
        <v>(a)</v>
      </c>
      <c r="AW20" s="121">
        <f t="shared" si="56"/>
        <v>2.2093949163243822E-3</v>
      </c>
      <c r="AX20" s="41" t="str">
        <f t="shared" si="57"/>
        <v>(e)</v>
      </c>
      <c r="AY20" s="121">
        <f t="shared" si="58"/>
        <v>8.641746934077867E-4</v>
      </c>
      <c r="AZ20" s="41" t="str">
        <f t="shared" si="59"/>
        <v>(a)</v>
      </c>
      <c r="BA20" s="121">
        <f t="shared" si="60"/>
        <v>2.1604367335194673E-3</v>
      </c>
      <c r="BB20" s="41" t="str">
        <f t="shared" si="61"/>
        <v>(e)</v>
      </c>
      <c r="BC20" s="121">
        <f t="shared" si="62"/>
        <v>8.641746934077867E-4</v>
      </c>
      <c r="BD20" s="41" t="str">
        <f t="shared" si="63"/>
        <v>(a)</v>
      </c>
      <c r="BE20" s="121">
        <f t="shared" si="64"/>
        <v>2.1604367335194673E-3</v>
      </c>
      <c r="BF20" s="41" t="str">
        <f t="shared" si="65"/>
        <v>(e)</v>
      </c>
      <c r="BG20" s="121">
        <f t="shared" si="66"/>
        <v>8.641746934077867E-4</v>
      </c>
      <c r="BH20" s="41" t="str">
        <f t="shared" si="67"/>
        <v>(a)</v>
      </c>
      <c r="BI20" s="121">
        <f t="shared" si="68"/>
        <v>2.1604367335194673E-3</v>
      </c>
      <c r="BJ20" s="41" t="str">
        <f t="shared" si="69"/>
        <v>(e)</v>
      </c>
      <c r="BK20" s="121">
        <f t="shared" si="70"/>
        <v>8.641746934077867E-4</v>
      </c>
      <c r="BL20" s="41" t="str">
        <f t="shared" si="71"/>
        <v>(a)</v>
      </c>
      <c r="BM20" s="121">
        <f t="shared" si="72"/>
        <v>2.1604367335194673E-3</v>
      </c>
      <c r="BN20" s="41" t="str">
        <f t="shared" si="73"/>
        <v>(e)</v>
      </c>
    </row>
    <row r="21" spans="1:66" ht="15" customHeight="1">
      <c r="A21" s="63"/>
      <c r="B21" s="69" t="s">
        <v>128</v>
      </c>
      <c r="C21" s="68"/>
      <c r="D21" s="70" t="s">
        <v>127</v>
      </c>
      <c r="E21" s="75">
        <v>1.5751137782235815E-5</v>
      </c>
      <c r="F21" s="41"/>
      <c r="G21" s="121">
        <f t="shared" si="14"/>
        <v>2.2902154335370878E-5</v>
      </c>
      <c r="H21" s="41" t="str">
        <f t="shared" si="15"/>
        <v>(a)</v>
      </c>
      <c r="I21" s="121">
        <f t="shared" si="16"/>
        <v>5.7255385838427194E-5</v>
      </c>
      <c r="J21" s="41" t="str">
        <f t="shared" si="17"/>
        <v>(e)</v>
      </c>
      <c r="K21" s="121">
        <f t="shared" si="18"/>
        <v>2.3232928228797828E-5</v>
      </c>
      <c r="L21" s="41" t="str">
        <f t="shared" si="19"/>
        <v>(a)</v>
      </c>
      <c r="M21" s="121">
        <f t="shared" si="20"/>
        <v>5.8082320571994572E-5</v>
      </c>
      <c r="N21" s="41" t="str">
        <f t="shared" si="21"/>
        <v>(e)</v>
      </c>
      <c r="O21" s="121">
        <f t="shared" si="22"/>
        <v>2.3232928228797828E-5</v>
      </c>
      <c r="P21" s="41" t="str">
        <f t="shared" si="23"/>
        <v>(a)</v>
      </c>
      <c r="Q21" s="121">
        <f t="shared" si="24"/>
        <v>5.8082320571994572E-5</v>
      </c>
      <c r="R21" s="41" t="str">
        <f t="shared" si="25"/>
        <v>(e)</v>
      </c>
      <c r="S21" s="121">
        <f t="shared" si="26"/>
        <v>2.7722002496735034E-5</v>
      </c>
      <c r="T21" s="41" t="str">
        <f t="shared" si="27"/>
        <v>(a)</v>
      </c>
      <c r="U21" s="121">
        <f t="shared" si="28"/>
        <v>6.9305006241837587E-5</v>
      </c>
      <c r="V21" s="41" t="str">
        <f t="shared" si="29"/>
        <v>(e)</v>
      </c>
      <c r="W21" s="121">
        <f t="shared" si="30"/>
        <v>2.7107708123227837E-5</v>
      </c>
      <c r="X21" s="41" t="str">
        <f t="shared" si="31"/>
        <v>(a)</v>
      </c>
      <c r="Y21" s="121">
        <f t="shared" si="32"/>
        <v>6.7769270308069596E-5</v>
      </c>
      <c r="Z21" s="41" t="str">
        <f t="shared" si="33"/>
        <v>(e)</v>
      </c>
      <c r="AA21" s="121">
        <f t="shared" si="34"/>
        <v>2.7722002496735034E-5</v>
      </c>
      <c r="AB21" s="41" t="str">
        <f t="shared" si="35"/>
        <v>(a)</v>
      </c>
      <c r="AC21" s="121">
        <f t="shared" si="36"/>
        <v>6.9305006241837587E-5</v>
      </c>
      <c r="AD21" s="41" t="str">
        <f t="shared" si="37"/>
        <v>(e)</v>
      </c>
      <c r="AE21" s="121">
        <f t="shared" si="38"/>
        <v>2.7722002496735034E-5</v>
      </c>
      <c r="AF21" s="41" t="str">
        <f t="shared" si="39"/>
        <v>(a)</v>
      </c>
      <c r="AG21" s="121">
        <f t="shared" si="40"/>
        <v>6.9305006241837587E-5</v>
      </c>
      <c r="AH21" s="41" t="str">
        <f t="shared" si="41"/>
        <v>(e)</v>
      </c>
      <c r="AI21" s="121">
        <f t="shared" si="42"/>
        <v>2.7722002496735034E-5</v>
      </c>
      <c r="AJ21" s="41" t="str">
        <f t="shared" si="43"/>
        <v>(a)</v>
      </c>
      <c r="AK21" s="121">
        <f t="shared" si="44"/>
        <v>6.9305006241837587E-5</v>
      </c>
      <c r="AL21" s="41" t="str">
        <f t="shared" si="45"/>
        <v>(e)</v>
      </c>
      <c r="AM21" s="121">
        <f t="shared" si="46"/>
        <v>2.7722002496735034E-5</v>
      </c>
      <c r="AN21" s="41" t="str">
        <f t="shared" si="47"/>
        <v>(a)</v>
      </c>
      <c r="AO21" s="121">
        <f t="shared" si="48"/>
        <v>6.9305006241837587E-5</v>
      </c>
      <c r="AP21" s="41" t="str">
        <f t="shared" si="49"/>
        <v>(e)</v>
      </c>
      <c r="AQ21" s="121">
        <f t="shared" si="50"/>
        <v>2.7107708123227837E-5</v>
      </c>
      <c r="AR21" s="41" t="str">
        <f t="shared" si="51"/>
        <v>(a)</v>
      </c>
      <c r="AS21" s="121">
        <f t="shared" si="52"/>
        <v>6.7769270308069596E-5</v>
      </c>
      <c r="AT21" s="41" t="str">
        <f t="shared" si="53"/>
        <v>(e)</v>
      </c>
      <c r="AU21" s="121">
        <f t="shared" si="54"/>
        <v>2.7722002496735034E-5</v>
      </c>
      <c r="AV21" s="41" t="str">
        <f t="shared" si="55"/>
        <v>(a)</v>
      </c>
      <c r="AW21" s="121">
        <f t="shared" si="56"/>
        <v>6.9305006241837587E-5</v>
      </c>
      <c r="AX21" s="41" t="str">
        <f t="shared" si="57"/>
        <v>(e)</v>
      </c>
      <c r="AY21" s="121">
        <f t="shared" si="58"/>
        <v>2.7107708123227837E-5</v>
      </c>
      <c r="AZ21" s="41" t="str">
        <f t="shared" si="59"/>
        <v>(a)</v>
      </c>
      <c r="BA21" s="121">
        <f t="shared" si="60"/>
        <v>6.7769270308069596E-5</v>
      </c>
      <c r="BB21" s="41" t="str">
        <f t="shared" si="61"/>
        <v>(e)</v>
      </c>
      <c r="BC21" s="121">
        <f t="shared" si="62"/>
        <v>2.7107708123227837E-5</v>
      </c>
      <c r="BD21" s="41" t="str">
        <f t="shared" si="63"/>
        <v>(a)</v>
      </c>
      <c r="BE21" s="121">
        <f t="shared" si="64"/>
        <v>6.7769270308069596E-5</v>
      </c>
      <c r="BF21" s="41" t="str">
        <f t="shared" si="65"/>
        <v>(e)</v>
      </c>
      <c r="BG21" s="121">
        <f t="shared" si="66"/>
        <v>2.7107708123227837E-5</v>
      </c>
      <c r="BH21" s="41" t="str">
        <f t="shared" si="67"/>
        <v>(a)</v>
      </c>
      <c r="BI21" s="121">
        <f t="shared" si="68"/>
        <v>6.7769270308069596E-5</v>
      </c>
      <c r="BJ21" s="41" t="str">
        <f t="shared" si="69"/>
        <v>(e)</v>
      </c>
      <c r="BK21" s="121">
        <f t="shared" si="70"/>
        <v>2.7107708123227837E-5</v>
      </c>
      <c r="BL21" s="41" t="str">
        <f t="shared" si="71"/>
        <v>(a)</v>
      </c>
      <c r="BM21" s="121">
        <f t="shared" si="72"/>
        <v>6.7769270308069596E-5</v>
      </c>
      <c r="BN21" s="41" t="str">
        <f t="shared" si="73"/>
        <v>(e)</v>
      </c>
    </row>
    <row r="22" spans="1:66" ht="15" customHeight="1">
      <c r="A22" s="63"/>
      <c r="B22" s="55" t="s">
        <v>131</v>
      </c>
      <c r="C22" s="64"/>
      <c r="D22" s="65" t="s">
        <v>130</v>
      </c>
      <c r="E22" s="75">
        <v>3.636715317945822E-4</v>
      </c>
      <c r="F22" s="41"/>
      <c r="G22" s="121">
        <f t="shared" si="14"/>
        <v>5.2877840722932246E-4</v>
      </c>
      <c r="H22" s="41" t="str">
        <f t="shared" si="15"/>
        <v>(a)</v>
      </c>
      <c r="I22" s="121">
        <f t="shared" si="16"/>
        <v>1.3219460180733061E-3</v>
      </c>
      <c r="J22" s="41" t="str">
        <f t="shared" si="17"/>
        <v>(e)</v>
      </c>
      <c r="K22" s="121">
        <f t="shared" si="18"/>
        <v>5.3641550939700878E-4</v>
      </c>
      <c r="L22" s="41" t="str">
        <f t="shared" si="19"/>
        <v>(a)</v>
      </c>
      <c r="M22" s="121">
        <f t="shared" si="20"/>
        <v>1.3410387734925219E-3</v>
      </c>
      <c r="N22" s="41" t="str">
        <f t="shared" si="21"/>
        <v>(e)</v>
      </c>
      <c r="O22" s="121">
        <f t="shared" si="22"/>
        <v>5.3641550939700878E-4</v>
      </c>
      <c r="P22" s="41" t="str">
        <f t="shared" si="23"/>
        <v>(a)</v>
      </c>
      <c r="Q22" s="121">
        <f t="shared" si="24"/>
        <v>1.3410387734925219E-3</v>
      </c>
      <c r="R22" s="41" t="str">
        <f t="shared" si="25"/>
        <v>(e)</v>
      </c>
      <c r="S22" s="121">
        <f t="shared" si="26"/>
        <v>6.4006189595846479E-4</v>
      </c>
      <c r="T22" s="41" t="str">
        <f t="shared" si="27"/>
        <v>(a)</v>
      </c>
      <c r="U22" s="121">
        <f t="shared" si="28"/>
        <v>1.600154739896162E-3</v>
      </c>
      <c r="V22" s="41" t="str">
        <f t="shared" si="29"/>
        <v>(e)</v>
      </c>
      <c r="W22" s="121">
        <f t="shared" si="30"/>
        <v>6.258787062184758E-4</v>
      </c>
      <c r="X22" s="41" t="str">
        <f t="shared" si="31"/>
        <v>(a)</v>
      </c>
      <c r="Y22" s="121">
        <f t="shared" si="32"/>
        <v>1.5646967655461898E-3</v>
      </c>
      <c r="Z22" s="41" t="str">
        <f t="shared" si="33"/>
        <v>(e)</v>
      </c>
      <c r="AA22" s="121">
        <f t="shared" si="34"/>
        <v>6.4006189595846479E-4</v>
      </c>
      <c r="AB22" s="41" t="str">
        <f t="shared" si="35"/>
        <v>(a)</v>
      </c>
      <c r="AC22" s="121">
        <f t="shared" si="36"/>
        <v>1.600154739896162E-3</v>
      </c>
      <c r="AD22" s="41" t="str">
        <f t="shared" si="37"/>
        <v>(e)</v>
      </c>
      <c r="AE22" s="121">
        <f t="shared" si="38"/>
        <v>6.4006189595846479E-4</v>
      </c>
      <c r="AF22" s="41" t="str">
        <f t="shared" si="39"/>
        <v>(a)</v>
      </c>
      <c r="AG22" s="121">
        <f t="shared" si="40"/>
        <v>1.600154739896162E-3</v>
      </c>
      <c r="AH22" s="41" t="str">
        <f t="shared" si="41"/>
        <v>(e)</v>
      </c>
      <c r="AI22" s="121">
        <f t="shared" si="42"/>
        <v>6.4006189595846479E-4</v>
      </c>
      <c r="AJ22" s="41" t="str">
        <f t="shared" si="43"/>
        <v>(a)</v>
      </c>
      <c r="AK22" s="121">
        <f t="shared" si="44"/>
        <v>1.600154739896162E-3</v>
      </c>
      <c r="AL22" s="41" t="str">
        <f t="shared" si="45"/>
        <v>(e)</v>
      </c>
      <c r="AM22" s="121">
        <f t="shared" si="46"/>
        <v>6.4006189595846479E-4</v>
      </c>
      <c r="AN22" s="41" t="str">
        <f t="shared" si="47"/>
        <v>(a)</v>
      </c>
      <c r="AO22" s="121">
        <f t="shared" si="48"/>
        <v>1.600154739896162E-3</v>
      </c>
      <c r="AP22" s="41" t="str">
        <f t="shared" si="49"/>
        <v>(e)</v>
      </c>
      <c r="AQ22" s="121">
        <f t="shared" si="50"/>
        <v>6.258787062184758E-4</v>
      </c>
      <c r="AR22" s="41" t="str">
        <f t="shared" si="51"/>
        <v>(a)</v>
      </c>
      <c r="AS22" s="121">
        <f t="shared" si="52"/>
        <v>1.5646967655461898E-3</v>
      </c>
      <c r="AT22" s="41" t="str">
        <f t="shared" si="53"/>
        <v>(e)</v>
      </c>
      <c r="AU22" s="121">
        <f t="shared" si="54"/>
        <v>6.4006189595846479E-4</v>
      </c>
      <c r="AV22" s="41" t="str">
        <f t="shared" si="55"/>
        <v>(a)</v>
      </c>
      <c r="AW22" s="121">
        <f t="shared" si="56"/>
        <v>1.600154739896162E-3</v>
      </c>
      <c r="AX22" s="41" t="str">
        <f t="shared" si="57"/>
        <v>(e)</v>
      </c>
      <c r="AY22" s="121">
        <f t="shared" si="58"/>
        <v>6.258787062184758E-4</v>
      </c>
      <c r="AZ22" s="41" t="str">
        <f t="shared" si="59"/>
        <v>(a)</v>
      </c>
      <c r="BA22" s="121">
        <f t="shared" si="60"/>
        <v>1.5646967655461898E-3</v>
      </c>
      <c r="BB22" s="41" t="str">
        <f t="shared" si="61"/>
        <v>(e)</v>
      </c>
      <c r="BC22" s="121">
        <f t="shared" si="62"/>
        <v>6.258787062184758E-4</v>
      </c>
      <c r="BD22" s="41" t="str">
        <f t="shared" si="63"/>
        <v>(a)</v>
      </c>
      <c r="BE22" s="121">
        <f t="shared" si="64"/>
        <v>1.5646967655461898E-3</v>
      </c>
      <c r="BF22" s="41" t="str">
        <f t="shared" si="65"/>
        <v>(e)</v>
      </c>
      <c r="BG22" s="121">
        <f t="shared" si="66"/>
        <v>6.258787062184758E-4</v>
      </c>
      <c r="BH22" s="41" t="str">
        <f t="shared" si="67"/>
        <v>(a)</v>
      </c>
      <c r="BI22" s="121">
        <f t="shared" si="68"/>
        <v>1.5646967655461898E-3</v>
      </c>
      <c r="BJ22" s="41" t="str">
        <f t="shared" si="69"/>
        <v>(e)</v>
      </c>
      <c r="BK22" s="121">
        <f t="shared" si="70"/>
        <v>6.258787062184758E-4</v>
      </c>
      <c r="BL22" s="41" t="str">
        <f t="shared" si="71"/>
        <v>(a)</v>
      </c>
      <c r="BM22" s="121">
        <f t="shared" si="72"/>
        <v>1.5646967655461898E-3</v>
      </c>
      <c r="BN22" s="41" t="str">
        <f t="shared" si="73"/>
        <v>(e)</v>
      </c>
    </row>
    <row r="23" spans="1:66" ht="15" customHeight="1">
      <c r="A23" s="63"/>
      <c r="B23" s="55" t="s">
        <v>134</v>
      </c>
      <c r="C23" s="64"/>
      <c r="D23" s="65" t="s">
        <v>133</v>
      </c>
      <c r="E23" s="75">
        <v>4.1991264918956304E-4</v>
      </c>
      <c r="F23" s="41"/>
      <c r="G23" s="121">
        <f t="shared" si="14"/>
        <v>6.1055299192162469E-4</v>
      </c>
      <c r="H23" s="41" t="str">
        <f t="shared" si="15"/>
        <v>(a)</v>
      </c>
      <c r="I23" s="121">
        <f t="shared" si="16"/>
        <v>1.5263824798040617E-3</v>
      </c>
      <c r="J23" s="41" t="str">
        <f t="shared" si="17"/>
        <v>(e)</v>
      </c>
      <c r="K23" s="121">
        <f t="shared" si="18"/>
        <v>6.193711575546055E-4</v>
      </c>
      <c r="L23" s="41" t="str">
        <f t="shared" si="19"/>
        <v>(a)</v>
      </c>
      <c r="M23" s="121">
        <f t="shared" si="20"/>
        <v>1.5484278938865136E-3</v>
      </c>
      <c r="N23" s="41" t="str">
        <f t="shared" si="21"/>
        <v>(e)</v>
      </c>
      <c r="O23" s="121">
        <f t="shared" si="22"/>
        <v>6.193711575546055E-4</v>
      </c>
      <c r="P23" s="41" t="str">
        <f t="shared" si="23"/>
        <v>(a)</v>
      </c>
      <c r="Q23" s="121">
        <f t="shared" si="24"/>
        <v>1.5484278938865136E-3</v>
      </c>
      <c r="R23" s="41" t="str">
        <f t="shared" si="25"/>
        <v>(e)</v>
      </c>
      <c r="S23" s="121">
        <f t="shared" si="26"/>
        <v>7.3904626257363095E-4</v>
      </c>
      <c r="T23" s="41" t="str">
        <f t="shared" si="27"/>
        <v>(a)</v>
      </c>
      <c r="U23" s="121">
        <f t="shared" si="28"/>
        <v>1.8476156564340774E-3</v>
      </c>
      <c r="V23" s="41" t="str">
        <f t="shared" si="29"/>
        <v>(e)</v>
      </c>
      <c r="W23" s="121">
        <f t="shared" si="30"/>
        <v>7.2266966925523804E-4</v>
      </c>
      <c r="X23" s="41" t="str">
        <f t="shared" si="31"/>
        <v>(a)</v>
      </c>
      <c r="Y23" s="121">
        <f t="shared" si="32"/>
        <v>1.8066741731380949E-3</v>
      </c>
      <c r="Z23" s="41" t="str">
        <f t="shared" si="33"/>
        <v>(e)</v>
      </c>
      <c r="AA23" s="121">
        <f t="shared" si="34"/>
        <v>7.3904626257363095E-4</v>
      </c>
      <c r="AB23" s="41" t="str">
        <f t="shared" si="35"/>
        <v>(a)</v>
      </c>
      <c r="AC23" s="121">
        <f t="shared" si="36"/>
        <v>1.8476156564340774E-3</v>
      </c>
      <c r="AD23" s="41" t="str">
        <f t="shared" si="37"/>
        <v>(e)</v>
      </c>
      <c r="AE23" s="121">
        <f t="shared" si="38"/>
        <v>7.3904626257363095E-4</v>
      </c>
      <c r="AF23" s="41" t="str">
        <f t="shared" si="39"/>
        <v>(a)</v>
      </c>
      <c r="AG23" s="121">
        <f t="shared" si="40"/>
        <v>1.8476156564340774E-3</v>
      </c>
      <c r="AH23" s="41" t="str">
        <f t="shared" si="41"/>
        <v>(e)</v>
      </c>
      <c r="AI23" s="121">
        <f t="shared" si="42"/>
        <v>7.3904626257363095E-4</v>
      </c>
      <c r="AJ23" s="41" t="str">
        <f t="shared" si="43"/>
        <v>(a)</v>
      </c>
      <c r="AK23" s="121">
        <f t="shared" si="44"/>
        <v>1.8476156564340774E-3</v>
      </c>
      <c r="AL23" s="41" t="str">
        <f t="shared" si="45"/>
        <v>(e)</v>
      </c>
      <c r="AM23" s="121">
        <f t="shared" si="46"/>
        <v>7.3904626257363095E-4</v>
      </c>
      <c r="AN23" s="41" t="str">
        <f t="shared" si="47"/>
        <v>(a)</v>
      </c>
      <c r="AO23" s="121">
        <f t="shared" si="48"/>
        <v>1.8476156564340774E-3</v>
      </c>
      <c r="AP23" s="41" t="str">
        <f t="shared" si="49"/>
        <v>(e)</v>
      </c>
      <c r="AQ23" s="121">
        <f t="shared" si="50"/>
        <v>7.2266966925523804E-4</v>
      </c>
      <c r="AR23" s="41" t="str">
        <f t="shared" si="51"/>
        <v>(a)</v>
      </c>
      <c r="AS23" s="121">
        <f t="shared" si="52"/>
        <v>1.8066741731380949E-3</v>
      </c>
      <c r="AT23" s="41" t="str">
        <f t="shared" si="53"/>
        <v>(e)</v>
      </c>
      <c r="AU23" s="121">
        <f t="shared" si="54"/>
        <v>7.3904626257363095E-4</v>
      </c>
      <c r="AV23" s="41" t="str">
        <f t="shared" si="55"/>
        <v>(a)</v>
      </c>
      <c r="AW23" s="121">
        <f t="shared" si="56"/>
        <v>1.8476156564340774E-3</v>
      </c>
      <c r="AX23" s="41" t="str">
        <f t="shared" si="57"/>
        <v>(e)</v>
      </c>
      <c r="AY23" s="121">
        <f t="shared" si="58"/>
        <v>7.2266966925523804E-4</v>
      </c>
      <c r="AZ23" s="41" t="str">
        <f t="shared" si="59"/>
        <v>(a)</v>
      </c>
      <c r="BA23" s="121">
        <f t="shared" si="60"/>
        <v>1.8066741731380949E-3</v>
      </c>
      <c r="BB23" s="41" t="str">
        <f t="shared" si="61"/>
        <v>(e)</v>
      </c>
      <c r="BC23" s="121">
        <f t="shared" si="62"/>
        <v>7.2266966925523804E-4</v>
      </c>
      <c r="BD23" s="41" t="str">
        <f t="shared" si="63"/>
        <v>(a)</v>
      </c>
      <c r="BE23" s="121">
        <f t="shared" si="64"/>
        <v>1.8066741731380949E-3</v>
      </c>
      <c r="BF23" s="41" t="str">
        <f t="shared" si="65"/>
        <v>(e)</v>
      </c>
      <c r="BG23" s="121">
        <f t="shared" si="66"/>
        <v>7.2266966925523804E-4</v>
      </c>
      <c r="BH23" s="41" t="str">
        <f t="shared" si="67"/>
        <v>(a)</v>
      </c>
      <c r="BI23" s="121">
        <f t="shared" si="68"/>
        <v>1.8066741731380949E-3</v>
      </c>
      <c r="BJ23" s="41" t="str">
        <f t="shared" si="69"/>
        <v>(e)</v>
      </c>
      <c r="BK23" s="121">
        <f t="shared" si="70"/>
        <v>7.2266966925523804E-4</v>
      </c>
      <c r="BL23" s="41" t="str">
        <f t="shared" si="71"/>
        <v>(a)</v>
      </c>
      <c r="BM23" s="121">
        <f t="shared" si="72"/>
        <v>1.8066741731380949E-3</v>
      </c>
      <c r="BN23" s="41" t="str">
        <f t="shared" si="73"/>
        <v>(e)</v>
      </c>
    </row>
    <row r="24" spans="1:66" ht="15" customHeight="1">
      <c r="A24" s="63"/>
      <c r="B24" s="55" t="s">
        <v>137</v>
      </c>
      <c r="C24" s="64"/>
      <c r="D24" s="65" t="s">
        <v>136</v>
      </c>
      <c r="E24" s="75">
        <v>1.5107336534301277E-5</v>
      </c>
      <c r="F24" s="41"/>
      <c r="G24" s="121">
        <f t="shared" si="14"/>
        <v>2.1966067320874054E-5</v>
      </c>
      <c r="H24" s="41" t="str">
        <f t="shared" si="15"/>
        <v>(a)</v>
      </c>
      <c r="I24" s="121">
        <f t="shared" si="16"/>
        <v>5.4915168302185148E-5</v>
      </c>
      <c r="J24" s="41" t="str">
        <f t="shared" si="17"/>
        <v>(e)</v>
      </c>
      <c r="K24" s="121">
        <f t="shared" si="18"/>
        <v>2.2283321388094384E-5</v>
      </c>
      <c r="L24" s="41" t="str">
        <f t="shared" si="19"/>
        <v>(a)</v>
      </c>
      <c r="M24" s="121">
        <f t="shared" si="20"/>
        <v>5.5708303470235956E-5</v>
      </c>
      <c r="N24" s="41" t="str">
        <f t="shared" si="21"/>
        <v>(e)</v>
      </c>
      <c r="O24" s="121">
        <f t="shared" si="22"/>
        <v>2.2283321388094384E-5</v>
      </c>
      <c r="P24" s="41" t="str">
        <f t="shared" si="23"/>
        <v>(a)</v>
      </c>
      <c r="Q24" s="121">
        <f t="shared" si="24"/>
        <v>5.5708303470235956E-5</v>
      </c>
      <c r="R24" s="41" t="str">
        <f t="shared" si="25"/>
        <v>(e)</v>
      </c>
      <c r="S24" s="121">
        <f t="shared" si="26"/>
        <v>2.6588912300370245E-5</v>
      </c>
      <c r="T24" s="41" t="str">
        <f t="shared" si="27"/>
        <v>(a)</v>
      </c>
      <c r="U24" s="121">
        <f t="shared" si="28"/>
        <v>6.6472280750925624E-5</v>
      </c>
      <c r="V24" s="41" t="str">
        <f t="shared" si="29"/>
        <v>(e)</v>
      </c>
      <c r="W24" s="121">
        <f t="shared" si="30"/>
        <v>2.59997261755325E-5</v>
      </c>
      <c r="X24" s="41" t="str">
        <f t="shared" si="31"/>
        <v>(a)</v>
      </c>
      <c r="Y24" s="121">
        <f t="shared" si="32"/>
        <v>6.4999315438831243E-5</v>
      </c>
      <c r="Z24" s="41" t="str">
        <f t="shared" si="33"/>
        <v>(e)</v>
      </c>
      <c r="AA24" s="121">
        <f t="shared" si="34"/>
        <v>2.6588912300370245E-5</v>
      </c>
      <c r="AB24" s="41" t="str">
        <f t="shared" si="35"/>
        <v>(a)</v>
      </c>
      <c r="AC24" s="121">
        <f t="shared" si="36"/>
        <v>6.6472280750925624E-5</v>
      </c>
      <c r="AD24" s="41" t="str">
        <f t="shared" si="37"/>
        <v>(e)</v>
      </c>
      <c r="AE24" s="121">
        <f t="shared" si="38"/>
        <v>2.6588912300370245E-5</v>
      </c>
      <c r="AF24" s="41" t="str">
        <f t="shared" si="39"/>
        <v>(a)</v>
      </c>
      <c r="AG24" s="121">
        <f t="shared" si="40"/>
        <v>6.6472280750925624E-5</v>
      </c>
      <c r="AH24" s="41" t="str">
        <f t="shared" si="41"/>
        <v>(e)</v>
      </c>
      <c r="AI24" s="121">
        <f t="shared" si="42"/>
        <v>2.6588912300370245E-5</v>
      </c>
      <c r="AJ24" s="41" t="str">
        <f t="shared" si="43"/>
        <v>(a)</v>
      </c>
      <c r="AK24" s="121">
        <f t="shared" si="44"/>
        <v>6.6472280750925624E-5</v>
      </c>
      <c r="AL24" s="41" t="str">
        <f t="shared" si="45"/>
        <v>(e)</v>
      </c>
      <c r="AM24" s="121">
        <f t="shared" si="46"/>
        <v>2.6588912300370245E-5</v>
      </c>
      <c r="AN24" s="41" t="str">
        <f t="shared" si="47"/>
        <v>(a)</v>
      </c>
      <c r="AO24" s="121">
        <f t="shared" si="48"/>
        <v>6.6472280750925624E-5</v>
      </c>
      <c r="AP24" s="41" t="str">
        <f t="shared" si="49"/>
        <v>(e)</v>
      </c>
      <c r="AQ24" s="121">
        <f t="shared" si="50"/>
        <v>2.59997261755325E-5</v>
      </c>
      <c r="AR24" s="41" t="str">
        <f t="shared" si="51"/>
        <v>(a)</v>
      </c>
      <c r="AS24" s="121">
        <f t="shared" si="52"/>
        <v>6.4999315438831243E-5</v>
      </c>
      <c r="AT24" s="41" t="str">
        <f t="shared" si="53"/>
        <v>(e)</v>
      </c>
      <c r="AU24" s="121">
        <f t="shared" si="54"/>
        <v>2.6588912300370245E-5</v>
      </c>
      <c r="AV24" s="41" t="str">
        <f t="shared" si="55"/>
        <v>(a)</v>
      </c>
      <c r="AW24" s="121">
        <f t="shared" si="56"/>
        <v>6.6472280750925624E-5</v>
      </c>
      <c r="AX24" s="41" t="str">
        <f t="shared" si="57"/>
        <v>(e)</v>
      </c>
      <c r="AY24" s="121">
        <f t="shared" si="58"/>
        <v>2.59997261755325E-5</v>
      </c>
      <c r="AZ24" s="41" t="str">
        <f t="shared" si="59"/>
        <v>(a)</v>
      </c>
      <c r="BA24" s="121">
        <f t="shared" si="60"/>
        <v>6.4999315438831243E-5</v>
      </c>
      <c r="BB24" s="41" t="str">
        <f t="shared" si="61"/>
        <v>(e)</v>
      </c>
      <c r="BC24" s="121">
        <f t="shared" si="62"/>
        <v>2.59997261755325E-5</v>
      </c>
      <c r="BD24" s="41" t="str">
        <f t="shared" si="63"/>
        <v>(a)</v>
      </c>
      <c r="BE24" s="121">
        <f t="shared" si="64"/>
        <v>6.4999315438831243E-5</v>
      </c>
      <c r="BF24" s="41" t="str">
        <f t="shared" si="65"/>
        <v>(e)</v>
      </c>
      <c r="BG24" s="121">
        <f t="shared" si="66"/>
        <v>2.59997261755325E-5</v>
      </c>
      <c r="BH24" s="41" t="str">
        <f t="shared" si="67"/>
        <v>(a)</v>
      </c>
      <c r="BI24" s="121">
        <f t="shared" si="68"/>
        <v>6.4999315438831243E-5</v>
      </c>
      <c r="BJ24" s="41" t="str">
        <f t="shared" si="69"/>
        <v>(e)</v>
      </c>
      <c r="BK24" s="121">
        <f t="shared" si="70"/>
        <v>2.59997261755325E-5</v>
      </c>
      <c r="BL24" s="41" t="str">
        <f t="shared" si="71"/>
        <v>(a)</v>
      </c>
      <c r="BM24" s="121">
        <f t="shared" si="72"/>
        <v>6.4999315438831243E-5</v>
      </c>
      <c r="BN24" s="41" t="str">
        <f t="shared" si="73"/>
        <v>(e)</v>
      </c>
    </row>
    <row r="25" spans="1:66" ht="15" customHeight="1">
      <c r="A25" s="63"/>
      <c r="B25" s="55" t="s">
        <v>140</v>
      </c>
      <c r="C25" s="64"/>
      <c r="D25" s="65" t="s">
        <v>139</v>
      </c>
      <c r="E25" s="75">
        <v>1.8222934133210207E-4</v>
      </c>
      <c r="F25" s="41"/>
      <c r="G25" s="121">
        <f t="shared" si="14"/>
        <v>2.6496146229687643E-4</v>
      </c>
      <c r="H25" s="41" t="str">
        <f t="shared" si="15"/>
        <v>(a)</v>
      </c>
      <c r="I25" s="121">
        <f t="shared" si="16"/>
        <v>6.6240365574219112E-4</v>
      </c>
      <c r="J25" s="41" t="str">
        <f t="shared" si="17"/>
        <v>(e)</v>
      </c>
      <c r="K25" s="121">
        <f t="shared" si="18"/>
        <v>2.6878827846485052E-4</v>
      </c>
      <c r="L25" s="41" t="str">
        <f t="shared" si="19"/>
        <v>(a)</v>
      </c>
      <c r="M25" s="121">
        <f t="shared" si="20"/>
        <v>6.7197069616212646E-4</v>
      </c>
      <c r="N25" s="41" t="str">
        <f t="shared" si="21"/>
        <v>(e)</v>
      </c>
      <c r="O25" s="121">
        <f t="shared" si="22"/>
        <v>2.6878827846485052E-4</v>
      </c>
      <c r="P25" s="41" t="str">
        <f t="shared" si="23"/>
        <v>(a)</v>
      </c>
      <c r="Q25" s="121">
        <f t="shared" si="24"/>
        <v>6.7197069616212646E-4</v>
      </c>
      <c r="R25" s="41" t="str">
        <f t="shared" si="25"/>
        <v>(e)</v>
      </c>
      <c r="S25" s="121">
        <f t="shared" si="26"/>
        <v>3.2072364074449964E-4</v>
      </c>
      <c r="T25" s="41" t="str">
        <f t="shared" si="27"/>
        <v>(a)</v>
      </c>
      <c r="U25" s="121">
        <f t="shared" si="28"/>
        <v>8.0180910186124926E-4</v>
      </c>
      <c r="V25" s="41" t="str">
        <f t="shared" si="29"/>
        <v>(e)</v>
      </c>
      <c r="W25" s="121">
        <f t="shared" si="30"/>
        <v>3.1361669643254766E-4</v>
      </c>
      <c r="X25" s="41" t="str">
        <f t="shared" si="31"/>
        <v>(a)</v>
      </c>
      <c r="Y25" s="121">
        <f t="shared" si="32"/>
        <v>7.840417410813692E-4</v>
      </c>
      <c r="Z25" s="41" t="str">
        <f t="shared" si="33"/>
        <v>(e)</v>
      </c>
      <c r="AA25" s="121">
        <f t="shared" si="34"/>
        <v>3.2072364074449964E-4</v>
      </c>
      <c r="AB25" s="41" t="str">
        <f t="shared" si="35"/>
        <v>(a)</v>
      </c>
      <c r="AC25" s="121">
        <f t="shared" si="36"/>
        <v>8.0180910186124926E-4</v>
      </c>
      <c r="AD25" s="41" t="str">
        <f t="shared" si="37"/>
        <v>(e)</v>
      </c>
      <c r="AE25" s="121">
        <f t="shared" si="38"/>
        <v>3.2072364074449964E-4</v>
      </c>
      <c r="AF25" s="41" t="str">
        <f t="shared" si="39"/>
        <v>(a)</v>
      </c>
      <c r="AG25" s="121">
        <f t="shared" si="40"/>
        <v>8.0180910186124926E-4</v>
      </c>
      <c r="AH25" s="41" t="str">
        <f t="shared" si="41"/>
        <v>(e)</v>
      </c>
      <c r="AI25" s="121">
        <f t="shared" si="42"/>
        <v>3.2072364074449964E-4</v>
      </c>
      <c r="AJ25" s="41" t="str">
        <f t="shared" si="43"/>
        <v>(a)</v>
      </c>
      <c r="AK25" s="121">
        <f t="shared" si="44"/>
        <v>8.0180910186124926E-4</v>
      </c>
      <c r="AL25" s="41" t="str">
        <f t="shared" si="45"/>
        <v>(e)</v>
      </c>
      <c r="AM25" s="121">
        <f t="shared" si="46"/>
        <v>3.2072364074449964E-4</v>
      </c>
      <c r="AN25" s="41" t="str">
        <f t="shared" si="47"/>
        <v>(a)</v>
      </c>
      <c r="AO25" s="121">
        <f t="shared" si="48"/>
        <v>8.0180910186124926E-4</v>
      </c>
      <c r="AP25" s="41" t="str">
        <f t="shared" si="49"/>
        <v>(e)</v>
      </c>
      <c r="AQ25" s="121">
        <f t="shared" si="50"/>
        <v>3.1361669643254766E-4</v>
      </c>
      <c r="AR25" s="41" t="str">
        <f t="shared" si="51"/>
        <v>(a)</v>
      </c>
      <c r="AS25" s="121">
        <f t="shared" si="52"/>
        <v>7.840417410813692E-4</v>
      </c>
      <c r="AT25" s="41" t="str">
        <f t="shared" si="53"/>
        <v>(e)</v>
      </c>
      <c r="AU25" s="121">
        <f t="shared" si="54"/>
        <v>3.2072364074449964E-4</v>
      </c>
      <c r="AV25" s="41" t="str">
        <f t="shared" si="55"/>
        <v>(a)</v>
      </c>
      <c r="AW25" s="121">
        <f t="shared" si="56"/>
        <v>8.0180910186124926E-4</v>
      </c>
      <c r="AX25" s="41" t="str">
        <f t="shared" si="57"/>
        <v>(e)</v>
      </c>
      <c r="AY25" s="121">
        <f t="shared" si="58"/>
        <v>3.1361669643254766E-4</v>
      </c>
      <c r="AZ25" s="41" t="str">
        <f t="shared" si="59"/>
        <v>(a)</v>
      </c>
      <c r="BA25" s="121">
        <f t="shared" si="60"/>
        <v>7.840417410813692E-4</v>
      </c>
      <c r="BB25" s="41" t="str">
        <f t="shared" si="61"/>
        <v>(e)</v>
      </c>
      <c r="BC25" s="121">
        <f t="shared" si="62"/>
        <v>3.1361669643254766E-4</v>
      </c>
      <c r="BD25" s="41" t="str">
        <f t="shared" si="63"/>
        <v>(a)</v>
      </c>
      <c r="BE25" s="121">
        <f t="shared" si="64"/>
        <v>7.840417410813692E-4</v>
      </c>
      <c r="BF25" s="41" t="str">
        <f t="shared" si="65"/>
        <v>(e)</v>
      </c>
      <c r="BG25" s="121">
        <f t="shared" si="66"/>
        <v>3.1361669643254766E-4</v>
      </c>
      <c r="BH25" s="41" t="str">
        <f t="shared" si="67"/>
        <v>(a)</v>
      </c>
      <c r="BI25" s="121">
        <f t="shared" si="68"/>
        <v>7.840417410813692E-4</v>
      </c>
      <c r="BJ25" s="41" t="str">
        <f t="shared" si="69"/>
        <v>(e)</v>
      </c>
      <c r="BK25" s="121">
        <f t="shared" si="70"/>
        <v>3.1361669643254766E-4</v>
      </c>
      <c r="BL25" s="41" t="str">
        <f t="shared" si="71"/>
        <v>(a)</v>
      </c>
      <c r="BM25" s="121">
        <f t="shared" si="72"/>
        <v>7.840417410813692E-4</v>
      </c>
      <c r="BN25" s="41" t="str">
        <f t="shared" si="73"/>
        <v>(e)</v>
      </c>
    </row>
    <row r="26" spans="1:66" ht="15" customHeight="1">
      <c r="A26" s="63"/>
      <c r="B26" s="55" t="s">
        <v>142</v>
      </c>
      <c r="C26" s="64"/>
      <c r="D26" s="70">
        <v>504</v>
      </c>
      <c r="E26" s="75">
        <v>8.4039857312420349E-3</v>
      </c>
      <c r="F26" s="41"/>
      <c r="G26" s="121">
        <f t="shared" si="14"/>
        <v>1.2219395253225919E-2</v>
      </c>
      <c r="H26" s="41" t="str">
        <f t="shared" si="15"/>
        <v>(a)</v>
      </c>
      <c r="I26" s="121">
        <f t="shared" si="16"/>
        <v>3.0548488133064801E-2</v>
      </c>
      <c r="J26" s="41" t="str">
        <f t="shared" si="17"/>
        <v>(e)</v>
      </c>
      <c r="K26" s="121">
        <f t="shared" si="18"/>
        <v>1.2395878953582002E-2</v>
      </c>
      <c r="L26" s="41" t="str">
        <f t="shared" si="19"/>
        <v>(a)</v>
      </c>
      <c r="M26" s="121">
        <f t="shared" si="20"/>
        <v>3.0989697383955003E-2</v>
      </c>
      <c r="N26" s="41" t="str">
        <f t="shared" si="21"/>
        <v>(e)</v>
      </c>
      <c r="O26" s="121">
        <f t="shared" si="22"/>
        <v>1.2395878953582002E-2</v>
      </c>
      <c r="P26" s="41" t="str">
        <f t="shared" si="23"/>
        <v>(a)</v>
      </c>
      <c r="Q26" s="121">
        <f t="shared" si="24"/>
        <v>3.0989697383955003E-2</v>
      </c>
      <c r="R26" s="41" t="str">
        <f t="shared" si="25"/>
        <v>(e)</v>
      </c>
      <c r="S26" s="121">
        <f t="shared" si="26"/>
        <v>1.4791014886985981E-2</v>
      </c>
      <c r="T26" s="41" t="str">
        <f t="shared" si="27"/>
        <v>(a)</v>
      </c>
      <c r="U26" s="121">
        <f t="shared" si="28"/>
        <v>3.6977537217464947E-2</v>
      </c>
      <c r="V26" s="41" t="str">
        <f t="shared" si="29"/>
        <v>(e)</v>
      </c>
      <c r="W26" s="121">
        <f t="shared" si="30"/>
        <v>1.4463259443467543E-2</v>
      </c>
      <c r="X26" s="41" t="str">
        <f t="shared" si="31"/>
        <v>(a)</v>
      </c>
      <c r="Y26" s="121">
        <f t="shared" si="32"/>
        <v>3.6158148608668852E-2</v>
      </c>
      <c r="Z26" s="41" t="str">
        <f t="shared" si="33"/>
        <v>(e)</v>
      </c>
      <c r="AA26" s="121">
        <f t="shared" si="34"/>
        <v>1.4791014886985981E-2</v>
      </c>
      <c r="AB26" s="41" t="str">
        <f t="shared" si="35"/>
        <v>(a)</v>
      </c>
      <c r="AC26" s="121">
        <f t="shared" si="36"/>
        <v>3.6977537217464947E-2</v>
      </c>
      <c r="AD26" s="41" t="str">
        <f t="shared" si="37"/>
        <v>(e)</v>
      </c>
      <c r="AE26" s="121">
        <f t="shared" si="38"/>
        <v>1.4791014886985981E-2</v>
      </c>
      <c r="AF26" s="41" t="str">
        <f t="shared" si="39"/>
        <v>(a)</v>
      </c>
      <c r="AG26" s="121">
        <f t="shared" si="40"/>
        <v>3.6977537217464947E-2</v>
      </c>
      <c r="AH26" s="41" t="str">
        <f t="shared" si="41"/>
        <v>(e)</v>
      </c>
      <c r="AI26" s="121">
        <f t="shared" si="42"/>
        <v>1.4791014886985981E-2</v>
      </c>
      <c r="AJ26" s="41" t="str">
        <f t="shared" si="43"/>
        <v>(a)</v>
      </c>
      <c r="AK26" s="121">
        <f t="shared" si="44"/>
        <v>3.6977537217464947E-2</v>
      </c>
      <c r="AL26" s="41" t="str">
        <f t="shared" si="45"/>
        <v>(e)</v>
      </c>
      <c r="AM26" s="121">
        <f t="shared" si="46"/>
        <v>1.4791014886985981E-2</v>
      </c>
      <c r="AN26" s="41" t="str">
        <f t="shared" si="47"/>
        <v>(a)</v>
      </c>
      <c r="AO26" s="121">
        <f t="shared" si="48"/>
        <v>3.6977537217464947E-2</v>
      </c>
      <c r="AP26" s="41" t="str">
        <f t="shared" si="49"/>
        <v>(e)</v>
      </c>
      <c r="AQ26" s="121">
        <f t="shared" si="50"/>
        <v>1.4463259443467543E-2</v>
      </c>
      <c r="AR26" s="41" t="str">
        <f t="shared" si="51"/>
        <v>(a)</v>
      </c>
      <c r="AS26" s="121">
        <f t="shared" si="52"/>
        <v>3.6158148608668852E-2</v>
      </c>
      <c r="AT26" s="41" t="str">
        <f t="shared" si="53"/>
        <v>(e)</v>
      </c>
      <c r="AU26" s="121">
        <f t="shared" si="54"/>
        <v>1.4791014886985981E-2</v>
      </c>
      <c r="AV26" s="41" t="str">
        <f t="shared" si="55"/>
        <v>(a)</v>
      </c>
      <c r="AW26" s="121">
        <f t="shared" si="56"/>
        <v>3.6977537217464947E-2</v>
      </c>
      <c r="AX26" s="41" t="str">
        <f t="shared" si="57"/>
        <v>(e)</v>
      </c>
      <c r="AY26" s="121">
        <f t="shared" si="58"/>
        <v>1.4463259443467543E-2</v>
      </c>
      <c r="AZ26" s="41" t="str">
        <f t="shared" si="59"/>
        <v>(a)</v>
      </c>
      <c r="BA26" s="121">
        <f t="shared" si="60"/>
        <v>3.6158148608668852E-2</v>
      </c>
      <c r="BB26" s="41" t="str">
        <f t="shared" si="61"/>
        <v>(e)</v>
      </c>
      <c r="BC26" s="121">
        <f t="shared" si="62"/>
        <v>1.4463259443467543E-2</v>
      </c>
      <c r="BD26" s="41" t="str">
        <f t="shared" si="63"/>
        <v>(a)</v>
      </c>
      <c r="BE26" s="121">
        <f t="shared" si="64"/>
        <v>3.6158148608668852E-2</v>
      </c>
      <c r="BF26" s="41" t="str">
        <f t="shared" si="65"/>
        <v>(e)</v>
      </c>
      <c r="BG26" s="121">
        <f t="shared" si="66"/>
        <v>1.4463259443467543E-2</v>
      </c>
      <c r="BH26" s="41" t="str">
        <f t="shared" si="67"/>
        <v>(a)</v>
      </c>
      <c r="BI26" s="121">
        <f t="shared" si="68"/>
        <v>3.6158148608668852E-2</v>
      </c>
      <c r="BJ26" s="41" t="str">
        <f t="shared" si="69"/>
        <v>(e)</v>
      </c>
      <c r="BK26" s="121">
        <f t="shared" si="70"/>
        <v>1.4463259443467543E-2</v>
      </c>
      <c r="BL26" s="41" t="str">
        <f t="shared" si="71"/>
        <v>(a)</v>
      </c>
      <c r="BM26" s="121">
        <f t="shared" si="72"/>
        <v>3.6158148608668852E-2</v>
      </c>
      <c r="BN26" s="41" t="str">
        <f t="shared" si="73"/>
        <v>(e)</v>
      </c>
    </row>
    <row r="27" spans="1:66" ht="15" customHeight="1">
      <c r="A27" s="63"/>
      <c r="B27" s="55" t="s">
        <v>145</v>
      </c>
      <c r="C27" s="64"/>
      <c r="D27" s="65" t="s">
        <v>144</v>
      </c>
      <c r="E27" s="75">
        <v>3.7638267956703413E-4</v>
      </c>
      <c r="F27" s="41"/>
      <c r="G27" s="121">
        <f t="shared" si="14"/>
        <v>5.4726041609046768E-4</v>
      </c>
      <c r="H27" s="41" t="str">
        <f t="shared" si="15"/>
        <v>(a)</v>
      </c>
      <c r="I27" s="121">
        <f t="shared" si="16"/>
        <v>1.3681510402261691E-3</v>
      </c>
      <c r="J27" s="41" t="str">
        <f t="shared" si="17"/>
        <v>(e)</v>
      </c>
      <c r="K27" s="121">
        <f t="shared" si="18"/>
        <v>5.5516445236137538E-4</v>
      </c>
      <c r="L27" s="41" t="str">
        <f t="shared" si="19"/>
        <v>(a)</v>
      </c>
      <c r="M27" s="121">
        <f t="shared" si="20"/>
        <v>1.3879111309034384E-3</v>
      </c>
      <c r="N27" s="41" t="str">
        <f t="shared" si="21"/>
        <v>(e)</v>
      </c>
      <c r="O27" s="121">
        <f t="shared" si="22"/>
        <v>5.5516445236137538E-4</v>
      </c>
      <c r="P27" s="41" t="str">
        <f t="shared" si="23"/>
        <v>(a)</v>
      </c>
      <c r="Q27" s="121">
        <f t="shared" si="24"/>
        <v>1.3879111309034384E-3</v>
      </c>
      <c r="R27" s="41" t="str">
        <f t="shared" si="25"/>
        <v>(e)</v>
      </c>
      <c r="S27" s="121">
        <f t="shared" si="26"/>
        <v>6.6243351603798007E-4</v>
      </c>
      <c r="T27" s="41" t="str">
        <f t="shared" si="27"/>
        <v>(a)</v>
      </c>
      <c r="U27" s="121">
        <f t="shared" si="28"/>
        <v>1.65608379009495E-3</v>
      </c>
      <c r="V27" s="41" t="str">
        <f t="shared" si="29"/>
        <v>(e)</v>
      </c>
      <c r="W27" s="121">
        <f t="shared" si="30"/>
        <v>6.4775459153486585E-4</v>
      </c>
      <c r="X27" s="41" t="str">
        <f t="shared" si="31"/>
        <v>(a)</v>
      </c>
      <c r="Y27" s="121">
        <f t="shared" si="32"/>
        <v>1.6193864788371644E-3</v>
      </c>
      <c r="Z27" s="41" t="str">
        <f t="shared" si="33"/>
        <v>(e)</v>
      </c>
      <c r="AA27" s="121">
        <f t="shared" si="34"/>
        <v>6.6243351603798007E-4</v>
      </c>
      <c r="AB27" s="41" t="str">
        <f t="shared" si="35"/>
        <v>(a)</v>
      </c>
      <c r="AC27" s="121">
        <f t="shared" si="36"/>
        <v>1.65608379009495E-3</v>
      </c>
      <c r="AD27" s="41" t="str">
        <f t="shared" si="37"/>
        <v>(e)</v>
      </c>
      <c r="AE27" s="121">
        <f t="shared" si="38"/>
        <v>6.6243351603798007E-4</v>
      </c>
      <c r="AF27" s="41" t="str">
        <f t="shared" si="39"/>
        <v>(a)</v>
      </c>
      <c r="AG27" s="121">
        <f t="shared" si="40"/>
        <v>1.65608379009495E-3</v>
      </c>
      <c r="AH27" s="41" t="str">
        <f t="shared" si="41"/>
        <v>(e)</v>
      </c>
      <c r="AI27" s="121">
        <f t="shared" si="42"/>
        <v>6.6243351603798007E-4</v>
      </c>
      <c r="AJ27" s="41" t="str">
        <f t="shared" si="43"/>
        <v>(a)</v>
      </c>
      <c r="AK27" s="121">
        <f t="shared" si="44"/>
        <v>1.65608379009495E-3</v>
      </c>
      <c r="AL27" s="41" t="str">
        <f t="shared" si="45"/>
        <v>(e)</v>
      </c>
      <c r="AM27" s="121">
        <f t="shared" si="46"/>
        <v>6.6243351603798007E-4</v>
      </c>
      <c r="AN27" s="41" t="str">
        <f t="shared" si="47"/>
        <v>(a)</v>
      </c>
      <c r="AO27" s="121">
        <f t="shared" si="48"/>
        <v>1.65608379009495E-3</v>
      </c>
      <c r="AP27" s="41" t="str">
        <f t="shared" si="49"/>
        <v>(e)</v>
      </c>
      <c r="AQ27" s="121">
        <f t="shared" si="50"/>
        <v>6.4775459153486585E-4</v>
      </c>
      <c r="AR27" s="41" t="str">
        <f t="shared" si="51"/>
        <v>(a)</v>
      </c>
      <c r="AS27" s="121">
        <f t="shared" si="52"/>
        <v>1.6193864788371644E-3</v>
      </c>
      <c r="AT27" s="41" t="str">
        <f t="shared" si="53"/>
        <v>(e)</v>
      </c>
      <c r="AU27" s="121">
        <f t="shared" si="54"/>
        <v>6.6243351603798007E-4</v>
      </c>
      <c r="AV27" s="41" t="str">
        <f t="shared" si="55"/>
        <v>(a)</v>
      </c>
      <c r="AW27" s="121">
        <f t="shared" si="56"/>
        <v>1.65608379009495E-3</v>
      </c>
      <c r="AX27" s="41" t="str">
        <f t="shared" si="57"/>
        <v>(e)</v>
      </c>
      <c r="AY27" s="121">
        <f t="shared" si="58"/>
        <v>6.4775459153486585E-4</v>
      </c>
      <c r="AZ27" s="41" t="str">
        <f t="shared" si="59"/>
        <v>(a)</v>
      </c>
      <c r="BA27" s="121">
        <f t="shared" si="60"/>
        <v>1.6193864788371644E-3</v>
      </c>
      <c r="BB27" s="41" t="str">
        <f t="shared" si="61"/>
        <v>(e)</v>
      </c>
      <c r="BC27" s="121">
        <f t="shared" si="62"/>
        <v>6.4775459153486585E-4</v>
      </c>
      <c r="BD27" s="41" t="str">
        <f t="shared" si="63"/>
        <v>(a)</v>
      </c>
      <c r="BE27" s="121">
        <f t="shared" si="64"/>
        <v>1.6193864788371644E-3</v>
      </c>
      <c r="BF27" s="41" t="str">
        <f t="shared" si="65"/>
        <v>(e)</v>
      </c>
      <c r="BG27" s="121">
        <f t="shared" si="66"/>
        <v>6.4775459153486585E-4</v>
      </c>
      <c r="BH27" s="41" t="str">
        <f t="shared" si="67"/>
        <v>(a)</v>
      </c>
      <c r="BI27" s="121">
        <f t="shared" si="68"/>
        <v>1.6193864788371644E-3</v>
      </c>
      <c r="BJ27" s="41" t="str">
        <f t="shared" si="69"/>
        <v>(e)</v>
      </c>
      <c r="BK27" s="121">
        <f t="shared" si="70"/>
        <v>6.4775459153486585E-4</v>
      </c>
      <c r="BL27" s="41" t="str">
        <f t="shared" si="71"/>
        <v>(a)</v>
      </c>
      <c r="BM27" s="121">
        <f t="shared" si="72"/>
        <v>1.6193864788371644E-3</v>
      </c>
      <c r="BN27" s="41" t="str">
        <f t="shared" si="73"/>
        <v>(e)</v>
      </c>
    </row>
    <row r="28" spans="1:66" ht="15" customHeight="1">
      <c r="A28" s="63"/>
      <c r="B28" s="55" t="s">
        <v>148</v>
      </c>
      <c r="C28" s="64"/>
      <c r="D28" s="70" t="s">
        <v>147</v>
      </c>
      <c r="E28" s="75">
        <v>4.8013014217323475E-5</v>
      </c>
      <c r="F28" s="41"/>
      <c r="G28" s="121">
        <f t="shared" si="14"/>
        <v>6.9810922671988343E-5</v>
      </c>
      <c r="H28" s="41" t="str">
        <f t="shared" si="15"/>
        <v>(a)</v>
      </c>
      <c r="I28" s="121">
        <f t="shared" si="16"/>
        <v>1.7452730667997084E-4</v>
      </c>
      <c r="J28" s="41" t="str">
        <f t="shared" si="17"/>
        <v>(e)</v>
      </c>
      <c r="K28" s="121">
        <f t="shared" si="18"/>
        <v>7.0819195970552124E-5</v>
      </c>
      <c r="L28" s="41" t="str">
        <f t="shared" si="19"/>
        <v>(a)</v>
      </c>
      <c r="M28" s="121">
        <f t="shared" si="20"/>
        <v>1.7704798992638032E-4</v>
      </c>
      <c r="N28" s="41" t="str">
        <f t="shared" si="21"/>
        <v>(e)</v>
      </c>
      <c r="O28" s="121">
        <f t="shared" si="22"/>
        <v>7.0819195970552124E-5</v>
      </c>
      <c r="P28" s="41" t="str">
        <f t="shared" si="23"/>
        <v>(a)</v>
      </c>
      <c r="Q28" s="121">
        <f t="shared" si="24"/>
        <v>1.7704798992638032E-4</v>
      </c>
      <c r="R28" s="41" t="str">
        <f t="shared" si="25"/>
        <v>(e)</v>
      </c>
      <c r="S28" s="121">
        <f t="shared" si="26"/>
        <v>8.4502905022489308E-5</v>
      </c>
      <c r="T28" s="41" t="str">
        <f t="shared" si="27"/>
        <v>(a)</v>
      </c>
      <c r="U28" s="121">
        <f t="shared" si="28"/>
        <v>2.1125726255622325E-4</v>
      </c>
      <c r="V28" s="41" t="str">
        <f t="shared" si="29"/>
        <v>(e)</v>
      </c>
      <c r="W28" s="121">
        <f t="shared" si="30"/>
        <v>8.2630397468013702E-5</v>
      </c>
      <c r="X28" s="41" t="str">
        <f t="shared" si="31"/>
        <v>(a)</v>
      </c>
      <c r="Y28" s="121">
        <f t="shared" si="32"/>
        <v>2.0657599367003427E-4</v>
      </c>
      <c r="Z28" s="41" t="str">
        <f t="shared" si="33"/>
        <v>(e)</v>
      </c>
      <c r="AA28" s="121">
        <f t="shared" si="34"/>
        <v>8.4502905022489308E-5</v>
      </c>
      <c r="AB28" s="41" t="str">
        <f t="shared" si="35"/>
        <v>(a)</v>
      </c>
      <c r="AC28" s="121">
        <f t="shared" si="36"/>
        <v>2.1125726255622325E-4</v>
      </c>
      <c r="AD28" s="41" t="str">
        <f t="shared" si="37"/>
        <v>(e)</v>
      </c>
      <c r="AE28" s="121">
        <f t="shared" si="38"/>
        <v>8.4502905022489308E-5</v>
      </c>
      <c r="AF28" s="41" t="str">
        <f t="shared" si="39"/>
        <v>(a)</v>
      </c>
      <c r="AG28" s="121">
        <f t="shared" si="40"/>
        <v>2.1125726255622325E-4</v>
      </c>
      <c r="AH28" s="41" t="str">
        <f t="shared" si="41"/>
        <v>(e)</v>
      </c>
      <c r="AI28" s="121">
        <f t="shared" si="42"/>
        <v>8.4502905022489308E-5</v>
      </c>
      <c r="AJ28" s="41" t="str">
        <f t="shared" si="43"/>
        <v>(a)</v>
      </c>
      <c r="AK28" s="121">
        <f t="shared" si="44"/>
        <v>2.1125726255622325E-4</v>
      </c>
      <c r="AL28" s="41" t="str">
        <f t="shared" si="45"/>
        <v>(e)</v>
      </c>
      <c r="AM28" s="121">
        <f t="shared" si="46"/>
        <v>8.4502905022489308E-5</v>
      </c>
      <c r="AN28" s="41" t="str">
        <f t="shared" si="47"/>
        <v>(a)</v>
      </c>
      <c r="AO28" s="121">
        <f t="shared" si="48"/>
        <v>2.1125726255622325E-4</v>
      </c>
      <c r="AP28" s="41" t="str">
        <f t="shared" si="49"/>
        <v>(e)</v>
      </c>
      <c r="AQ28" s="121">
        <f t="shared" si="50"/>
        <v>8.2630397468013702E-5</v>
      </c>
      <c r="AR28" s="41" t="str">
        <f t="shared" si="51"/>
        <v>(a)</v>
      </c>
      <c r="AS28" s="121">
        <f t="shared" si="52"/>
        <v>2.0657599367003427E-4</v>
      </c>
      <c r="AT28" s="41" t="str">
        <f t="shared" si="53"/>
        <v>(e)</v>
      </c>
      <c r="AU28" s="121">
        <f t="shared" si="54"/>
        <v>8.4502905022489308E-5</v>
      </c>
      <c r="AV28" s="41" t="str">
        <f t="shared" si="55"/>
        <v>(a)</v>
      </c>
      <c r="AW28" s="121">
        <f t="shared" si="56"/>
        <v>2.1125726255622325E-4</v>
      </c>
      <c r="AX28" s="41" t="str">
        <f t="shared" si="57"/>
        <v>(e)</v>
      </c>
      <c r="AY28" s="121">
        <f t="shared" si="58"/>
        <v>8.2630397468013702E-5</v>
      </c>
      <c r="AZ28" s="41" t="str">
        <f t="shared" si="59"/>
        <v>(a)</v>
      </c>
      <c r="BA28" s="121">
        <f t="shared" si="60"/>
        <v>2.0657599367003427E-4</v>
      </c>
      <c r="BB28" s="41" t="str">
        <f t="shared" si="61"/>
        <v>(e)</v>
      </c>
      <c r="BC28" s="121">
        <f t="shared" si="62"/>
        <v>8.2630397468013702E-5</v>
      </c>
      <c r="BD28" s="41" t="str">
        <f t="shared" si="63"/>
        <v>(a)</v>
      </c>
      <c r="BE28" s="121">
        <f t="shared" si="64"/>
        <v>2.0657599367003427E-4</v>
      </c>
      <c r="BF28" s="41" t="str">
        <f t="shared" si="65"/>
        <v>(e)</v>
      </c>
      <c r="BG28" s="121">
        <f t="shared" si="66"/>
        <v>8.2630397468013702E-5</v>
      </c>
      <c r="BH28" s="41" t="str">
        <f t="shared" si="67"/>
        <v>(a)</v>
      </c>
      <c r="BI28" s="121">
        <f t="shared" si="68"/>
        <v>2.0657599367003427E-4</v>
      </c>
      <c r="BJ28" s="41" t="str">
        <f t="shared" si="69"/>
        <v>(e)</v>
      </c>
      <c r="BK28" s="121">
        <f t="shared" si="70"/>
        <v>8.2630397468013702E-5</v>
      </c>
      <c r="BL28" s="41" t="str">
        <f t="shared" si="71"/>
        <v>(a)</v>
      </c>
      <c r="BM28" s="121">
        <f t="shared" si="72"/>
        <v>2.0657599367003427E-4</v>
      </c>
      <c r="BN28" s="41" t="str">
        <f t="shared" si="73"/>
        <v>(e)</v>
      </c>
    </row>
    <row r="29" spans="1:66" ht="15" customHeight="1">
      <c r="A29" s="63"/>
      <c r="B29" s="55" t="s">
        <v>151</v>
      </c>
      <c r="C29" s="64"/>
      <c r="D29" s="70" t="s">
        <v>150</v>
      </c>
      <c r="E29" s="75">
        <v>2.4009368143584827E-4</v>
      </c>
      <c r="F29" s="41"/>
      <c r="G29" s="121">
        <f t="shared" si="14"/>
        <v>3.4909621280772339E-4</v>
      </c>
      <c r="H29" s="41" t="str">
        <f t="shared" si="15"/>
        <v>(a)</v>
      </c>
      <c r="I29" s="121">
        <f t="shared" si="16"/>
        <v>8.7274053201930849E-4</v>
      </c>
      <c r="J29" s="41" t="str">
        <f t="shared" si="17"/>
        <v>(e)</v>
      </c>
      <c r="K29" s="121">
        <f t="shared" si="18"/>
        <v>3.5413818011787617E-4</v>
      </c>
      <c r="L29" s="41" t="str">
        <f t="shared" si="19"/>
        <v>(a)</v>
      </c>
      <c r="M29" s="121">
        <f t="shared" si="20"/>
        <v>8.8534545029469048E-4</v>
      </c>
      <c r="N29" s="41" t="str">
        <f t="shared" si="21"/>
        <v>(e)</v>
      </c>
      <c r="O29" s="121">
        <f t="shared" si="22"/>
        <v>3.5413818011787617E-4</v>
      </c>
      <c r="P29" s="41" t="str">
        <f t="shared" si="23"/>
        <v>(a)</v>
      </c>
      <c r="Q29" s="121">
        <f t="shared" si="24"/>
        <v>8.8534545029469048E-4</v>
      </c>
      <c r="R29" s="41" t="str">
        <f t="shared" si="25"/>
        <v>(e)</v>
      </c>
      <c r="S29" s="121">
        <f t="shared" si="26"/>
        <v>4.2256487932709297E-4</v>
      </c>
      <c r="T29" s="41" t="str">
        <f t="shared" si="27"/>
        <v>(a)</v>
      </c>
      <c r="U29" s="121">
        <f t="shared" si="28"/>
        <v>1.0564121983177323E-3</v>
      </c>
      <c r="V29" s="41" t="str">
        <f t="shared" si="29"/>
        <v>(e)</v>
      </c>
      <c r="W29" s="121">
        <f t="shared" si="30"/>
        <v>4.1320122575109488E-4</v>
      </c>
      <c r="X29" s="41" t="str">
        <f t="shared" si="31"/>
        <v>(a)</v>
      </c>
      <c r="Y29" s="121">
        <f t="shared" si="32"/>
        <v>1.0330030643777373E-3</v>
      </c>
      <c r="Z29" s="41" t="str">
        <f t="shared" si="33"/>
        <v>(e)</v>
      </c>
      <c r="AA29" s="121">
        <f t="shared" si="34"/>
        <v>4.2256487932709297E-4</v>
      </c>
      <c r="AB29" s="41" t="str">
        <f t="shared" si="35"/>
        <v>(a)</v>
      </c>
      <c r="AC29" s="121">
        <f t="shared" si="36"/>
        <v>1.0564121983177323E-3</v>
      </c>
      <c r="AD29" s="41" t="str">
        <f t="shared" si="37"/>
        <v>(e)</v>
      </c>
      <c r="AE29" s="121">
        <f t="shared" si="38"/>
        <v>4.2256487932709297E-4</v>
      </c>
      <c r="AF29" s="41" t="str">
        <f t="shared" si="39"/>
        <v>(a)</v>
      </c>
      <c r="AG29" s="121">
        <f t="shared" si="40"/>
        <v>1.0564121983177323E-3</v>
      </c>
      <c r="AH29" s="41" t="str">
        <f t="shared" si="41"/>
        <v>(e)</v>
      </c>
      <c r="AI29" s="121">
        <f t="shared" si="42"/>
        <v>4.2256487932709297E-4</v>
      </c>
      <c r="AJ29" s="41" t="str">
        <f t="shared" si="43"/>
        <v>(a)</v>
      </c>
      <c r="AK29" s="121">
        <f t="shared" si="44"/>
        <v>1.0564121983177323E-3</v>
      </c>
      <c r="AL29" s="41" t="str">
        <f t="shared" si="45"/>
        <v>(e)</v>
      </c>
      <c r="AM29" s="121">
        <f t="shared" si="46"/>
        <v>4.2256487932709297E-4</v>
      </c>
      <c r="AN29" s="41" t="str">
        <f t="shared" si="47"/>
        <v>(a)</v>
      </c>
      <c r="AO29" s="121">
        <f t="shared" si="48"/>
        <v>1.0564121983177323E-3</v>
      </c>
      <c r="AP29" s="41" t="str">
        <f t="shared" si="49"/>
        <v>(e)</v>
      </c>
      <c r="AQ29" s="121">
        <f t="shared" si="50"/>
        <v>4.1320122575109488E-4</v>
      </c>
      <c r="AR29" s="41" t="str">
        <f t="shared" si="51"/>
        <v>(a)</v>
      </c>
      <c r="AS29" s="121">
        <f t="shared" si="52"/>
        <v>1.0330030643777373E-3</v>
      </c>
      <c r="AT29" s="41" t="str">
        <f t="shared" si="53"/>
        <v>(e)</v>
      </c>
      <c r="AU29" s="121">
        <f t="shared" si="54"/>
        <v>4.2256487932709297E-4</v>
      </c>
      <c r="AV29" s="41" t="str">
        <f t="shared" si="55"/>
        <v>(a)</v>
      </c>
      <c r="AW29" s="121">
        <f t="shared" si="56"/>
        <v>1.0564121983177323E-3</v>
      </c>
      <c r="AX29" s="41" t="str">
        <f t="shared" si="57"/>
        <v>(e)</v>
      </c>
      <c r="AY29" s="121">
        <f t="shared" si="58"/>
        <v>4.1320122575109488E-4</v>
      </c>
      <c r="AZ29" s="41" t="str">
        <f t="shared" si="59"/>
        <v>(a)</v>
      </c>
      <c r="BA29" s="121">
        <f t="shared" si="60"/>
        <v>1.0330030643777373E-3</v>
      </c>
      <c r="BB29" s="41" t="str">
        <f t="shared" si="61"/>
        <v>(e)</v>
      </c>
      <c r="BC29" s="121">
        <f t="shared" si="62"/>
        <v>4.1320122575109488E-4</v>
      </c>
      <c r="BD29" s="41" t="str">
        <f t="shared" si="63"/>
        <v>(a)</v>
      </c>
      <c r="BE29" s="121">
        <f t="shared" si="64"/>
        <v>1.0330030643777373E-3</v>
      </c>
      <c r="BF29" s="41" t="str">
        <f t="shared" si="65"/>
        <v>(e)</v>
      </c>
      <c r="BG29" s="121">
        <f t="shared" si="66"/>
        <v>4.1320122575109488E-4</v>
      </c>
      <c r="BH29" s="41" t="str">
        <f t="shared" si="67"/>
        <v>(a)</v>
      </c>
      <c r="BI29" s="121">
        <f t="shared" si="68"/>
        <v>1.0330030643777373E-3</v>
      </c>
      <c r="BJ29" s="41" t="str">
        <f t="shared" si="69"/>
        <v>(e)</v>
      </c>
      <c r="BK29" s="121">
        <f t="shared" si="70"/>
        <v>4.1320122575109488E-4</v>
      </c>
      <c r="BL29" s="41" t="str">
        <f t="shared" si="71"/>
        <v>(a)</v>
      </c>
      <c r="BM29" s="121">
        <f t="shared" si="72"/>
        <v>1.0330030643777373E-3</v>
      </c>
      <c r="BN29" s="41" t="str">
        <f t="shared" si="73"/>
        <v>(e)</v>
      </c>
    </row>
    <row r="30" spans="1:66" ht="15" customHeight="1">
      <c r="A30" s="63"/>
      <c r="B30" s="55" t="s">
        <v>154</v>
      </c>
      <c r="C30" s="64"/>
      <c r="D30" s="70" t="s">
        <v>153</v>
      </c>
      <c r="E30" s="75">
        <v>5.2261769021193245E-3</v>
      </c>
      <c r="F30" s="41"/>
      <c r="G30" s="121">
        <f t="shared" si="14"/>
        <v>7.5988612156814989E-3</v>
      </c>
      <c r="H30" s="41" t="str">
        <f t="shared" si="15"/>
        <v>(a)</v>
      </c>
      <c r="I30" s="121">
        <f t="shared" si="16"/>
        <v>1.8997153039203744E-2</v>
      </c>
      <c r="J30" s="41" t="str">
        <f t="shared" si="17"/>
        <v>(e)</v>
      </c>
      <c r="K30" s="121">
        <f t="shared" si="18"/>
        <v>7.7086109306260028E-3</v>
      </c>
      <c r="L30" s="41" t="str">
        <f t="shared" si="19"/>
        <v>(a)</v>
      </c>
      <c r="M30" s="121">
        <f t="shared" si="20"/>
        <v>1.9271527326565008E-2</v>
      </c>
      <c r="N30" s="41" t="str">
        <f t="shared" si="21"/>
        <v>(e)</v>
      </c>
      <c r="O30" s="121">
        <f t="shared" si="22"/>
        <v>7.7086109306260028E-3</v>
      </c>
      <c r="P30" s="41" t="str">
        <f t="shared" si="23"/>
        <v>(a)</v>
      </c>
      <c r="Q30" s="121">
        <f t="shared" si="24"/>
        <v>1.9271527326565008E-2</v>
      </c>
      <c r="R30" s="41" t="str">
        <f t="shared" si="25"/>
        <v>(e)</v>
      </c>
      <c r="S30" s="121">
        <f t="shared" si="26"/>
        <v>9.1980713477300101E-3</v>
      </c>
      <c r="T30" s="41" t="str">
        <f t="shared" si="27"/>
        <v>(a)</v>
      </c>
      <c r="U30" s="121">
        <f t="shared" si="28"/>
        <v>2.2995178369325027E-2</v>
      </c>
      <c r="V30" s="41" t="str">
        <f t="shared" si="29"/>
        <v>(e)</v>
      </c>
      <c r="W30" s="121">
        <f t="shared" si="30"/>
        <v>8.994250448547356E-3</v>
      </c>
      <c r="X30" s="41" t="str">
        <f t="shared" si="31"/>
        <v>(a)</v>
      </c>
      <c r="Y30" s="121">
        <f t="shared" si="32"/>
        <v>2.2485626121368393E-2</v>
      </c>
      <c r="Z30" s="41" t="str">
        <f t="shared" si="33"/>
        <v>(e)</v>
      </c>
      <c r="AA30" s="121">
        <f t="shared" si="34"/>
        <v>9.1980713477300101E-3</v>
      </c>
      <c r="AB30" s="41" t="str">
        <f t="shared" si="35"/>
        <v>(a)</v>
      </c>
      <c r="AC30" s="121">
        <f t="shared" si="36"/>
        <v>2.2995178369325027E-2</v>
      </c>
      <c r="AD30" s="41" t="str">
        <f t="shared" si="37"/>
        <v>(e)</v>
      </c>
      <c r="AE30" s="121">
        <f t="shared" si="38"/>
        <v>9.1980713477300101E-3</v>
      </c>
      <c r="AF30" s="41" t="str">
        <f t="shared" si="39"/>
        <v>(a)</v>
      </c>
      <c r="AG30" s="121">
        <f t="shared" si="40"/>
        <v>2.2995178369325027E-2</v>
      </c>
      <c r="AH30" s="41" t="str">
        <f t="shared" si="41"/>
        <v>(e)</v>
      </c>
      <c r="AI30" s="121">
        <f t="shared" si="42"/>
        <v>9.1980713477300101E-3</v>
      </c>
      <c r="AJ30" s="41" t="str">
        <f t="shared" si="43"/>
        <v>(a)</v>
      </c>
      <c r="AK30" s="121">
        <f t="shared" si="44"/>
        <v>2.2995178369325027E-2</v>
      </c>
      <c r="AL30" s="41" t="str">
        <f t="shared" si="45"/>
        <v>(e)</v>
      </c>
      <c r="AM30" s="121">
        <f t="shared" si="46"/>
        <v>9.1980713477300101E-3</v>
      </c>
      <c r="AN30" s="41" t="str">
        <f t="shared" si="47"/>
        <v>(a)</v>
      </c>
      <c r="AO30" s="121">
        <f t="shared" si="48"/>
        <v>2.2995178369325027E-2</v>
      </c>
      <c r="AP30" s="41" t="str">
        <f t="shared" si="49"/>
        <v>(e)</v>
      </c>
      <c r="AQ30" s="121">
        <f t="shared" si="50"/>
        <v>8.994250448547356E-3</v>
      </c>
      <c r="AR30" s="41" t="str">
        <f t="shared" si="51"/>
        <v>(a)</v>
      </c>
      <c r="AS30" s="121">
        <f t="shared" si="52"/>
        <v>2.2485626121368393E-2</v>
      </c>
      <c r="AT30" s="41" t="str">
        <f t="shared" si="53"/>
        <v>(e)</v>
      </c>
      <c r="AU30" s="121">
        <f t="shared" si="54"/>
        <v>9.1980713477300101E-3</v>
      </c>
      <c r="AV30" s="41" t="str">
        <f t="shared" si="55"/>
        <v>(a)</v>
      </c>
      <c r="AW30" s="121">
        <f t="shared" si="56"/>
        <v>2.2995178369325027E-2</v>
      </c>
      <c r="AX30" s="41" t="str">
        <f t="shared" si="57"/>
        <v>(e)</v>
      </c>
      <c r="AY30" s="121">
        <f t="shared" si="58"/>
        <v>8.994250448547356E-3</v>
      </c>
      <c r="AZ30" s="41" t="str">
        <f t="shared" si="59"/>
        <v>(a)</v>
      </c>
      <c r="BA30" s="121">
        <f t="shared" si="60"/>
        <v>2.2485626121368393E-2</v>
      </c>
      <c r="BB30" s="41" t="str">
        <f t="shared" si="61"/>
        <v>(e)</v>
      </c>
      <c r="BC30" s="121">
        <f t="shared" si="62"/>
        <v>8.994250448547356E-3</v>
      </c>
      <c r="BD30" s="41" t="str">
        <f t="shared" si="63"/>
        <v>(a)</v>
      </c>
      <c r="BE30" s="121">
        <f t="shared" si="64"/>
        <v>2.2485626121368393E-2</v>
      </c>
      <c r="BF30" s="41" t="str">
        <f t="shared" si="65"/>
        <v>(e)</v>
      </c>
      <c r="BG30" s="121">
        <f t="shared" si="66"/>
        <v>8.994250448547356E-3</v>
      </c>
      <c r="BH30" s="41" t="str">
        <f t="shared" si="67"/>
        <v>(a)</v>
      </c>
      <c r="BI30" s="121">
        <f t="shared" si="68"/>
        <v>2.2485626121368393E-2</v>
      </c>
      <c r="BJ30" s="41" t="str">
        <f t="shared" si="69"/>
        <v>(e)</v>
      </c>
      <c r="BK30" s="121">
        <f t="shared" si="70"/>
        <v>8.994250448547356E-3</v>
      </c>
      <c r="BL30" s="41" t="str">
        <f t="shared" si="71"/>
        <v>(a)</v>
      </c>
      <c r="BM30" s="121">
        <f t="shared" si="72"/>
        <v>2.2485626121368393E-2</v>
      </c>
      <c r="BN30" s="41" t="str">
        <f t="shared" si="73"/>
        <v>(e)</v>
      </c>
    </row>
    <row r="31" spans="1:66" ht="15" customHeight="1">
      <c r="A31" s="20" t="s">
        <v>349</v>
      </c>
      <c r="B31" s="24"/>
      <c r="C31" s="55"/>
      <c r="D31" s="61"/>
      <c r="E31" s="94"/>
      <c r="F31" s="94"/>
      <c r="G31" s="72"/>
      <c r="H31" s="61"/>
      <c r="I31" s="72"/>
      <c r="J31" s="61"/>
      <c r="K31" s="72"/>
      <c r="L31" s="61"/>
      <c r="M31" s="72"/>
      <c r="N31" s="61"/>
      <c r="O31" s="72"/>
      <c r="P31" s="61"/>
      <c r="Q31" s="72"/>
      <c r="R31" s="61"/>
      <c r="S31" s="72"/>
      <c r="T31" s="61"/>
      <c r="U31" s="72"/>
      <c r="V31" s="61"/>
      <c r="W31" s="72"/>
      <c r="X31" s="61"/>
      <c r="Y31" s="72"/>
      <c r="Z31" s="61"/>
      <c r="AA31" s="72"/>
      <c r="AB31" s="61"/>
      <c r="AC31" s="72"/>
      <c r="AD31" s="61"/>
      <c r="AE31" s="72"/>
      <c r="AF31" s="61"/>
      <c r="AG31" s="72"/>
      <c r="AH31" s="61"/>
      <c r="AI31" s="72"/>
      <c r="AJ31" s="61"/>
      <c r="AK31" s="72"/>
      <c r="AL31" s="61"/>
      <c r="AM31" s="72"/>
      <c r="AN31" s="61"/>
      <c r="AO31" s="72"/>
      <c r="AP31" s="61"/>
      <c r="AQ31" s="72"/>
      <c r="AR31" s="61"/>
      <c r="AS31" s="72"/>
      <c r="AT31" s="61"/>
      <c r="AU31" s="72"/>
      <c r="AV31" s="61"/>
      <c r="AW31" s="72"/>
      <c r="AX31" s="61"/>
      <c r="AY31" s="72"/>
      <c r="AZ31" s="61"/>
      <c r="BA31" s="72"/>
      <c r="BB31" s="61"/>
      <c r="BC31" s="72"/>
      <c r="BD31" s="61"/>
      <c r="BE31" s="72"/>
      <c r="BF31" s="61"/>
      <c r="BG31" s="72"/>
      <c r="BH31" s="61"/>
      <c r="BI31" s="72"/>
      <c r="BJ31" s="61"/>
      <c r="BK31" s="72"/>
      <c r="BL31" s="61"/>
      <c r="BM31" s="72"/>
      <c r="BN31" s="61"/>
    </row>
    <row r="32" spans="1:66" ht="15" customHeight="1">
      <c r="A32" s="63"/>
      <c r="B32" s="55" t="s">
        <v>157</v>
      </c>
      <c r="C32" s="64"/>
      <c r="D32" s="65" t="s">
        <v>156</v>
      </c>
      <c r="E32" s="66">
        <v>0.21740000000000001</v>
      </c>
      <c r="F32" s="41"/>
      <c r="G32" s="121">
        <f t="shared" ref="G32:G46" si="74">($E32*G$6*G$7/1000+($E32*$E$73*G$6/60/1000)*$E$75-($E32*G$6/1000/60)*$E$75)</f>
        <v>0.31783814780000008</v>
      </c>
      <c r="H32" s="41" t="str">
        <f>$A$71</f>
        <v>(b)</v>
      </c>
      <c r="I32" s="121">
        <f t="shared" ref="I32:I46" si="75">($E32*G$6*G$8/1000+($E32*$E$81*G$6/60/1000)*$E$83-($E32*G$6/1000/60)*$E$83)</f>
        <v>0.81111157359999997</v>
      </c>
      <c r="J32" s="41" t="str">
        <f>$A$79</f>
        <v>(f)</v>
      </c>
      <c r="K32" s="121">
        <f t="shared" ref="K32:K46" si="76">($E32*K$6*K$7/1000+($E32*$E$73*K$6/60/1000)*$E$75-($E32*K$6/1000/60)*$E$75)</f>
        <v>0.3224286575000001</v>
      </c>
      <c r="L32" s="41" t="str">
        <f>$A$71</f>
        <v>(b)</v>
      </c>
      <c r="M32" s="121">
        <f t="shared" ref="M32:M41" si="77">($E32*K$6*K$8/1000+($E32*$E$81*K$6/60/1000)*$E$83-($E32*K$6/1000/60)*$E$83)</f>
        <v>0.82282639000000024</v>
      </c>
      <c r="N32" s="41" t="str">
        <f>$A$79</f>
        <v>(f)</v>
      </c>
      <c r="O32" s="121">
        <f t="shared" ref="O32:O46" si="78">($E32*O$6*O$7/1000+($E32*$E$73*O$6/60/1000)*$E$75-($E32*O$6/1000/60)*$E$75)</f>
        <v>0.3224286575000001</v>
      </c>
      <c r="P32" s="41" t="str">
        <f>$A$71</f>
        <v>(b)</v>
      </c>
      <c r="Q32" s="121">
        <f t="shared" ref="Q32:Q41" si="79">($E32*O$6*O$8/1000+($E32*$E$81*O$6/60/1000)*$E$83-($E32*O$6/1000/60)*$E$83)</f>
        <v>0.82282639000000024</v>
      </c>
      <c r="R32" s="41" t="str">
        <f>$A$79</f>
        <v>(f)</v>
      </c>
      <c r="S32" s="121">
        <f t="shared" ref="S32:S46" si="80">($E32*S$6*S$7/1000+($E32*$E$73*S$6/60/1000)*$E$75-($E32*S$6/1000/60)*$E$75)</f>
        <v>0.38472843200000001</v>
      </c>
      <c r="T32" s="41" t="str">
        <f>$A$71</f>
        <v>(b)</v>
      </c>
      <c r="U32" s="121">
        <f t="shared" ref="U32:U41" si="81">($E32*S$6*S$8/1000+($E32*$E$81*S$6/60/1000)*$E$83-($E32*S$6/1000/60)*$E$83)</f>
        <v>0.98181318399999995</v>
      </c>
      <c r="V32" s="41" t="str">
        <f>$A$79</f>
        <v>(f)</v>
      </c>
      <c r="W32" s="121">
        <f t="shared" ref="W32:W46" si="82">($E32*W$6*W$7/1000+($E32*$E$73*W$6/60/1000)*$E$75-($E32*W$6/1000/60)*$E$75)</f>
        <v>0.37620319970000005</v>
      </c>
      <c r="X32" s="41" t="str">
        <f>$A$71</f>
        <v>(b)</v>
      </c>
      <c r="Y32" s="121">
        <f t="shared" ref="Y32:Y41" si="83">($E32*W$6*W$8/1000+($E32*$E$81*W$6/60/1000)*$E$83-($E32*W$6/1000/60)*$E$83)</f>
        <v>0.96005709640000003</v>
      </c>
      <c r="Z32" s="41" t="str">
        <f>$A$79</f>
        <v>(f)</v>
      </c>
      <c r="AA32" s="121">
        <f t="shared" ref="AA32:AA46" si="84">($E32*AA$6*AA$7/1000+($E32*$E$73*AA$6/60/1000)*$E$75-($E32*AA$6/1000/60)*$E$75)</f>
        <v>0.38472843200000001</v>
      </c>
      <c r="AB32" s="41" t="str">
        <f>$A$71</f>
        <v>(b)</v>
      </c>
      <c r="AC32" s="121">
        <f t="shared" ref="AC32:AC41" si="85">($E32*AA$6*AA$8/1000+($E32*$E$81*AA$6/60/1000)*$E$83-($E32*AA$6/1000/60)*$E$83)</f>
        <v>0.98181318399999995</v>
      </c>
      <c r="AD32" s="41" t="str">
        <f>$A$79</f>
        <v>(f)</v>
      </c>
      <c r="AE32" s="121">
        <f t="shared" ref="AE32:AE46" si="86">($E32*AE$6*AE$7/1000+($E32*$E$73*AE$6/60/1000)*$E$75-($E32*AE$6/1000/60)*$E$75)</f>
        <v>0.38472843200000001</v>
      </c>
      <c r="AF32" s="41" t="str">
        <f>$A$71</f>
        <v>(b)</v>
      </c>
      <c r="AG32" s="121">
        <f t="shared" ref="AG32:AG41" si="87">($E32*AE$6*AE$8/1000+($E32*$E$81*AE$6/60/1000)*$E$83-($E32*AE$6/1000/60)*$E$83)</f>
        <v>0.98181318399999995</v>
      </c>
      <c r="AH32" s="41" t="str">
        <f>$A$79</f>
        <v>(f)</v>
      </c>
      <c r="AI32" s="121">
        <f t="shared" ref="AI32:AI46" si="88">($E32*AI$6*AI$7/1000+($E32*$E$73*AI$6/60/1000)*$E$75-($E32*AI$6/1000/60)*$E$75)</f>
        <v>0.38472843200000001</v>
      </c>
      <c r="AJ32" s="41" t="str">
        <f>$A$71</f>
        <v>(b)</v>
      </c>
      <c r="AK32" s="121">
        <f t="shared" ref="AK32:AK41" si="89">($E32*AI$6*AI$8/1000+($E32*$E$81*AI$6/60/1000)*$E$83-($E32*AI$6/1000/60)*$E$83)</f>
        <v>0.98181318399999995</v>
      </c>
      <c r="AL32" s="41" t="str">
        <f>$A$79</f>
        <v>(f)</v>
      </c>
      <c r="AM32" s="121">
        <f t="shared" ref="AM32:AM46" si="90">($E32*AM$6*AM$7/1000+($E32*$E$73*AM$6/60/1000)*$E$75-($E32*AM$6/1000/60)*$E$75)</f>
        <v>0.38472843200000001</v>
      </c>
      <c r="AN32" s="41" t="str">
        <f>$A$71</f>
        <v>(b)</v>
      </c>
      <c r="AO32" s="121">
        <f t="shared" ref="AO32:AO41" si="91">($E32*AM$6*AM$8/1000+($E32*$E$81*AM$6/60/1000)*$E$83-($E32*AM$6/1000/60)*$E$83)</f>
        <v>0.98181318399999995</v>
      </c>
      <c r="AP32" s="41" t="str">
        <f>$A$79</f>
        <v>(f)</v>
      </c>
      <c r="AQ32" s="121">
        <f t="shared" ref="AQ32:AQ46" si="92">($E32*AQ$6*AQ$7/1000+($E32*$E$73*AQ$6/60/1000)*$E$75-($E32*AQ$6/1000/60)*$E$75)</f>
        <v>0.37620319970000005</v>
      </c>
      <c r="AR32" s="41" t="str">
        <f>$A$71</f>
        <v>(b)</v>
      </c>
      <c r="AS32" s="121">
        <f t="shared" ref="AS32:AS41" si="93">($E32*AQ$6*AQ$8/1000+($E32*$E$81*AQ$6/60/1000)*$E$83-($E32*AQ$6/1000/60)*$E$83)</f>
        <v>0.96005709640000003</v>
      </c>
      <c r="AT32" s="41" t="str">
        <f>$A$79</f>
        <v>(f)</v>
      </c>
      <c r="AU32" s="121">
        <f t="shared" ref="AU32:AU46" si="94">($E32*AU$6*AU$7/1000+($E32*$E$73*AU$6/60/1000)*$E$75-($E32*AU$6/1000/60)*$E$75)</f>
        <v>0.38472843200000001</v>
      </c>
      <c r="AV32" s="41" t="str">
        <f>$A$71</f>
        <v>(b)</v>
      </c>
      <c r="AW32" s="121">
        <f t="shared" ref="AW32:AW41" si="95">($E32*AU$6*AU$8/1000+($E32*$E$81*AU$6/60/1000)*$E$83-($E32*AU$6/1000/60)*$E$83)</f>
        <v>0.98181318399999995</v>
      </c>
      <c r="AX32" s="41" t="str">
        <f>$A$79</f>
        <v>(f)</v>
      </c>
      <c r="AY32" s="121">
        <f t="shared" ref="AY32:AY46" si="96">($E32*AY$6*AY$7/1000+($E32*$E$73*AY$6/60/1000)*$E$75-($E32*AY$6/1000/60)*$E$75)</f>
        <v>0.37620319970000005</v>
      </c>
      <c r="AZ32" s="41" t="str">
        <f>$A$71</f>
        <v>(b)</v>
      </c>
      <c r="BA32" s="121">
        <f t="shared" ref="BA32:BA41" si="97">($E32*AY$6*AY$8/1000+($E32*$E$81*AY$6/60/1000)*$E$83-($E32*AY$6/1000/60)*$E$83)</f>
        <v>0.96005709640000003</v>
      </c>
      <c r="BB32" s="41" t="str">
        <f>$A$79</f>
        <v>(f)</v>
      </c>
      <c r="BC32" s="121">
        <f t="shared" ref="BC32:BC46" si="98">($E32*BC$6*BC$7/1000+($E32*$E$73*BC$6/60/1000)*$E$75-($E32*BC$6/1000/60)*$E$75)</f>
        <v>0.37620319970000005</v>
      </c>
      <c r="BD32" s="41" t="str">
        <f>$A$71</f>
        <v>(b)</v>
      </c>
      <c r="BE32" s="121">
        <f t="shared" ref="BE32:BE41" si="99">($E32*BC$6*BC$8/1000+($E32*$E$81*BC$6/60/1000)*$E$83-($E32*BC$6/1000/60)*$E$83)</f>
        <v>0.96005709640000003</v>
      </c>
      <c r="BF32" s="41" t="str">
        <f>$A$79</f>
        <v>(f)</v>
      </c>
      <c r="BG32" s="121">
        <f t="shared" ref="BG32:BG46" si="100">($E32*BG$6*BG$7/1000+($E32*$E$73*BG$6/60/1000)*$E$75-($E32*BG$6/1000/60)*$E$75)</f>
        <v>0.37620319970000005</v>
      </c>
      <c r="BH32" s="41" t="str">
        <f>$A$71</f>
        <v>(b)</v>
      </c>
      <c r="BI32" s="121">
        <f t="shared" ref="BI32:BI41" si="101">($E32*BG$6*BG$8/1000+($E32*$E$81*BG$6/60/1000)*$E$83-($E32*BG$6/1000/60)*$E$83)</f>
        <v>0.96005709640000003</v>
      </c>
      <c r="BJ32" s="41" t="str">
        <f>$A$79</f>
        <v>(f)</v>
      </c>
      <c r="BK32" s="121">
        <f t="shared" ref="BK32:BK46" si="102">($E32*BK$6*BK$7/1000+($E32*$E$73*BK$6/60/1000)*$E$75-($E32*BK$6/1000/60)*$E$75)</f>
        <v>0.37620319970000005</v>
      </c>
      <c r="BL32" s="41" t="str">
        <f>$A$71</f>
        <v>(b)</v>
      </c>
      <c r="BM32" s="121">
        <f t="shared" ref="BM32:BM41" si="103">($E32*BK$6*BK$8/1000+($E32*$E$81*BK$6/60/1000)*$E$83-($E32*BK$6/1000/60)*$E$83)</f>
        <v>0.96005709640000003</v>
      </c>
      <c r="BN32" s="41" t="str">
        <f>$A$79</f>
        <v>(f)</v>
      </c>
    </row>
    <row r="33" spans="1:66" ht="15" customHeight="1">
      <c r="A33" s="63"/>
      <c r="B33" s="55" t="s">
        <v>263</v>
      </c>
      <c r="C33" s="64"/>
      <c r="D33" s="70" t="s">
        <v>262</v>
      </c>
      <c r="E33" s="75">
        <v>1.2297907414592798E-2</v>
      </c>
      <c r="F33" s="41"/>
      <c r="G33" s="121">
        <f t="shared" si="74"/>
        <v>1.7979503746412426E-2</v>
      </c>
      <c r="H33" s="41" t="str">
        <f t="shared" ref="H33:H46" si="104">$A$71</f>
        <v>(b)</v>
      </c>
      <c r="I33" s="121">
        <f t="shared" si="75"/>
        <v>4.5883049839178812E-2</v>
      </c>
      <c r="J33" s="41" t="str">
        <f t="shared" ref="J33:J46" si="105">$A$79</f>
        <v>(f)</v>
      </c>
      <c r="K33" s="121">
        <f t="shared" si="76"/>
        <v>1.8239180210425261E-2</v>
      </c>
      <c r="L33" s="41" t="str">
        <f t="shared" ref="L33:L46" si="106">$A$71</f>
        <v>(b)</v>
      </c>
      <c r="M33" s="121">
        <f t="shared" si="77"/>
        <v>4.6545734878121553E-2</v>
      </c>
      <c r="N33" s="41" t="str">
        <f t="shared" ref="N33:N46" si="107">$A$79</f>
        <v>(f)</v>
      </c>
      <c r="O33" s="121">
        <f t="shared" si="78"/>
        <v>1.8239180210425261E-2</v>
      </c>
      <c r="P33" s="41" t="str">
        <f t="shared" ref="P33:P46" si="108">$A$71</f>
        <v>(b)</v>
      </c>
      <c r="Q33" s="121">
        <f t="shared" si="79"/>
        <v>4.6545734878121553E-2</v>
      </c>
      <c r="R33" s="41" t="str">
        <f t="shared" ref="R33:R46" si="109">$A$79</f>
        <v>(f)</v>
      </c>
      <c r="S33" s="121">
        <f t="shared" si="80"/>
        <v>2.1763360793456584E-2</v>
      </c>
      <c r="T33" s="41" t="str">
        <f t="shared" ref="T33:T46" si="110">$A$71</f>
        <v>(b)</v>
      </c>
      <c r="U33" s="121">
        <f t="shared" si="81"/>
        <v>5.5539317549487419E-2</v>
      </c>
      <c r="V33" s="41" t="str">
        <f t="shared" ref="V33:V46" si="111">$A$79</f>
        <v>(f)</v>
      </c>
      <c r="W33" s="121">
        <f t="shared" si="82"/>
        <v>2.1281104503147033E-2</v>
      </c>
      <c r="X33" s="41" t="str">
        <f t="shared" ref="X33:X46" si="112">$A$71</f>
        <v>(b)</v>
      </c>
      <c r="Y33" s="121">
        <f t="shared" si="83"/>
        <v>5.4308616762879444E-2</v>
      </c>
      <c r="Z33" s="41" t="str">
        <f t="shared" ref="Z33:Z46" si="113">$A$79</f>
        <v>(f)</v>
      </c>
      <c r="AA33" s="121">
        <f t="shared" si="84"/>
        <v>2.1763360793456584E-2</v>
      </c>
      <c r="AB33" s="41" t="str">
        <f t="shared" ref="AB33:AB46" si="114">$A$71</f>
        <v>(b)</v>
      </c>
      <c r="AC33" s="121">
        <f t="shared" si="85"/>
        <v>5.5539317549487419E-2</v>
      </c>
      <c r="AD33" s="41" t="str">
        <f t="shared" ref="AD33:AD46" si="115">$A$79</f>
        <v>(f)</v>
      </c>
      <c r="AE33" s="121">
        <f t="shared" si="86"/>
        <v>2.1763360793456584E-2</v>
      </c>
      <c r="AF33" s="41" t="str">
        <f t="shared" ref="AF33:AF46" si="116">$A$71</f>
        <v>(b)</v>
      </c>
      <c r="AG33" s="121">
        <f t="shared" si="87"/>
        <v>5.5539317549487419E-2</v>
      </c>
      <c r="AH33" s="41" t="str">
        <f t="shared" ref="AH33:AH46" si="117">$A$79</f>
        <v>(f)</v>
      </c>
      <c r="AI33" s="121">
        <f t="shared" si="88"/>
        <v>2.1763360793456584E-2</v>
      </c>
      <c r="AJ33" s="41" t="str">
        <f t="shared" ref="AJ33:AJ46" si="118">$A$71</f>
        <v>(b)</v>
      </c>
      <c r="AK33" s="121">
        <f t="shared" si="89"/>
        <v>5.5539317549487419E-2</v>
      </c>
      <c r="AL33" s="41" t="str">
        <f t="shared" ref="AL33:AL46" si="119">$A$79</f>
        <v>(f)</v>
      </c>
      <c r="AM33" s="121">
        <f t="shared" si="90"/>
        <v>2.1763360793456584E-2</v>
      </c>
      <c r="AN33" s="41" t="str">
        <f t="shared" ref="AN33:AN46" si="120">$A$71</f>
        <v>(b)</v>
      </c>
      <c r="AO33" s="121">
        <f t="shared" si="91"/>
        <v>5.5539317549487419E-2</v>
      </c>
      <c r="AP33" s="41" t="str">
        <f t="shared" ref="AP33:AP46" si="121">$A$79</f>
        <v>(f)</v>
      </c>
      <c r="AQ33" s="121">
        <f t="shared" si="92"/>
        <v>2.1281104503147033E-2</v>
      </c>
      <c r="AR33" s="41" t="str">
        <f t="shared" ref="AR33:AR46" si="122">$A$71</f>
        <v>(b)</v>
      </c>
      <c r="AS33" s="121">
        <f t="shared" si="93"/>
        <v>5.4308616762879444E-2</v>
      </c>
      <c r="AT33" s="41" t="str">
        <f t="shared" ref="AT33:AT46" si="123">$A$79</f>
        <v>(f)</v>
      </c>
      <c r="AU33" s="121">
        <f t="shared" si="94"/>
        <v>2.1763360793456584E-2</v>
      </c>
      <c r="AV33" s="41" t="str">
        <f t="shared" ref="AV33:AV46" si="124">$A$71</f>
        <v>(b)</v>
      </c>
      <c r="AW33" s="121">
        <f t="shared" si="95"/>
        <v>5.5539317549487419E-2</v>
      </c>
      <c r="AX33" s="41" t="str">
        <f t="shared" ref="AX33:AX46" si="125">$A$79</f>
        <v>(f)</v>
      </c>
      <c r="AY33" s="121">
        <f t="shared" si="96"/>
        <v>2.1281104503147033E-2</v>
      </c>
      <c r="AZ33" s="41" t="str">
        <f t="shared" ref="AZ33:AZ46" si="126">$A$71</f>
        <v>(b)</v>
      </c>
      <c r="BA33" s="121">
        <f t="shared" si="97"/>
        <v>5.4308616762879444E-2</v>
      </c>
      <c r="BB33" s="41" t="str">
        <f t="shared" ref="BB33:BB46" si="127">$A$79</f>
        <v>(f)</v>
      </c>
      <c r="BC33" s="121">
        <f t="shared" si="98"/>
        <v>2.1281104503147033E-2</v>
      </c>
      <c r="BD33" s="41" t="str">
        <f t="shared" ref="BD33:BD46" si="128">$A$71</f>
        <v>(b)</v>
      </c>
      <c r="BE33" s="121">
        <f t="shared" si="99"/>
        <v>5.4308616762879444E-2</v>
      </c>
      <c r="BF33" s="41" t="str">
        <f t="shared" ref="BF33:BF46" si="129">$A$79</f>
        <v>(f)</v>
      </c>
      <c r="BG33" s="121">
        <f t="shared" si="100"/>
        <v>2.1281104503147033E-2</v>
      </c>
      <c r="BH33" s="41" t="str">
        <f t="shared" ref="BH33:BH46" si="130">$A$71</f>
        <v>(b)</v>
      </c>
      <c r="BI33" s="121">
        <f t="shared" si="101"/>
        <v>5.4308616762879444E-2</v>
      </c>
      <c r="BJ33" s="41" t="str">
        <f t="shared" ref="BJ33:BJ46" si="131">$A$79</f>
        <v>(f)</v>
      </c>
      <c r="BK33" s="121">
        <f t="shared" si="102"/>
        <v>2.1281104503147033E-2</v>
      </c>
      <c r="BL33" s="41" t="str">
        <f t="shared" ref="BL33:BL46" si="132">$A$71</f>
        <v>(b)</v>
      </c>
      <c r="BM33" s="121">
        <f t="shared" si="103"/>
        <v>5.4308616762879444E-2</v>
      </c>
      <c r="BN33" s="41" t="str">
        <f t="shared" ref="BN33:BN46" si="133">$A$79</f>
        <v>(f)</v>
      </c>
    </row>
    <row r="34" spans="1:66" ht="15" customHeight="1">
      <c r="A34" s="63"/>
      <c r="B34" s="55" t="s">
        <v>265</v>
      </c>
      <c r="C34" s="64"/>
      <c r="D34" s="65" t="s">
        <v>264</v>
      </c>
      <c r="E34" s="75">
        <v>7.3461430796324472E-4</v>
      </c>
      <c r="F34" s="41"/>
      <c r="G34" s="121">
        <f t="shared" si="74"/>
        <v>1.0740039143993399E-3</v>
      </c>
      <c r="H34" s="41" t="str">
        <f t="shared" si="104"/>
        <v>(b)</v>
      </c>
      <c r="I34" s="121">
        <f t="shared" si="75"/>
        <v>2.7408195368957794E-3</v>
      </c>
      <c r="J34" s="41" t="str">
        <f t="shared" si="105"/>
        <v>(f)</v>
      </c>
      <c r="K34" s="121">
        <f t="shared" si="76"/>
        <v>1.0895156628191378E-3</v>
      </c>
      <c r="L34" s="41" t="str">
        <f t="shared" si="106"/>
        <v>(b)</v>
      </c>
      <c r="M34" s="121">
        <f t="shared" si="77"/>
        <v>2.7804049634946866E-3</v>
      </c>
      <c r="N34" s="41" t="str">
        <f t="shared" si="107"/>
        <v>(f)</v>
      </c>
      <c r="O34" s="121">
        <f t="shared" si="78"/>
        <v>1.0895156628191378E-3</v>
      </c>
      <c r="P34" s="41" t="str">
        <f t="shared" si="108"/>
        <v>(b)</v>
      </c>
      <c r="Q34" s="121">
        <f t="shared" si="79"/>
        <v>2.7804049634946866E-3</v>
      </c>
      <c r="R34" s="41" t="str">
        <f t="shared" si="109"/>
        <v>(f)</v>
      </c>
      <c r="S34" s="121">
        <f t="shared" si="80"/>
        <v>1.300032248516395E-3</v>
      </c>
      <c r="T34" s="41" t="str">
        <f t="shared" si="110"/>
        <v>(b)</v>
      </c>
      <c r="U34" s="121">
        <f t="shared" si="81"/>
        <v>3.3176357530512878E-3</v>
      </c>
      <c r="V34" s="41" t="str">
        <f t="shared" si="111"/>
        <v>(f)</v>
      </c>
      <c r="W34" s="121">
        <f t="shared" si="82"/>
        <v>1.27122471573677E-3</v>
      </c>
      <c r="X34" s="41" t="str">
        <f t="shared" si="112"/>
        <v>(b)</v>
      </c>
      <c r="Y34" s="121">
        <f t="shared" si="83"/>
        <v>3.2441199607961733E-3</v>
      </c>
      <c r="Z34" s="41" t="str">
        <f t="shared" si="113"/>
        <v>(f)</v>
      </c>
      <c r="AA34" s="121">
        <f t="shared" si="84"/>
        <v>1.300032248516395E-3</v>
      </c>
      <c r="AB34" s="41" t="str">
        <f t="shared" si="114"/>
        <v>(b)</v>
      </c>
      <c r="AC34" s="121">
        <f t="shared" si="85"/>
        <v>3.3176357530512878E-3</v>
      </c>
      <c r="AD34" s="41" t="str">
        <f t="shared" si="115"/>
        <v>(f)</v>
      </c>
      <c r="AE34" s="121">
        <f t="shared" si="86"/>
        <v>1.300032248516395E-3</v>
      </c>
      <c r="AF34" s="41" t="str">
        <f t="shared" si="116"/>
        <v>(b)</v>
      </c>
      <c r="AG34" s="121">
        <f t="shared" si="87"/>
        <v>3.3176357530512878E-3</v>
      </c>
      <c r="AH34" s="41" t="str">
        <f t="shared" si="117"/>
        <v>(f)</v>
      </c>
      <c r="AI34" s="121">
        <f t="shared" si="88"/>
        <v>1.300032248516395E-3</v>
      </c>
      <c r="AJ34" s="41" t="str">
        <f t="shared" si="118"/>
        <v>(b)</v>
      </c>
      <c r="AK34" s="121">
        <f t="shared" si="89"/>
        <v>3.3176357530512878E-3</v>
      </c>
      <c r="AL34" s="41" t="str">
        <f t="shared" si="119"/>
        <v>(f)</v>
      </c>
      <c r="AM34" s="121">
        <f t="shared" si="90"/>
        <v>1.300032248516395E-3</v>
      </c>
      <c r="AN34" s="41" t="str">
        <f t="shared" si="120"/>
        <v>(b)</v>
      </c>
      <c r="AO34" s="121">
        <f t="shared" si="91"/>
        <v>3.3176357530512878E-3</v>
      </c>
      <c r="AP34" s="41" t="str">
        <f t="shared" si="121"/>
        <v>(f)</v>
      </c>
      <c r="AQ34" s="121">
        <f t="shared" si="92"/>
        <v>1.27122471573677E-3</v>
      </c>
      <c r="AR34" s="41" t="str">
        <f t="shared" si="122"/>
        <v>(b)</v>
      </c>
      <c r="AS34" s="121">
        <f t="shared" si="93"/>
        <v>3.2441199607961733E-3</v>
      </c>
      <c r="AT34" s="41" t="str">
        <f t="shared" si="123"/>
        <v>(f)</v>
      </c>
      <c r="AU34" s="121">
        <f t="shared" si="94"/>
        <v>1.300032248516395E-3</v>
      </c>
      <c r="AV34" s="41" t="str">
        <f t="shared" si="124"/>
        <v>(b)</v>
      </c>
      <c r="AW34" s="121">
        <f t="shared" si="95"/>
        <v>3.3176357530512878E-3</v>
      </c>
      <c r="AX34" s="41" t="str">
        <f t="shared" si="125"/>
        <v>(f)</v>
      </c>
      <c r="AY34" s="121">
        <f t="shared" si="96"/>
        <v>1.27122471573677E-3</v>
      </c>
      <c r="AZ34" s="41" t="str">
        <f t="shared" si="126"/>
        <v>(b)</v>
      </c>
      <c r="BA34" s="121">
        <f t="shared" si="97"/>
        <v>3.2441199607961733E-3</v>
      </c>
      <c r="BB34" s="41" t="str">
        <f t="shared" si="127"/>
        <v>(f)</v>
      </c>
      <c r="BC34" s="121">
        <f t="shared" si="98"/>
        <v>1.27122471573677E-3</v>
      </c>
      <c r="BD34" s="41" t="str">
        <f t="shared" si="128"/>
        <v>(b)</v>
      </c>
      <c r="BE34" s="121">
        <f t="shared" si="99"/>
        <v>3.2441199607961733E-3</v>
      </c>
      <c r="BF34" s="41" t="str">
        <f t="shared" si="129"/>
        <v>(f)</v>
      </c>
      <c r="BG34" s="121">
        <f t="shared" si="100"/>
        <v>1.27122471573677E-3</v>
      </c>
      <c r="BH34" s="41" t="str">
        <f t="shared" si="130"/>
        <v>(b)</v>
      </c>
      <c r="BI34" s="121">
        <f t="shared" si="101"/>
        <v>3.2441199607961733E-3</v>
      </c>
      <c r="BJ34" s="41" t="str">
        <f t="shared" si="131"/>
        <v>(f)</v>
      </c>
      <c r="BK34" s="121">
        <f t="shared" si="102"/>
        <v>1.27122471573677E-3</v>
      </c>
      <c r="BL34" s="41" t="str">
        <f t="shared" si="132"/>
        <v>(b)</v>
      </c>
      <c r="BM34" s="121">
        <f t="shared" si="103"/>
        <v>3.2441199607961733E-3</v>
      </c>
      <c r="BN34" s="41" t="str">
        <f t="shared" si="133"/>
        <v>(f)</v>
      </c>
    </row>
    <row r="35" spans="1:66" ht="15" customHeight="1">
      <c r="A35" s="63"/>
      <c r="B35" s="55" t="s">
        <v>267</v>
      </c>
      <c r="C35" s="64"/>
      <c r="D35" s="65" t="s">
        <v>266</v>
      </c>
      <c r="E35" s="75">
        <v>8.0981637303101373E-4</v>
      </c>
      <c r="F35" s="41"/>
      <c r="G35" s="121">
        <f t="shared" si="74"/>
        <v>1.1839491079222231E-3</v>
      </c>
      <c r="H35" s="41" t="str">
        <f t="shared" si="104"/>
        <v>(b)</v>
      </c>
      <c r="I35" s="121">
        <f t="shared" si="75"/>
        <v>3.0213957343892834E-3</v>
      </c>
      <c r="J35" s="41" t="str">
        <f t="shared" si="105"/>
        <v>(f)</v>
      </c>
      <c r="K35" s="121">
        <f t="shared" si="76"/>
        <v>1.2010487855469592E-3</v>
      </c>
      <c r="L35" s="41" t="str">
        <f t="shared" si="106"/>
        <v>(b)</v>
      </c>
      <c r="M35" s="121">
        <f t="shared" si="77"/>
        <v>3.0650334994664326E-3</v>
      </c>
      <c r="N35" s="41" t="str">
        <f t="shared" si="107"/>
        <v>(f)</v>
      </c>
      <c r="O35" s="121">
        <f t="shared" si="78"/>
        <v>1.2010487855469592E-3</v>
      </c>
      <c r="P35" s="41" t="str">
        <f t="shared" si="108"/>
        <v>(b)</v>
      </c>
      <c r="Q35" s="121">
        <f t="shared" si="79"/>
        <v>3.0650334994664326E-3</v>
      </c>
      <c r="R35" s="41" t="str">
        <f t="shared" si="109"/>
        <v>(f)</v>
      </c>
      <c r="S35" s="121">
        <f t="shared" si="80"/>
        <v>1.4331158390255244E-3</v>
      </c>
      <c r="T35" s="41" t="str">
        <f t="shared" si="110"/>
        <v>(b)</v>
      </c>
      <c r="U35" s="121">
        <f t="shared" si="81"/>
        <v>3.6572603112277431E-3</v>
      </c>
      <c r="V35" s="41" t="str">
        <f t="shared" si="111"/>
        <v>(f)</v>
      </c>
      <c r="W35" s="121">
        <f t="shared" si="82"/>
        <v>1.4013592948653E-3</v>
      </c>
      <c r="X35" s="41" t="str">
        <f t="shared" si="112"/>
        <v>(b)</v>
      </c>
      <c r="Y35" s="121">
        <f t="shared" si="83"/>
        <v>3.5762187475130375E-3</v>
      </c>
      <c r="Z35" s="41" t="str">
        <f t="shared" si="113"/>
        <v>(f)</v>
      </c>
      <c r="AA35" s="121">
        <f t="shared" si="84"/>
        <v>1.4331158390255244E-3</v>
      </c>
      <c r="AB35" s="41" t="str">
        <f t="shared" si="114"/>
        <v>(b)</v>
      </c>
      <c r="AC35" s="121">
        <f t="shared" si="85"/>
        <v>3.6572603112277431E-3</v>
      </c>
      <c r="AD35" s="41" t="str">
        <f t="shared" si="115"/>
        <v>(f)</v>
      </c>
      <c r="AE35" s="121">
        <f t="shared" si="86"/>
        <v>1.4331158390255244E-3</v>
      </c>
      <c r="AF35" s="41" t="str">
        <f t="shared" si="116"/>
        <v>(b)</v>
      </c>
      <c r="AG35" s="121">
        <f t="shared" si="87"/>
        <v>3.6572603112277431E-3</v>
      </c>
      <c r="AH35" s="41" t="str">
        <f t="shared" si="117"/>
        <v>(f)</v>
      </c>
      <c r="AI35" s="121">
        <f t="shared" si="88"/>
        <v>1.4331158390255244E-3</v>
      </c>
      <c r="AJ35" s="41" t="str">
        <f t="shared" si="118"/>
        <v>(b)</v>
      </c>
      <c r="AK35" s="121">
        <f t="shared" si="89"/>
        <v>3.6572603112277431E-3</v>
      </c>
      <c r="AL35" s="41" t="str">
        <f t="shared" si="119"/>
        <v>(f)</v>
      </c>
      <c r="AM35" s="121">
        <f t="shared" si="90"/>
        <v>1.4331158390255244E-3</v>
      </c>
      <c r="AN35" s="41" t="str">
        <f t="shared" si="120"/>
        <v>(b)</v>
      </c>
      <c r="AO35" s="121">
        <f t="shared" si="91"/>
        <v>3.6572603112277431E-3</v>
      </c>
      <c r="AP35" s="41" t="str">
        <f t="shared" si="121"/>
        <v>(f)</v>
      </c>
      <c r="AQ35" s="121">
        <f t="shared" si="92"/>
        <v>1.4013592948653E-3</v>
      </c>
      <c r="AR35" s="41" t="str">
        <f t="shared" si="122"/>
        <v>(b)</v>
      </c>
      <c r="AS35" s="121">
        <f t="shared" si="93"/>
        <v>3.5762187475130375E-3</v>
      </c>
      <c r="AT35" s="41" t="str">
        <f t="shared" si="123"/>
        <v>(f)</v>
      </c>
      <c r="AU35" s="121">
        <f t="shared" si="94"/>
        <v>1.4331158390255244E-3</v>
      </c>
      <c r="AV35" s="41" t="str">
        <f t="shared" si="124"/>
        <v>(b)</v>
      </c>
      <c r="AW35" s="121">
        <f t="shared" si="95"/>
        <v>3.6572603112277431E-3</v>
      </c>
      <c r="AX35" s="41" t="str">
        <f t="shared" si="125"/>
        <v>(f)</v>
      </c>
      <c r="AY35" s="121">
        <f t="shared" si="96"/>
        <v>1.4013592948653E-3</v>
      </c>
      <c r="AZ35" s="41" t="str">
        <f t="shared" si="126"/>
        <v>(b)</v>
      </c>
      <c r="BA35" s="121">
        <f t="shared" si="97"/>
        <v>3.5762187475130375E-3</v>
      </c>
      <c r="BB35" s="41" t="str">
        <f t="shared" si="127"/>
        <v>(f)</v>
      </c>
      <c r="BC35" s="121">
        <f t="shared" si="98"/>
        <v>1.4013592948653E-3</v>
      </c>
      <c r="BD35" s="41" t="str">
        <f t="shared" si="128"/>
        <v>(b)</v>
      </c>
      <c r="BE35" s="121">
        <f t="shared" si="99"/>
        <v>3.5762187475130375E-3</v>
      </c>
      <c r="BF35" s="41" t="str">
        <f t="shared" si="129"/>
        <v>(f)</v>
      </c>
      <c r="BG35" s="121">
        <f t="shared" si="100"/>
        <v>1.4013592948653E-3</v>
      </c>
      <c r="BH35" s="41" t="str">
        <f t="shared" si="130"/>
        <v>(b)</v>
      </c>
      <c r="BI35" s="121">
        <f t="shared" si="101"/>
        <v>3.5762187475130375E-3</v>
      </c>
      <c r="BJ35" s="41" t="str">
        <f t="shared" si="131"/>
        <v>(f)</v>
      </c>
      <c r="BK35" s="121">
        <f t="shared" si="102"/>
        <v>1.4013592948653E-3</v>
      </c>
      <c r="BL35" s="41" t="str">
        <f t="shared" si="132"/>
        <v>(b)</v>
      </c>
      <c r="BM35" s="121">
        <f t="shared" si="103"/>
        <v>3.5762187475130375E-3</v>
      </c>
      <c r="BN35" s="41" t="str">
        <f t="shared" si="133"/>
        <v>(f)</v>
      </c>
    </row>
    <row r="36" spans="1:66" ht="15" customHeight="1">
      <c r="A36" s="63"/>
      <c r="B36" s="55" t="s">
        <v>160</v>
      </c>
      <c r="C36" s="64"/>
      <c r="D36" s="65" t="s">
        <v>159</v>
      </c>
      <c r="E36" s="66">
        <v>0.7833</v>
      </c>
      <c r="F36" s="41"/>
      <c r="G36" s="121">
        <f t="shared" si="74"/>
        <v>1.1451822501</v>
      </c>
      <c r="H36" s="41" t="str">
        <f t="shared" si="104"/>
        <v>(b)</v>
      </c>
      <c r="I36" s="121">
        <f t="shared" si="75"/>
        <v>2.9224641011999997</v>
      </c>
      <c r="J36" s="41" t="str">
        <f t="shared" si="105"/>
        <v>(f)</v>
      </c>
      <c r="K36" s="121">
        <f t="shared" si="76"/>
        <v>1.1617220212500001</v>
      </c>
      <c r="L36" s="41" t="str">
        <f t="shared" si="106"/>
        <v>(b)</v>
      </c>
      <c r="M36" s="121">
        <f t="shared" si="77"/>
        <v>2.9646730049999999</v>
      </c>
      <c r="N36" s="41" t="str">
        <f t="shared" si="107"/>
        <v>(f)</v>
      </c>
      <c r="O36" s="121">
        <f t="shared" si="78"/>
        <v>1.1617220212500001</v>
      </c>
      <c r="P36" s="41" t="str">
        <f t="shared" si="108"/>
        <v>(b)</v>
      </c>
      <c r="Q36" s="121">
        <f t="shared" si="79"/>
        <v>2.9646730049999999</v>
      </c>
      <c r="R36" s="41" t="str">
        <f t="shared" si="109"/>
        <v>(f)</v>
      </c>
      <c r="S36" s="121">
        <f t="shared" si="80"/>
        <v>1.3861903440000003</v>
      </c>
      <c r="T36" s="41" t="str">
        <f t="shared" si="110"/>
        <v>(b)</v>
      </c>
      <c r="U36" s="121">
        <f t="shared" si="81"/>
        <v>3.5375081280000003</v>
      </c>
      <c r="V36" s="41" t="str">
        <f t="shared" si="111"/>
        <v>(f)</v>
      </c>
      <c r="W36" s="121">
        <f t="shared" si="82"/>
        <v>1.3554736261499998</v>
      </c>
      <c r="X36" s="41" t="str">
        <f t="shared" si="112"/>
        <v>(b)</v>
      </c>
      <c r="Y36" s="121">
        <f t="shared" si="83"/>
        <v>3.4591201637999998</v>
      </c>
      <c r="Z36" s="41" t="str">
        <f t="shared" si="113"/>
        <v>(f)</v>
      </c>
      <c r="AA36" s="121">
        <f t="shared" si="84"/>
        <v>1.3861903440000003</v>
      </c>
      <c r="AB36" s="41" t="str">
        <f t="shared" si="114"/>
        <v>(b)</v>
      </c>
      <c r="AC36" s="121">
        <f t="shared" si="85"/>
        <v>3.5375081280000003</v>
      </c>
      <c r="AD36" s="41" t="str">
        <f t="shared" si="115"/>
        <v>(f)</v>
      </c>
      <c r="AE36" s="121">
        <f t="shared" si="86"/>
        <v>1.3861903440000003</v>
      </c>
      <c r="AF36" s="41" t="str">
        <f t="shared" si="116"/>
        <v>(b)</v>
      </c>
      <c r="AG36" s="121">
        <f t="shared" si="87"/>
        <v>3.5375081280000003</v>
      </c>
      <c r="AH36" s="41" t="str">
        <f t="shared" si="117"/>
        <v>(f)</v>
      </c>
      <c r="AI36" s="121">
        <f t="shared" si="88"/>
        <v>1.3861903440000003</v>
      </c>
      <c r="AJ36" s="41" t="str">
        <f t="shared" si="118"/>
        <v>(b)</v>
      </c>
      <c r="AK36" s="121">
        <f t="shared" si="89"/>
        <v>3.5375081280000003</v>
      </c>
      <c r="AL36" s="41" t="str">
        <f t="shared" si="119"/>
        <v>(f)</v>
      </c>
      <c r="AM36" s="121">
        <f t="shared" si="90"/>
        <v>1.3861903440000003</v>
      </c>
      <c r="AN36" s="41" t="str">
        <f t="shared" si="120"/>
        <v>(b)</v>
      </c>
      <c r="AO36" s="121">
        <f t="shared" si="91"/>
        <v>3.5375081280000003</v>
      </c>
      <c r="AP36" s="41" t="str">
        <f t="shared" si="121"/>
        <v>(f)</v>
      </c>
      <c r="AQ36" s="121">
        <f t="shared" si="92"/>
        <v>1.3554736261499998</v>
      </c>
      <c r="AR36" s="41" t="str">
        <f t="shared" si="122"/>
        <v>(b)</v>
      </c>
      <c r="AS36" s="121">
        <f t="shared" si="93"/>
        <v>3.4591201637999998</v>
      </c>
      <c r="AT36" s="41" t="str">
        <f t="shared" si="123"/>
        <v>(f)</v>
      </c>
      <c r="AU36" s="121">
        <f t="shared" si="94"/>
        <v>1.3861903440000003</v>
      </c>
      <c r="AV36" s="41" t="str">
        <f t="shared" si="124"/>
        <v>(b)</v>
      </c>
      <c r="AW36" s="121">
        <f t="shared" si="95"/>
        <v>3.5375081280000003</v>
      </c>
      <c r="AX36" s="41" t="str">
        <f t="shared" si="125"/>
        <v>(f)</v>
      </c>
      <c r="AY36" s="121">
        <f t="shared" si="96"/>
        <v>1.3554736261499998</v>
      </c>
      <c r="AZ36" s="41" t="str">
        <f t="shared" si="126"/>
        <v>(b)</v>
      </c>
      <c r="BA36" s="121">
        <f t="shared" si="97"/>
        <v>3.4591201637999998</v>
      </c>
      <c r="BB36" s="41" t="str">
        <f t="shared" si="127"/>
        <v>(f)</v>
      </c>
      <c r="BC36" s="121">
        <f t="shared" si="98"/>
        <v>1.3554736261499998</v>
      </c>
      <c r="BD36" s="41" t="str">
        <f t="shared" si="128"/>
        <v>(b)</v>
      </c>
      <c r="BE36" s="121">
        <f t="shared" si="99"/>
        <v>3.4591201637999998</v>
      </c>
      <c r="BF36" s="41" t="str">
        <f t="shared" si="129"/>
        <v>(f)</v>
      </c>
      <c r="BG36" s="121">
        <f t="shared" si="100"/>
        <v>1.3554736261499998</v>
      </c>
      <c r="BH36" s="41" t="str">
        <f t="shared" si="130"/>
        <v>(b)</v>
      </c>
      <c r="BI36" s="121">
        <f t="shared" si="101"/>
        <v>3.4591201637999998</v>
      </c>
      <c r="BJ36" s="41" t="str">
        <f t="shared" si="131"/>
        <v>(f)</v>
      </c>
      <c r="BK36" s="121">
        <f t="shared" si="102"/>
        <v>1.3554736261499998</v>
      </c>
      <c r="BL36" s="41" t="str">
        <f t="shared" si="132"/>
        <v>(b)</v>
      </c>
      <c r="BM36" s="121">
        <f t="shared" si="103"/>
        <v>3.4591201637999998</v>
      </c>
      <c r="BN36" s="41" t="str">
        <f t="shared" si="133"/>
        <v>(f)</v>
      </c>
    </row>
    <row r="37" spans="1:66" ht="15" customHeight="1">
      <c r="A37" s="63"/>
      <c r="B37" s="55" t="s">
        <v>163</v>
      </c>
      <c r="C37" s="64"/>
      <c r="D37" s="65" t="s">
        <v>162</v>
      </c>
      <c r="E37" s="66">
        <v>3.39E-2</v>
      </c>
      <c r="F37" s="41"/>
      <c r="G37" s="121">
        <f t="shared" si="74"/>
        <v>4.9561698299999991E-2</v>
      </c>
      <c r="H37" s="41" t="str">
        <f t="shared" si="104"/>
        <v>(b)</v>
      </c>
      <c r="I37" s="121">
        <f t="shared" si="75"/>
        <v>0.12647967959999998</v>
      </c>
      <c r="J37" s="41" t="str">
        <f t="shared" si="105"/>
        <v>(f)</v>
      </c>
      <c r="K37" s="121">
        <f t="shared" si="76"/>
        <v>5.0277513750000002E-2</v>
      </c>
      <c r="L37" s="41" t="str">
        <f t="shared" si="106"/>
        <v>(b)</v>
      </c>
      <c r="M37" s="121">
        <f t="shared" si="77"/>
        <v>0.12830641500000001</v>
      </c>
      <c r="N37" s="41" t="str">
        <f t="shared" si="107"/>
        <v>(f)</v>
      </c>
      <c r="O37" s="121">
        <f t="shared" si="78"/>
        <v>5.0277513750000002E-2</v>
      </c>
      <c r="P37" s="41" t="str">
        <f t="shared" si="108"/>
        <v>(b)</v>
      </c>
      <c r="Q37" s="121">
        <f t="shared" si="79"/>
        <v>0.12830641500000001</v>
      </c>
      <c r="R37" s="41" t="str">
        <f t="shared" si="109"/>
        <v>(f)</v>
      </c>
      <c r="S37" s="121">
        <f t="shared" si="80"/>
        <v>5.9992152E-2</v>
      </c>
      <c r="T37" s="41" t="str">
        <f t="shared" si="110"/>
        <v>(b)</v>
      </c>
      <c r="U37" s="121">
        <f t="shared" si="81"/>
        <v>0.15309782399999999</v>
      </c>
      <c r="V37" s="41" t="str">
        <f t="shared" si="111"/>
        <v>(f)</v>
      </c>
      <c r="W37" s="121">
        <f t="shared" si="82"/>
        <v>5.8662780449999993E-2</v>
      </c>
      <c r="X37" s="41" t="str">
        <f t="shared" si="112"/>
        <v>(b)</v>
      </c>
      <c r="Y37" s="121">
        <f t="shared" si="83"/>
        <v>0.14970531540000001</v>
      </c>
      <c r="Z37" s="41" t="str">
        <f t="shared" si="113"/>
        <v>(f)</v>
      </c>
      <c r="AA37" s="121">
        <f t="shared" si="84"/>
        <v>5.9992152E-2</v>
      </c>
      <c r="AB37" s="41" t="str">
        <f t="shared" si="114"/>
        <v>(b)</v>
      </c>
      <c r="AC37" s="121">
        <f t="shared" si="85"/>
        <v>0.15309782399999999</v>
      </c>
      <c r="AD37" s="41" t="str">
        <f t="shared" si="115"/>
        <v>(f)</v>
      </c>
      <c r="AE37" s="121">
        <f t="shared" si="86"/>
        <v>5.9992152E-2</v>
      </c>
      <c r="AF37" s="41" t="str">
        <f t="shared" si="116"/>
        <v>(b)</v>
      </c>
      <c r="AG37" s="121">
        <f t="shared" si="87"/>
        <v>0.15309782399999999</v>
      </c>
      <c r="AH37" s="41" t="str">
        <f t="shared" si="117"/>
        <v>(f)</v>
      </c>
      <c r="AI37" s="121">
        <f t="shared" si="88"/>
        <v>5.9992152E-2</v>
      </c>
      <c r="AJ37" s="41" t="str">
        <f t="shared" si="118"/>
        <v>(b)</v>
      </c>
      <c r="AK37" s="121">
        <f t="shared" si="89"/>
        <v>0.15309782399999999</v>
      </c>
      <c r="AL37" s="41" t="str">
        <f t="shared" si="119"/>
        <v>(f)</v>
      </c>
      <c r="AM37" s="121">
        <f t="shared" si="90"/>
        <v>5.9992152E-2</v>
      </c>
      <c r="AN37" s="41" t="str">
        <f t="shared" si="120"/>
        <v>(b)</v>
      </c>
      <c r="AO37" s="121">
        <f t="shared" si="91"/>
        <v>0.15309782399999999</v>
      </c>
      <c r="AP37" s="41" t="str">
        <f t="shared" si="121"/>
        <v>(f)</v>
      </c>
      <c r="AQ37" s="121">
        <f t="shared" si="92"/>
        <v>5.8662780449999993E-2</v>
      </c>
      <c r="AR37" s="41" t="str">
        <f t="shared" si="122"/>
        <v>(b)</v>
      </c>
      <c r="AS37" s="121">
        <f t="shared" si="93"/>
        <v>0.14970531540000001</v>
      </c>
      <c r="AT37" s="41" t="str">
        <f t="shared" si="123"/>
        <v>(f)</v>
      </c>
      <c r="AU37" s="121">
        <f t="shared" si="94"/>
        <v>5.9992152E-2</v>
      </c>
      <c r="AV37" s="41" t="str">
        <f t="shared" si="124"/>
        <v>(b)</v>
      </c>
      <c r="AW37" s="121">
        <f t="shared" si="95"/>
        <v>0.15309782399999999</v>
      </c>
      <c r="AX37" s="41" t="str">
        <f t="shared" si="125"/>
        <v>(f)</v>
      </c>
      <c r="AY37" s="121">
        <f t="shared" si="96"/>
        <v>5.8662780449999993E-2</v>
      </c>
      <c r="AZ37" s="41" t="str">
        <f t="shared" si="126"/>
        <v>(b)</v>
      </c>
      <c r="BA37" s="121">
        <f t="shared" si="97"/>
        <v>0.14970531540000001</v>
      </c>
      <c r="BB37" s="41" t="str">
        <f t="shared" si="127"/>
        <v>(f)</v>
      </c>
      <c r="BC37" s="121">
        <f t="shared" si="98"/>
        <v>5.8662780449999993E-2</v>
      </c>
      <c r="BD37" s="41" t="str">
        <f t="shared" si="128"/>
        <v>(b)</v>
      </c>
      <c r="BE37" s="121">
        <f t="shared" si="99"/>
        <v>0.14970531540000001</v>
      </c>
      <c r="BF37" s="41" t="str">
        <f t="shared" si="129"/>
        <v>(f)</v>
      </c>
      <c r="BG37" s="121">
        <f t="shared" si="100"/>
        <v>5.8662780449999993E-2</v>
      </c>
      <c r="BH37" s="41" t="str">
        <f t="shared" si="130"/>
        <v>(b)</v>
      </c>
      <c r="BI37" s="121">
        <f t="shared" si="101"/>
        <v>0.14970531540000001</v>
      </c>
      <c r="BJ37" s="41" t="str">
        <f t="shared" si="131"/>
        <v>(f)</v>
      </c>
      <c r="BK37" s="121">
        <f t="shared" si="102"/>
        <v>5.8662780449999993E-2</v>
      </c>
      <c r="BL37" s="41" t="str">
        <f t="shared" si="132"/>
        <v>(b)</v>
      </c>
      <c r="BM37" s="121">
        <f t="shared" si="103"/>
        <v>0.14970531540000001</v>
      </c>
      <c r="BN37" s="41" t="str">
        <f t="shared" si="133"/>
        <v>(f)</v>
      </c>
    </row>
    <row r="38" spans="1:66" ht="15" customHeight="1">
      <c r="A38" s="63"/>
      <c r="B38" s="55" t="s">
        <v>269</v>
      </c>
      <c r="C38" s="64"/>
      <c r="D38" s="70" t="s">
        <v>268</v>
      </c>
      <c r="E38" s="75">
        <v>4.5209000937094504E-4</v>
      </c>
      <c r="F38" s="41"/>
      <c r="G38" s="121">
        <f t="shared" si="74"/>
        <v>6.6095423743029347E-4</v>
      </c>
      <c r="H38" s="41" t="str">
        <f t="shared" si="104"/>
        <v>(b)</v>
      </c>
      <c r="I38" s="121">
        <f t="shared" si="75"/>
        <v>1.6867315497226586E-3</v>
      </c>
      <c r="J38" s="41" t="str">
        <f t="shared" si="105"/>
        <v>(f)</v>
      </c>
      <c r="K38" s="121">
        <f t="shared" si="76"/>
        <v>6.7050034402316573E-4</v>
      </c>
      <c r="L38" s="41" t="str">
        <f t="shared" si="106"/>
        <v>(b)</v>
      </c>
      <c r="M38" s="121">
        <f t="shared" si="77"/>
        <v>1.7110928719676216E-3</v>
      </c>
      <c r="N38" s="41" t="str">
        <f t="shared" si="107"/>
        <v>(f)</v>
      </c>
      <c r="O38" s="121">
        <f t="shared" si="78"/>
        <v>6.7050034402316573E-4</v>
      </c>
      <c r="P38" s="41" t="str">
        <f t="shared" si="108"/>
        <v>(b)</v>
      </c>
      <c r="Q38" s="121">
        <f t="shared" si="79"/>
        <v>1.7110928719676216E-3</v>
      </c>
      <c r="R38" s="41" t="str">
        <f t="shared" si="109"/>
        <v>(f)</v>
      </c>
      <c r="S38" s="121">
        <f t="shared" si="80"/>
        <v>8.0005464778357387E-4</v>
      </c>
      <c r="T38" s="41" t="str">
        <f t="shared" si="110"/>
        <v>(b)</v>
      </c>
      <c r="U38" s="121">
        <f t="shared" si="81"/>
        <v>2.0417108167206867E-3</v>
      </c>
      <c r="V38" s="41" t="str">
        <f t="shared" si="111"/>
        <v>(f)</v>
      </c>
      <c r="W38" s="121">
        <f t="shared" si="82"/>
        <v>7.8232616411109696E-4</v>
      </c>
      <c r="X38" s="41" t="str">
        <f t="shared" si="112"/>
        <v>(b)</v>
      </c>
      <c r="Y38" s="121">
        <f t="shared" si="83"/>
        <v>1.9964683611228989E-3</v>
      </c>
      <c r="Z38" s="41" t="str">
        <f t="shared" si="113"/>
        <v>(f)</v>
      </c>
      <c r="AA38" s="121">
        <f t="shared" si="84"/>
        <v>8.0005464778357387E-4</v>
      </c>
      <c r="AB38" s="41" t="str">
        <f t="shared" si="114"/>
        <v>(b)</v>
      </c>
      <c r="AC38" s="121">
        <f t="shared" si="85"/>
        <v>2.0417108167206867E-3</v>
      </c>
      <c r="AD38" s="41" t="str">
        <f t="shared" si="115"/>
        <v>(f)</v>
      </c>
      <c r="AE38" s="121">
        <f t="shared" si="86"/>
        <v>8.0005464778357387E-4</v>
      </c>
      <c r="AF38" s="41" t="str">
        <f t="shared" si="116"/>
        <v>(b)</v>
      </c>
      <c r="AG38" s="121">
        <f t="shared" si="87"/>
        <v>2.0417108167206867E-3</v>
      </c>
      <c r="AH38" s="41" t="str">
        <f t="shared" si="117"/>
        <v>(f)</v>
      </c>
      <c r="AI38" s="121">
        <f t="shared" si="88"/>
        <v>8.0005464778357387E-4</v>
      </c>
      <c r="AJ38" s="41" t="str">
        <f t="shared" si="118"/>
        <v>(b)</v>
      </c>
      <c r="AK38" s="121">
        <f t="shared" si="89"/>
        <v>2.0417108167206867E-3</v>
      </c>
      <c r="AL38" s="41" t="str">
        <f t="shared" si="119"/>
        <v>(f)</v>
      </c>
      <c r="AM38" s="121">
        <f t="shared" si="90"/>
        <v>8.0005464778357387E-4</v>
      </c>
      <c r="AN38" s="41" t="str">
        <f t="shared" si="120"/>
        <v>(b)</v>
      </c>
      <c r="AO38" s="121">
        <f t="shared" si="91"/>
        <v>2.0417108167206867E-3</v>
      </c>
      <c r="AP38" s="41" t="str">
        <f t="shared" si="121"/>
        <v>(f)</v>
      </c>
      <c r="AQ38" s="121">
        <f t="shared" si="92"/>
        <v>7.8232616411109696E-4</v>
      </c>
      <c r="AR38" s="41" t="str">
        <f t="shared" si="122"/>
        <v>(b)</v>
      </c>
      <c r="AS38" s="121">
        <f t="shared" si="93"/>
        <v>1.9964683611228989E-3</v>
      </c>
      <c r="AT38" s="41" t="str">
        <f t="shared" si="123"/>
        <v>(f)</v>
      </c>
      <c r="AU38" s="121">
        <f t="shared" si="94"/>
        <v>8.0005464778357387E-4</v>
      </c>
      <c r="AV38" s="41" t="str">
        <f t="shared" si="124"/>
        <v>(b)</v>
      </c>
      <c r="AW38" s="121">
        <f t="shared" si="95"/>
        <v>2.0417108167206867E-3</v>
      </c>
      <c r="AX38" s="41" t="str">
        <f t="shared" si="125"/>
        <v>(f)</v>
      </c>
      <c r="AY38" s="121">
        <f t="shared" si="96"/>
        <v>7.8232616411109696E-4</v>
      </c>
      <c r="AZ38" s="41" t="str">
        <f t="shared" si="126"/>
        <v>(b)</v>
      </c>
      <c r="BA38" s="121">
        <f t="shared" si="97"/>
        <v>1.9964683611228989E-3</v>
      </c>
      <c r="BB38" s="41" t="str">
        <f t="shared" si="127"/>
        <v>(f)</v>
      </c>
      <c r="BC38" s="121">
        <f t="shared" si="98"/>
        <v>7.8232616411109696E-4</v>
      </c>
      <c r="BD38" s="41" t="str">
        <f t="shared" si="128"/>
        <v>(b)</v>
      </c>
      <c r="BE38" s="121">
        <f t="shared" si="99"/>
        <v>1.9964683611228989E-3</v>
      </c>
      <c r="BF38" s="41" t="str">
        <f t="shared" si="129"/>
        <v>(f)</v>
      </c>
      <c r="BG38" s="121">
        <f t="shared" si="100"/>
        <v>7.8232616411109696E-4</v>
      </c>
      <c r="BH38" s="41" t="str">
        <f t="shared" si="130"/>
        <v>(b)</v>
      </c>
      <c r="BI38" s="121">
        <f t="shared" si="101"/>
        <v>1.9964683611228989E-3</v>
      </c>
      <c r="BJ38" s="41" t="str">
        <f t="shared" si="131"/>
        <v>(f)</v>
      </c>
      <c r="BK38" s="121">
        <f t="shared" si="102"/>
        <v>7.8232616411109696E-4</v>
      </c>
      <c r="BL38" s="41" t="str">
        <f t="shared" si="132"/>
        <v>(b)</v>
      </c>
      <c r="BM38" s="121">
        <f t="shared" si="103"/>
        <v>1.9964683611228989E-3</v>
      </c>
      <c r="BN38" s="41" t="str">
        <f t="shared" si="133"/>
        <v>(f)</v>
      </c>
    </row>
    <row r="39" spans="1:66" ht="15" customHeight="1">
      <c r="A39" s="63"/>
      <c r="B39" s="55" t="s">
        <v>166</v>
      </c>
      <c r="C39" s="64"/>
      <c r="D39" s="65" t="s">
        <v>165</v>
      </c>
      <c r="E39" s="66">
        <v>0.18629999999999999</v>
      </c>
      <c r="F39" s="41"/>
      <c r="G39" s="121">
        <f t="shared" si="74"/>
        <v>0.27237004110000002</v>
      </c>
      <c r="H39" s="41" t="str">
        <f t="shared" si="104"/>
        <v>(b)</v>
      </c>
      <c r="I39" s="121">
        <f t="shared" si="75"/>
        <v>0.69507859319999998</v>
      </c>
      <c r="J39" s="41" t="str">
        <f t="shared" si="105"/>
        <v>(f)</v>
      </c>
      <c r="K39" s="121">
        <f t="shared" si="76"/>
        <v>0.27630385875000002</v>
      </c>
      <c r="L39" s="41" t="str">
        <f t="shared" si="106"/>
        <v>(b)</v>
      </c>
      <c r="M39" s="121">
        <f t="shared" si="77"/>
        <v>0.70511755500000017</v>
      </c>
      <c r="N39" s="41" t="str">
        <f t="shared" si="107"/>
        <v>(f)</v>
      </c>
      <c r="O39" s="121">
        <f t="shared" si="78"/>
        <v>0.27630385875000002</v>
      </c>
      <c r="P39" s="41" t="str">
        <f t="shared" si="108"/>
        <v>(b)</v>
      </c>
      <c r="Q39" s="121">
        <f t="shared" si="79"/>
        <v>0.70511755500000017</v>
      </c>
      <c r="R39" s="41" t="str">
        <f t="shared" si="109"/>
        <v>(f)</v>
      </c>
      <c r="S39" s="121">
        <f t="shared" si="80"/>
        <v>0.32969138399999998</v>
      </c>
      <c r="T39" s="41" t="str">
        <f t="shared" si="110"/>
        <v>(b)</v>
      </c>
      <c r="U39" s="121">
        <f t="shared" si="81"/>
        <v>0.84136060800000001</v>
      </c>
      <c r="V39" s="41" t="str">
        <f t="shared" si="111"/>
        <v>(f)</v>
      </c>
      <c r="W39" s="121">
        <f t="shared" si="82"/>
        <v>0.32238572264999998</v>
      </c>
      <c r="X39" s="41" t="str">
        <f t="shared" si="112"/>
        <v>(b)</v>
      </c>
      <c r="Y39" s="121">
        <f t="shared" si="83"/>
        <v>0.82271682179999994</v>
      </c>
      <c r="Z39" s="41" t="str">
        <f t="shared" si="113"/>
        <v>(f)</v>
      </c>
      <c r="AA39" s="121">
        <f t="shared" si="84"/>
        <v>0.32969138399999998</v>
      </c>
      <c r="AB39" s="41" t="str">
        <f t="shared" si="114"/>
        <v>(b)</v>
      </c>
      <c r="AC39" s="121">
        <f t="shared" si="85"/>
        <v>0.84136060800000001</v>
      </c>
      <c r="AD39" s="41" t="str">
        <f t="shared" si="115"/>
        <v>(f)</v>
      </c>
      <c r="AE39" s="121">
        <f t="shared" si="86"/>
        <v>0.32969138399999998</v>
      </c>
      <c r="AF39" s="41" t="str">
        <f t="shared" si="116"/>
        <v>(b)</v>
      </c>
      <c r="AG39" s="121">
        <f t="shared" si="87"/>
        <v>0.84136060800000001</v>
      </c>
      <c r="AH39" s="41" t="str">
        <f t="shared" si="117"/>
        <v>(f)</v>
      </c>
      <c r="AI39" s="121">
        <f t="shared" si="88"/>
        <v>0.32969138399999998</v>
      </c>
      <c r="AJ39" s="41" t="str">
        <f t="shared" si="118"/>
        <v>(b)</v>
      </c>
      <c r="AK39" s="121">
        <f t="shared" si="89"/>
        <v>0.84136060800000001</v>
      </c>
      <c r="AL39" s="41" t="str">
        <f t="shared" si="119"/>
        <v>(f)</v>
      </c>
      <c r="AM39" s="121">
        <f t="shared" si="90"/>
        <v>0.32969138399999998</v>
      </c>
      <c r="AN39" s="41" t="str">
        <f t="shared" si="120"/>
        <v>(b)</v>
      </c>
      <c r="AO39" s="121">
        <f t="shared" si="91"/>
        <v>0.84136060800000001</v>
      </c>
      <c r="AP39" s="41" t="str">
        <f t="shared" si="121"/>
        <v>(f)</v>
      </c>
      <c r="AQ39" s="121">
        <f t="shared" si="92"/>
        <v>0.32238572264999998</v>
      </c>
      <c r="AR39" s="41" t="str">
        <f t="shared" si="122"/>
        <v>(b)</v>
      </c>
      <c r="AS39" s="121">
        <f t="shared" si="93"/>
        <v>0.82271682179999994</v>
      </c>
      <c r="AT39" s="41" t="str">
        <f t="shared" si="123"/>
        <v>(f)</v>
      </c>
      <c r="AU39" s="121">
        <f t="shared" si="94"/>
        <v>0.32969138399999998</v>
      </c>
      <c r="AV39" s="41" t="str">
        <f t="shared" si="124"/>
        <v>(b)</v>
      </c>
      <c r="AW39" s="121">
        <f t="shared" si="95"/>
        <v>0.84136060800000001</v>
      </c>
      <c r="AX39" s="41" t="str">
        <f t="shared" si="125"/>
        <v>(f)</v>
      </c>
      <c r="AY39" s="121">
        <f t="shared" si="96"/>
        <v>0.32238572264999998</v>
      </c>
      <c r="AZ39" s="41" t="str">
        <f t="shared" si="126"/>
        <v>(b)</v>
      </c>
      <c r="BA39" s="121">
        <f t="shared" si="97"/>
        <v>0.82271682179999994</v>
      </c>
      <c r="BB39" s="41" t="str">
        <f t="shared" si="127"/>
        <v>(f)</v>
      </c>
      <c r="BC39" s="121">
        <f t="shared" si="98"/>
        <v>0.32238572264999998</v>
      </c>
      <c r="BD39" s="41" t="str">
        <f t="shared" si="128"/>
        <v>(b)</v>
      </c>
      <c r="BE39" s="121">
        <f t="shared" si="99"/>
        <v>0.82271682179999994</v>
      </c>
      <c r="BF39" s="41" t="str">
        <f t="shared" si="129"/>
        <v>(f)</v>
      </c>
      <c r="BG39" s="121">
        <f t="shared" si="100"/>
        <v>0.32238572264999998</v>
      </c>
      <c r="BH39" s="41" t="str">
        <f t="shared" si="130"/>
        <v>(b)</v>
      </c>
      <c r="BI39" s="121">
        <f t="shared" si="101"/>
        <v>0.82271682179999994</v>
      </c>
      <c r="BJ39" s="41" t="str">
        <f t="shared" si="131"/>
        <v>(f)</v>
      </c>
      <c r="BK39" s="121">
        <f t="shared" si="102"/>
        <v>0.32238572264999998</v>
      </c>
      <c r="BL39" s="41" t="str">
        <f t="shared" si="132"/>
        <v>(b)</v>
      </c>
      <c r="BM39" s="121">
        <f t="shared" si="103"/>
        <v>0.82271682179999994</v>
      </c>
      <c r="BN39" s="41" t="str">
        <f t="shared" si="133"/>
        <v>(f)</v>
      </c>
    </row>
    <row r="40" spans="1:66" ht="15" customHeight="1">
      <c r="A40" s="63"/>
      <c r="B40" s="69" t="s">
        <v>169</v>
      </c>
      <c r="C40" s="68"/>
      <c r="D40" s="70" t="s">
        <v>168</v>
      </c>
      <c r="E40" s="75">
        <v>2.0000000000000001E-4</v>
      </c>
      <c r="F40" s="41"/>
      <c r="G40" s="121">
        <f t="shared" si="74"/>
        <v>2.9239940000000002E-4</v>
      </c>
      <c r="H40" s="41" t="str">
        <f t="shared" si="104"/>
        <v>(b)</v>
      </c>
      <c r="I40" s="121">
        <f t="shared" si="75"/>
        <v>7.4619280000000018E-4</v>
      </c>
      <c r="J40" s="41" t="str">
        <f t="shared" si="105"/>
        <v>(f)</v>
      </c>
      <c r="K40" s="121">
        <f t="shared" si="76"/>
        <v>2.9662250000000003E-4</v>
      </c>
      <c r="L40" s="41" t="str">
        <f t="shared" si="106"/>
        <v>(b)</v>
      </c>
      <c r="M40" s="121">
        <f t="shared" si="77"/>
        <v>7.5697000000000015E-4</v>
      </c>
      <c r="N40" s="41" t="str">
        <f t="shared" si="107"/>
        <v>(f)</v>
      </c>
      <c r="O40" s="121">
        <f t="shared" si="78"/>
        <v>2.9662250000000003E-4</v>
      </c>
      <c r="P40" s="41" t="str">
        <f t="shared" si="108"/>
        <v>(b)</v>
      </c>
      <c r="Q40" s="121">
        <f t="shared" si="79"/>
        <v>7.5697000000000015E-4</v>
      </c>
      <c r="R40" s="41" t="str">
        <f t="shared" si="109"/>
        <v>(f)</v>
      </c>
      <c r="S40" s="121">
        <f t="shared" si="80"/>
        <v>3.5393600000000006E-4</v>
      </c>
      <c r="T40" s="41" t="str">
        <f t="shared" si="110"/>
        <v>(b)</v>
      </c>
      <c r="U40" s="121">
        <f t="shared" si="81"/>
        <v>9.0323200000000001E-4</v>
      </c>
      <c r="V40" s="41" t="str">
        <f t="shared" si="111"/>
        <v>(f)</v>
      </c>
      <c r="W40" s="121">
        <f t="shared" si="82"/>
        <v>3.4609310000000004E-4</v>
      </c>
      <c r="X40" s="41" t="str">
        <f t="shared" si="112"/>
        <v>(b)</v>
      </c>
      <c r="Y40" s="121">
        <f t="shared" si="83"/>
        <v>8.8321720000000001E-4</v>
      </c>
      <c r="Z40" s="41" t="str">
        <f t="shared" si="113"/>
        <v>(f)</v>
      </c>
      <c r="AA40" s="121">
        <f t="shared" si="84"/>
        <v>3.5393600000000006E-4</v>
      </c>
      <c r="AB40" s="41" t="str">
        <f t="shared" si="114"/>
        <v>(b)</v>
      </c>
      <c r="AC40" s="121">
        <f t="shared" si="85"/>
        <v>9.0323200000000001E-4</v>
      </c>
      <c r="AD40" s="41" t="str">
        <f t="shared" si="115"/>
        <v>(f)</v>
      </c>
      <c r="AE40" s="121">
        <f t="shared" si="86"/>
        <v>3.5393600000000006E-4</v>
      </c>
      <c r="AF40" s="41" t="str">
        <f t="shared" si="116"/>
        <v>(b)</v>
      </c>
      <c r="AG40" s="121">
        <f t="shared" si="87"/>
        <v>9.0323200000000001E-4</v>
      </c>
      <c r="AH40" s="41" t="str">
        <f t="shared" si="117"/>
        <v>(f)</v>
      </c>
      <c r="AI40" s="121">
        <f t="shared" si="88"/>
        <v>3.5393600000000006E-4</v>
      </c>
      <c r="AJ40" s="41" t="str">
        <f t="shared" si="118"/>
        <v>(b)</v>
      </c>
      <c r="AK40" s="121">
        <f t="shared" si="89"/>
        <v>9.0323200000000001E-4</v>
      </c>
      <c r="AL40" s="41" t="str">
        <f t="shared" si="119"/>
        <v>(f)</v>
      </c>
      <c r="AM40" s="121">
        <f t="shared" si="90"/>
        <v>3.5393600000000006E-4</v>
      </c>
      <c r="AN40" s="41" t="str">
        <f t="shared" si="120"/>
        <v>(b)</v>
      </c>
      <c r="AO40" s="121">
        <f t="shared" si="91"/>
        <v>9.0323200000000001E-4</v>
      </c>
      <c r="AP40" s="41" t="str">
        <f t="shared" si="121"/>
        <v>(f)</v>
      </c>
      <c r="AQ40" s="121">
        <f t="shared" si="92"/>
        <v>3.4609310000000004E-4</v>
      </c>
      <c r="AR40" s="41" t="str">
        <f t="shared" si="122"/>
        <v>(b)</v>
      </c>
      <c r="AS40" s="121">
        <f t="shared" si="93"/>
        <v>8.8321720000000001E-4</v>
      </c>
      <c r="AT40" s="41" t="str">
        <f t="shared" si="123"/>
        <v>(f)</v>
      </c>
      <c r="AU40" s="121">
        <f t="shared" si="94"/>
        <v>3.5393600000000006E-4</v>
      </c>
      <c r="AV40" s="41" t="str">
        <f t="shared" si="124"/>
        <v>(b)</v>
      </c>
      <c r="AW40" s="121">
        <f t="shared" si="95"/>
        <v>9.0323200000000001E-4</v>
      </c>
      <c r="AX40" s="41" t="str">
        <f t="shared" si="125"/>
        <v>(f)</v>
      </c>
      <c r="AY40" s="121">
        <f t="shared" si="96"/>
        <v>3.4609310000000004E-4</v>
      </c>
      <c r="AZ40" s="41" t="str">
        <f t="shared" si="126"/>
        <v>(b)</v>
      </c>
      <c r="BA40" s="121">
        <f t="shared" si="97"/>
        <v>8.8321720000000001E-4</v>
      </c>
      <c r="BB40" s="41" t="str">
        <f t="shared" si="127"/>
        <v>(f)</v>
      </c>
      <c r="BC40" s="121">
        <f t="shared" si="98"/>
        <v>3.4609310000000004E-4</v>
      </c>
      <c r="BD40" s="41" t="str">
        <f t="shared" si="128"/>
        <v>(b)</v>
      </c>
      <c r="BE40" s="121">
        <f t="shared" si="99"/>
        <v>8.8321720000000001E-4</v>
      </c>
      <c r="BF40" s="41" t="str">
        <f t="shared" si="129"/>
        <v>(f)</v>
      </c>
      <c r="BG40" s="121">
        <f t="shared" si="100"/>
        <v>3.4609310000000004E-4</v>
      </c>
      <c r="BH40" s="41" t="str">
        <f t="shared" si="130"/>
        <v>(b)</v>
      </c>
      <c r="BI40" s="121">
        <f t="shared" si="101"/>
        <v>8.8321720000000001E-4</v>
      </c>
      <c r="BJ40" s="41" t="str">
        <f t="shared" si="131"/>
        <v>(f)</v>
      </c>
      <c r="BK40" s="121">
        <f t="shared" si="102"/>
        <v>3.4609310000000004E-4</v>
      </c>
      <c r="BL40" s="41" t="str">
        <f t="shared" si="132"/>
        <v>(b)</v>
      </c>
      <c r="BM40" s="121">
        <f t="shared" si="103"/>
        <v>8.8321720000000001E-4</v>
      </c>
      <c r="BN40" s="41" t="str">
        <f t="shared" si="133"/>
        <v>(f)</v>
      </c>
    </row>
    <row r="41" spans="1:66" ht="15" customHeight="1">
      <c r="A41" s="63"/>
      <c r="B41" s="55" t="s">
        <v>172</v>
      </c>
      <c r="C41" s="64"/>
      <c r="D41" s="65" t="s">
        <v>171</v>
      </c>
      <c r="E41" s="66">
        <v>1.09E-2</v>
      </c>
      <c r="F41" s="41"/>
      <c r="G41" s="121">
        <f t="shared" si="74"/>
        <v>1.5935767300000001E-2</v>
      </c>
      <c r="H41" s="41" t="str">
        <f t="shared" si="104"/>
        <v>(b)</v>
      </c>
      <c r="I41" s="121">
        <f t="shared" si="75"/>
        <v>4.0667507600000007E-2</v>
      </c>
      <c r="J41" s="41" t="str">
        <f t="shared" si="105"/>
        <v>(f)</v>
      </c>
      <c r="K41" s="121">
        <f t="shared" si="76"/>
        <v>1.6165926250000004E-2</v>
      </c>
      <c r="L41" s="41" t="str">
        <f t="shared" si="106"/>
        <v>(b)</v>
      </c>
      <c r="M41" s="121">
        <f t="shared" si="77"/>
        <v>4.1254865000000002E-2</v>
      </c>
      <c r="N41" s="41" t="str">
        <f t="shared" si="107"/>
        <v>(f)</v>
      </c>
      <c r="O41" s="121">
        <f t="shared" si="78"/>
        <v>1.6165926250000004E-2</v>
      </c>
      <c r="P41" s="41" t="str">
        <f t="shared" si="108"/>
        <v>(b)</v>
      </c>
      <c r="Q41" s="121">
        <f t="shared" si="79"/>
        <v>4.1254865000000002E-2</v>
      </c>
      <c r="R41" s="41" t="str">
        <f t="shared" si="109"/>
        <v>(f)</v>
      </c>
      <c r="S41" s="121">
        <f t="shared" si="80"/>
        <v>1.9289511999999998E-2</v>
      </c>
      <c r="T41" s="41" t="str">
        <f t="shared" si="110"/>
        <v>(b)</v>
      </c>
      <c r="U41" s="121">
        <f t="shared" si="81"/>
        <v>4.9226144000000006E-2</v>
      </c>
      <c r="V41" s="41" t="str">
        <f t="shared" si="111"/>
        <v>(f)</v>
      </c>
      <c r="W41" s="121">
        <f t="shared" si="82"/>
        <v>1.8862073949999999E-2</v>
      </c>
      <c r="X41" s="41" t="str">
        <f t="shared" si="112"/>
        <v>(b)</v>
      </c>
      <c r="Y41" s="121">
        <f t="shared" si="83"/>
        <v>4.8135337399999999E-2</v>
      </c>
      <c r="Z41" s="41" t="str">
        <f t="shared" si="113"/>
        <v>(f)</v>
      </c>
      <c r="AA41" s="121">
        <f t="shared" si="84"/>
        <v>1.9289511999999998E-2</v>
      </c>
      <c r="AB41" s="41" t="str">
        <f t="shared" si="114"/>
        <v>(b)</v>
      </c>
      <c r="AC41" s="121">
        <f t="shared" si="85"/>
        <v>4.9226144000000006E-2</v>
      </c>
      <c r="AD41" s="41" t="str">
        <f t="shared" si="115"/>
        <v>(f)</v>
      </c>
      <c r="AE41" s="121">
        <f t="shared" si="86"/>
        <v>1.9289511999999998E-2</v>
      </c>
      <c r="AF41" s="41" t="str">
        <f t="shared" si="116"/>
        <v>(b)</v>
      </c>
      <c r="AG41" s="121">
        <f t="shared" si="87"/>
        <v>4.9226144000000006E-2</v>
      </c>
      <c r="AH41" s="41" t="str">
        <f t="shared" si="117"/>
        <v>(f)</v>
      </c>
      <c r="AI41" s="121">
        <f t="shared" si="88"/>
        <v>1.9289511999999998E-2</v>
      </c>
      <c r="AJ41" s="41" t="str">
        <f t="shared" si="118"/>
        <v>(b)</v>
      </c>
      <c r="AK41" s="121">
        <f t="shared" si="89"/>
        <v>4.9226144000000006E-2</v>
      </c>
      <c r="AL41" s="41" t="str">
        <f t="shared" si="119"/>
        <v>(f)</v>
      </c>
      <c r="AM41" s="121">
        <f t="shared" si="90"/>
        <v>1.9289511999999998E-2</v>
      </c>
      <c r="AN41" s="41" t="str">
        <f t="shared" si="120"/>
        <v>(b)</v>
      </c>
      <c r="AO41" s="121">
        <f t="shared" si="91"/>
        <v>4.9226144000000006E-2</v>
      </c>
      <c r="AP41" s="41" t="str">
        <f t="shared" si="121"/>
        <v>(f)</v>
      </c>
      <c r="AQ41" s="121">
        <f t="shared" si="92"/>
        <v>1.8862073949999999E-2</v>
      </c>
      <c r="AR41" s="41" t="str">
        <f t="shared" si="122"/>
        <v>(b)</v>
      </c>
      <c r="AS41" s="121">
        <f t="shared" si="93"/>
        <v>4.8135337399999999E-2</v>
      </c>
      <c r="AT41" s="41" t="str">
        <f t="shared" si="123"/>
        <v>(f)</v>
      </c>
      <c r="AU41" s="121">
        <f t="shared" si="94"/>
        <v>1.9289511999999998E-2</v>
      </c>
      <c r="AV41" s="41" t="str">
        <f t="shared" si="124"/>
        <v>(b)</v>
      </c>
      <c r="AW41" s="121">
        <f t="shared" si="95"/>
        <v>4.9226144000000006E-2</v>
      </c>
      <c r="AX41" s="41" t="str">
        <f t="shared" si="125"/>
        <v>(f)</v>
      </c>
      <c r="AY41" s="121">
        <f t="shared" si="96"/>
        <v>1.8862073949999999E-2</v>
      </c>
      <c r="AZ41" s="41" t="str">
        <f t="shared" si="126"/>
        <v>(b)</v>
      </c>
      <c r="BA41" s="121">
        <f t="shared" si="97"/>
        <v>4.8135337399999999E-2</v>
      </c>
      <c r="BB41" s="41" t="str">
        <f t="shared" si="127"/>
        <v>(f)</v>
      </c>
      <c r="BC41" s="121">
        <f t="shared" si="98"/>
        <v>1.8862073949999999E-2</v>
      </c>
      <c r="BD41" s="41" t="str">
        <f t="shared" si="128"/>
        <v>(b)</v>
      </c>
      <c r="BE41" s="121">
        <f t="shared" si="99"/>
        <v>4.8135337399999999E-2</v>
      </c>
      <c r="BF41" s="41" t="str">
        <f t="shared" si="129"/>
        <v>(f)</v>
      </c>
      <c r="BG41" s="121">
        <f t="shared" si="100"/>
        <v>1.8862073949999999E-2</v>
      </c>
      <c r="BH41" s="41" t="str">
        <f t="shared" si="130"/>
        <v>(b)</v>
      </c>
      <c r="BI41" s="121">
        <f t="shared" si="101"/>
        <v>4.8135337399999999E-2</v>
      </c>
      <c r="BJ41" s="41" t="str">
        <f t="shared" si="131"/>
        <v>(f)</v>
      </c>
      <c r="BK41" s="121">
        <f t="shared" si="102"/>
        <v>1.8862073949999999E-2</v>
      </c>
      <c r="BL41" s="41" t="str">
        <f t="shared" si="132"/>
        <v>(b)</v>
      </c>
      <c r="BM41" s="121">
        <f t="shared" si="103"/>
        <v>4.8135337399999999E-2</v>
      </c>
      <c r="BN41" s="41" t="str">
        <f t="shared" si="133"/>
        <v>(f)</v>
      </c>
    </row>
    <row r="42" spans="1:66" ht="15" customHeight="1">
      <c r="A42" s="63"/>
      <c r="B42" s="55" t="s">
        <v>175</v>
      </c>
      <c r="C42" s="64"/>
      <c r="D42" s="65" t="s">
        <v>174</v>
      </c>
      <c r="E42" s="75">
        <v>2.7130627655139485</v>
      </c>
      <c r="F42" s="41"/>
      <c r="G42" s="121">
        <f>($E42*G$6*G$7/1000+($E42*$E$74*G$6/60/1000)*$E$75-($E42*G$6/1000/60)*$E$75)</f>
        <v>3.9697769517106445</v>
      </c>
      <c r="H42" s="41" t="str">
        <f t="shared" si="104"/>
        <v>(b)</v>
      </c>
      <c r="I42" s="121">
        <f>($E42*G$6*G$8/1000+($E42*$E$82*G$6/60/1000)*$E$83-($E42*G$6/1000/60)*$E$83)</f>
        <v>10.161787440483559</v>
      </c>
      <c r="J42" s="41" t="str">
        <f t="shared" si="105"/>
        <v>(f)</v>
      </c>
      <c r="K42" s="121">
        <f>($E42*K$6*K$7/1000+($E42*$E$74*K$6/60/1000)*$E$75-($E42*K$6/1000/60)*$E$75)</f>
        <v>4.0271121071342497</v>
      </c>
      <c r="L42" s="41" t="str">
        <f t="shared" si="106"/>
        <v>(b)</v>
      </c>
      <c r="M42" s="121">
        <f>($E42*K$6*K$8/1000+($E42*$E$82*K$6/60/1000)*$E$83-($E42*K$6/1000/60)*$E$83)</f>
        <v>10.308553283846798</v>
      </c>
      <c r="N42" s="41" t="str">
        <f t="shared" si="107"/>
        <v>(f)</v>
      </c>
      <c r="O42" s="121">
        <f>($E42*O$6*O$7/1000+($E42*$E$74*O$6/60/1000)*$E$75-($E42*O$6/1000/60)*$E$75)</f>
        <v>4.0271121071342497</v>
      </c>
      <c r="P42" s="41" t="str">
        <f t="shared" si="108"/>
        <v>(b)</v>
      </c>
      <c r="Q42" s="121">
        <f>($E42*O$6*O$8/1000+($E42*$E$82*O$6/60/1000)*$E$83-($E42*O$6/1000/60)*$E$83)</f>
        <v>10.308553283846798</v>
      </c>
      <c r="R42" s="41" t="str">
        <f t="shared" si="109"/>
        <v>(f)</v>
      </c>
      <c r="S42" s="121">
        <f>($E42*S$6*S$7/1000+($E42*$E$74*S$6/60/1000)*$E$75-($E42*S$6/1000/60)*$E$75)</f>
        <v>4.8052320735974785</v>
      </c>
      <c r="T42" s="41" t="str">
        <f t="shared" si="110"/>
        <v>(b)</v>
      </c>
      <c r="U42" s="121">
        <f>($E42*S$6*S$8/1000+($E42*$E$82*S$6/60/1000)*$E$83-($E42*S$6/1000/60)*$E$83)</f>
        <v>12.300375443776518</v>
      </c>
      <c r="V42" s="41" t="str">
        <f t="shared" si="111"/>
        <v>(f)</v>
      </c>
      <c r="W42" s="121">
        <f>($E42*W$6*W$7/1000+($E42*$E$74*W$6/60/1000)*$E$75-($E42*W$6/1000/60)*$E$75)</f>
        <v>4.6987524992393519</v>
      </c>
      <c r="X42" s="41" t="str">
        <f t="shared" si="112"/>
        <v>(b)</v>
      </c>
      <c r="Y42" s="121">
        <f>($E42*W$6*W$8/1000+($E42*$E$82*W$6/60/1000)*$E$83-($E42*W$6/1000/60)*$E$83)</f>
        <v>12.027810306101927</v>
      </c>
      <c r="Z42" s="41" t="str">
        <f t="shared" si="113"/>
        <v>(f)</v>
      </c>
      <c r="AA42" s="121">
        <f>($E42*AA$6*AA$7/1000+($E42*$E$74*AA$6/60/1000)*$E$75-($E42*AA$6/1000/60)*$E$75)</f>
        <v>4.8052320735974785</v>
      </c>
      <c r="AB42" s="41" t="str">
        <f t="shared" si="114"/>
        <v>(b)</v>
      </c>
      <c r="AC42" s="121">
        <f>($E42*AA$6*AA$8/1000+($E42*$E$82*AA$6/60/1000)*$E$83-($E42*AA$6/1000/60)*$E$83)</f>
        <v>12.300375443776518</v>
      </c>
      <c r="AD42" s="41" t="str">
        <f t="shared" si="115"/>
        <v>(f)</v>
      </c>
      <c r="AE42" s="121">
        <f>($E42*AE$6*AE$7/1000+($E42*$E$74*AE$6/60/1000)*$E$75-($E42*AE$6/1000/60)*$E$75)</f>
        <v>4.8052320735974785</v>
      </c>
      <c r="AF42" s="41" t="str">
        <f t="shared" si="116"/>
        <v>(b)</v>
      </c>
      <c r="AG42" s="121">
        <f>($E42*AE$6*AE$8/1000+($E42*$E$82*AE$6/60/1000)*$E$83-($E42*AE$6/1000/60)*$E$83)</f>
        <v>12.300375443776518</v>
      </c>
      <c r="AH42" s="41" t="str">
        <f t="shared" si="117"/>
        <v>(f)</v>
      </c>
      <c r="AI42" s="121">
        <f>($E42*AI$6*AI$7/1000+($E42*$E$74*AI$6/60/1000)*$E$75-($E42*AI$6/1000/60)*$E$75)</f>
        <v>4.8052320735974785</v>
      </c>
      <c r="AJ42" s="41" t="str">
        <f t="shared" si="118"/>
        <v>(b)</v>
      </c>
      <c r="AK42" s="121">
        <f>($E42*AI$6*AI$8/1000+($E42*$E$82*AI$6/60/1000)*$E$83-($E42*AI$6/1000/60)*$E$83)</f>
        <v>12.300375443776518</v>
      </c>
      <c r="AL42" s="41" t="str">
        <f t="shared" si="119"/>
        <v>(f)</v>
      </c>
      <c r="AM42" s="121">
        <f>($E42*AM$6*AM$7/1000+($E42*$E$74*AM$6/60/1000)*$E$75-($E42*AM$6/1000/60)*$E$75)</f>
        <v>4.8052320735974785</v>
      </c>
      <c r="AN42" s="41" t="str">
        <f t="shared" si="120"/>
        <v>(b)</v>
      </c>
      <c r="AO42" s="121">
        <f>($E42*AM$6*AM$8/1000+($E42*$E$82*AM$6/60/1000)*$E$83-($E42*AM$6/1000/60)*$E$83)</f>
        <v>12.300375443776518</v>
      </c>
      <c r="AP42" s="41" t="str">
        <f t="shared" si="121"/>
        <v>(f)</v>
      </c>
      <c r="AQ42" s="121">
        <f>($E42*AQ$6*AQ$7/1000+($E42*$E$74*AQ$6/60/1000)*$E$75-($E42*AQ$6/1000/60)*$E$75)</f>
        <v>4.6987524992393519</v>
      </c>
      <c r="AR42" s="41" t="str">
        <f t="shared" si="122"/>
        <v>(b)</v>
      </c>
      <c r="AS42" s="121">
        <f>($E42*AQ$6*AQ$8/1000+($E42*$E$82*AQ$6/60/1000)*$E$83-($E42*AQ$6/1000/60)*$E$83)</f>
        <v>12.027810306101927</v>
      </c>
      <c r="AT42" s="41" t="str">
        <f t="shared" si="123"/>
        <v>(f)</v>
      </c>
      <c r="AU42" s="121">
        <f>($E42*AU$6*AU$7/1000+($E42*$E$74*AU$6/60/1000)*$E$75-($E42*AU$6/1000/60)*$E$75)</f>
        <v>4.8052320735974785</v>
      </c>
      <c r="AV42" s="41" t="str">
        <f t="shared" si="124"/>
        <v>(b)</v>
      </c>
      <c r="AW42" s="121">
        <f>($E42*AU$6*AU$8/1000+($E42*$E$82*AU$6/60/1000)*$E$83-($E42*AU$6/1000/60)*$E$83)</f>
        <v>12.300375443776518</v>
      </c>
      <c r="AX42" s="41" t="str">
        <f t="shared" si="125"/>
        <v>(f)</v>
      </c>
      <c r="AY42" s="121">
        <f>($E42*AY$6*AY$7/1000+($E42*$E$74*AY$6/60/1000)*$E$75-($E42*AY$6/1000/60)*$E$75)</f>
        <v>4.6987524992393519</v>
      </c>
      <c r="AZ42" s="41" t="str">
        <f t="shared" si="126"/>
        <v>(b)</v>
      </c>
      <c r="BA42" s="121">
        <f>($E42*AY$6*AY$8/1000+($E42*$E$82*AY$6/60/1000)*$E$83-($E42*AY$6/1000/60)*$E$83)</f>
        <v>12.027810306101927</v>
      </c>
      <c r="BB42" s="41" t="str">
        <f t="shared" si="127"/>
        <v>(f)</v>
      </c>
      <c r="BC42" s="121">
        <f>($E42*BC$6*BC$7/1000+($E42*$E$74*BC$6/60/1000)*$E$75-($E42*BC$6/1000/60)*$E$75)</f>
        <v>4.6987524992393519</v>
      </c>
      <c r="BD42" s="41" t="str">
        <f t="shared" si="128"/>
        <v>(b)</v>
      </c>
      <c r="BE42" s="121">
        <f>($E42*BC$6*BC$8/1000+($E42*$E$82*BC$6/60/1000)*$E$83-($E42*BC$6/1000/60)*$E$83)</f>
        <v>12.027810306101927</v>
      </c>
      <c r="BF42" s="41" t="str">
        <f t="shared" si="129"/>
        <v>(f)</v>
      </c>
      <c r="BG42" s="121">
        <f>($E42*BG$6*BG$7/1000+($E42*$E$74*BG$6/60/1000)*$E$75-($E42*BG$6/1000/60)*$E$75)</f>
        <v>4.6987524992393519</v>
      </c>
      <c r="BH42" s="41" t="str">
        <f t="shared" si="130"/>
        <v>(b)</v>
      </c>
      <c r="BI42" s="121">
        <f>($E42*BG$6*BG$8/1000+($E42*$E$82*BG$6/60/1000)*$E$83-($E42*BG$6/1000/60)*$E$83)</f>
        <v>12.027810306101927</v>
      </c>
      <c r="BJ42" s="41" t="str">
        <f t="shared" si="131"/>
        <v>(f)</v>
      </c>
      <c r="BK42" s="121">
        <f>($E42*BK$6*BK$7/1000+($E42*$E$74*BK$6/60/1000)*$E$75-($E42*BK$6/1000/60)*$E$75)</f>
        <v>4.6987524992393519</v>
      </c>
      <c r="BL42" s="41" t="str">
        <f t="shared" si="132"/>
        <v>(b)</v>
      </c>
      <c r="BM42" s="121">
        <f>($E42*BK$6*BK$8/1000+($E42*$E$82*BK$6/60/1000)*$E$83-($E42*BK$6/1000/60)*$E$83)</f>
        <v>12.027810306101927</v>
      </c>
      <c r="BN42" s="41" t="str">
        <f t="shared" si="133"/>
        <v>(f)</v>
      </c>
    </row>
    <row r="43" spans="1:66" ht="15" customHeight="1">
      <c r="A43" s="63"/>
      <c r="B43" s="55" t="s">
        <v>178</v>
      </c>
      <c r="C43" s="64"/>
      <c r="D43" s="65" t="s">
        <v>177</v>
      </c>
      <c r="E43" s="66">
        <v>2.69E-2</v>
      </c>
      <c r="F43" s="41"/>
      <c r="G43" s="121">
        <f t="shared" si="74"/>
        <v>3.9327719299999994E-2</v>
      </c>
      <c r="H43" s="41" t="str">
        <f t="shared" si="104"/>
        <v>(b)</v>
      </c>
      <c r="I43" s="121">
        <f t="shared" si="75"/>
        <v>0.10036293160000001</v>
      </c>
      <c r="J43" s="41" t="str">
        <f t="shared" si="105"/>
        <v>(f)</v>
      </c>
      <c r="K43" s="121">
        <f t="shared" si="76"/>
        <v>3.9895726250000006E-2</v>
      </c>
      <c r="L43" s="41" t="str">
        <f t="shared" si="106"/>
        <v>(b)</v>
      </c>
      <c r="M43" s="121">
        <f t="shared" ref="M43:M46" si="134">($E43*K$6*K$8/1000+($E43*$E$81*K$6/60/1000)*$E$83-($E43*K$6/1000/60)*$E$83)</f>
        <v>0.101812465</v>
      </c>
      <c r="N43" s="41" t="str">
        <f t="shared" si="107"/>
        <v>(f)</v>
      </c>
      <c r="O43" s="121">
        <f t="shared" si="78"/>
        <v>3.9895726250000006E-2</v>
      </c>
      <c r="P43" s="41" t="str">
        <f t="shared" si="108"/>
        <v>(b)</v>
      </c>
      <c r="Q43" s="121">
        <f t="shared" ref="Q43:Q46" si="135">($E43*O$6*O$8/1000+($E43*$E$81*O$6/60/1000)*$E$83-($E43*O$6/1000/60)*$E$83)</f>
        <v>0.101812465</v>
      </c>
      <c r="R43" s="41" t="str">
        <f t="shared" si="109"/>
        <v>(f)</v>
      </c>
      <c r="S43" s="121">
        <f t="shared" si="80"/>
        <v>4.7604392000000002E-2</v>
      </c>
      <c r="T43" s="41" t="str">
        <f t="shared" si="110"/>
        <v>(b)</v>
      </c>
      <c r="U43" s="121">
        <f t="shared" ref="U43:U46" si="136">($E43*S$6*S$8/1000+($E43*$E$81*S$6/60/1000)*$E$83-($E43*S$6/1000/60)*$E$83)</f>
        <v>0.121484704</v>
      </c>
      <c r="V43" s="41" t="str">
        <f t="shared" si="111"/>
        <v>(f)</v>
      </c>
      <c r="W43" s="121">
        <f t="shared" si="82"/>
        <v>4.6549521949999999E-2</v>
      </c>
      <c r="X43" s="41" t="str">
        <f t="shared" si="112"/>
        <v>(b)</v>
      </c>
      <c r="Y43" s="121">
        <f t="shared" ref="Y43:Y46" si="137">($E43*W$6*W$8/1000+($E43*$E$81*W$6/60/1000)*$E$83-($E43*W$6/1000/60)*$E$83)</f>
        <v>0.11879271339999999</v>
      </c>
      <c r="Z43" s="41" t="str">
        <f t="shared" si="113"/>
        <v>(f)</v>
      </c>
      <c r="AA43" s="121">
        <f t="shared" si="84"/>
        <v>4.7604392000000002E-2</v>
      </c>
      <c r="AB43" s="41" t="str">
        <f t="shared" si="114"/>
        <v>(b)</v>
      </c>
      <c r="AC43" s="121">
        <f t="shared" ref="AC43:AC46" si="138">($E43*AA$6*AA$8/1000+($E43*$E$81*AA$6/60/1000)*$E$83-($E43*AA$6/1000/60)*$E$83)</f>
        <v>0.121484704</v>
      </c>
      <c r="AD43" s="41" t="str">
        <f t="shared" si="115"/>
        <v>(f)</v>
      </c>
      <c r="AE43" s="121">
        <f t="shared" si="86"/>
        <v>4.7604392000000002E-2</v>
      </c>
      <c r="AF43" s="41" t="str">
        <f t="shared" si="116"/>
        <v>(b)</v>
      </c>
      <c r="AG43" s="121">
        <f t="shared" ref="AG43:AG46" si="139">($E43*AE$6*AE$8/1000+($E43*$E$81*AE$6/60/1000)*$E$83-($E43*AE$6/1000/60)*$E$83)</f>
        <v>0.121484704</v>
      </c>
      <c r="AH43" s="41" t="str">
        <f t="shared" si="117"/>
        <v>(f)</v>
      </c>
      <c r="AI43" s="121">
        <f t="shared" si="88"/>
        <v>4.7604392000000002E-2</v>
      </c>
      <c r="AJ43" s="41" t="str">
        <f t="shared" si="118"/>
        <v>(b)</v>
      </c>
      <c r="AK43" s="121">
        <f t="shared" ref="AK43:AK46" si="140">($E43*AI$6*AI$8/1000+($E43*$E$81*AI$6/60/1000)*$E$83-($E43*AI$6/1000/60)*$E$83)</f>
        <v>0.121484704</v>
      </c>
      <c r="AL43" s="41" t="str">
        <f t="shared" si="119"/>
        <v>(f)</v>
      </c>
      <c r="AM43" s="121">
        <f t="shared" si="90"/>
        <v>4.7604392000000002E-2</v>
      </c>
      <c r="AN43" s="41" t="str">
        <f t="shared" si="120"/>
        <v>(b)</v>
      </c>
      <c r="AO43" s="121">
        <f t="shared" ref="AO43:AO46" si="141">($E43*AM$6*AM$8/1000+($E43*$E$81*AM$6/60/1000)*$E$83-($E43*AM$6/1000/60)*$E$83)</f>
        <v>0.121484704</v>
      </c>
      <c r="AP43" s="41" t="str">
        <f t="shared" si="121"/>
        <v>(f)</v>
      </c>
      <c r="AQ43" s="121">
        <f t="shared" si="92"/>
        <v>4.6549521949999999E-2</v>
      </c>
      <c r="AR43" s="41" t="str">
        <f t="shared" si="122"/>
        <v>(b)</v>
      </c>
      <c r="AS43" s="121">
        <f t="shared" ref="AS43:AS46" si="142">($E43*AQ$6*AQ$8/1000+($E43*$E$81*AQ$6/60/1000)*$E$83-($E43*AQ$6/1000/60)*$E$83)</f>
        <v>0.11879271339999999</v>
      </c>
      <c r="AT43" s="41" t="str">
        <f t="shared" si="123"/>
        <v>(f)</v>
      </c>
      <c r="AU43" s="121">
        <f t="shared" si="94"/>
        <v>4.7604392000000002E-2</v>
      </c>
      <c r="AV43" s="41" t="str">
        <f t="shared" si="124"/>
        <v>(b)</v>
      </c>
      <c r="AW43" s="121">
        <f t="shared" ref="AW43:AW46" si="143">($E43*AU$6*AU$8/1000+($E43*$E$81*AU$6/60/1000)*$E$83-($E43*AU$6/1000/60)*$E$83)</f>
        <v>0.121484704</v>
      </c>
      <c r="AX43" s="41" t="str">
        <f t="shared" si="125"/>
        <v>(f)</v>
      </c>
      <c r="AY43" s="121">
        <f t="shared" si="96"/>
        <v>4.6549521949999999E-2</v>
      </c>
      <c r="AZ43" s="41" t="str">
        <f t="shared" si="126"/>
        <v>(b)</v>
      </c>
      <c r="BA43" s="121">
        <f t="shared" ref="BA43:BA46" si="144">($E43*AY$6*AY$8/1000+($E43*$E$81*AY$6/60/1000)*$E$83-($E43*AY$6/1000/60)*$E$83)</f>
        <v>0.11879271339999999</v>
      </c>
      <c r="BB43" s="41" t="str">
        <f t="shared" si="127"/>
        <v>(f)</v>
      </c>
      <c r="BC43" s="121">
        <f t="shared" si="98"/>
        <v>4.6549521949999999E-2</v>
      </c>
      <c r="BD43" s="41" t="str">
        <f t="shared" si="128"/>
        <v>(b)</v>
      </c>
      <c r="BE43" s="121">
        <f t="shared" ref="BE43:BE46" si="145">($E43*BC$6*BC$8/1000+($E43*$E$81*BC$6/60/1000)*$E$83-($E43*BC$6/1000/60)*$E$83)</f>
        <v>0.11879271339999999</v>
      </c>
      <c r="BF43" s="41" t="str">
        <f t="shared" si="129"/>
        <v>(f)</v>
      </c>
      <c r="BG43" s="121">
        <f t="shared" si="100"/>
        <v>4.6549521949999999E-2</v>
      </c>
      <c r="BH43" s="41" t="str">
        <f t="shared" si="130"/>
        <v>(b)</v>
      </c>
      <c r="BI43" s="121">
        <f t="shared" ref="BI43:BI46" si="146">($E43*BG$6*BG$8/1000+($E43*$E$81*BG$6/60/1000)*$E$83-($E43*BG$6/1000/60)*$E$83)</f>
        <v>0.11879271339999999</v>
      </c>
      <c r="BJ43" s="41" t="str">
        <f t="shared" si="131"/>
        <v>(f)</v>
      </c>
      <c r="BK43" s="121">
        <f t="shared" si="102"/>
        <v>4.6549521949999999E-2</v>
      </c>
      <c r="BL43" s="41" t="str">
        <f t="shared" si="132"/>
        <v>(b)</v>
      </c>
      <c r="BM43" s="121">
        <f t="shared" ref="BM43:BM46" si="147">($E43*BK$6*BK$8/1000+($E43*$E$81*BK$6/60/1000)*$E$83-($E43*BK$6/1000/60)*$E$83)</f>
        <v>0.11879271339999999</v>
      </c>
      <c r="BN43" s="41" t="str">
        <f t="shared" si="133"/>
        <v>(f)</v>
      </c>
    </row>
    <row r="44" spans="1:66" ht="15" customHeight="1">
      <c r="A44" s="63"/>
      <c r="B44" s="55" t="s">
        <v>181</v>
      </c>
      <c r="C44" s="64"/>
      <c r="D44" s="70" t="s">
        <v>180</v>
      </c>
      <c r="E44" s="75">
        <v>0.47</v>
      </c>
      <c r="F44" s="41"/>
      <c r="G44" s="121">
        <f t="shared" si="74"/>
        <v>0.68713858999999988</v>
      </c>
      <c r="H44" s="41" t="str">
        <f t="shared" si="104"/>
        <v>(b)</v>
      </c>
      <c r="I44" s="121">
        <f t="shared" si="75"/>
        <v>1.7535530799999999</v>
      </c>
      <c r="J44" s="41" t="str">
        <f t="shared" si="105"/>
        <v>(f)</v>
      </c>
      <c r="K44" s="121">
        <f t="shared" si="76"/>
        <v>0.69706287500000008</v>
      </c>
      <c r="L44" s="41" t="str">
        <f t="shared" si="106"/>
        <v>(b)</v>
      </c>
      <c r="M44" s="121">
        <f t="shared" si="134"/>
        <v>1.7788794999999999</v>
      </c>
      <c r="N44" s="41" t="str">
        <f t="shared" si="107"/>
        <v>(f)</v>
      </c>
      <c r="O44" s="121">
        <f t="shared" si="78"/>
        <v>0.69706287500000008</v>
      </c>
      <c r="P44" s="41" t="str">
        <f t="shared" si="108"/>
        <v>(b)</v>
      </c>
      <c r="Q44" s="121">
        <f t="shared" si="135"/>
        <v>1.7788794999999999</v>
      </c>
      <c r="R44" s="41" t="str">
        <f t="shared" si="109"/>
        <v>(f)</v>
      </c>
      <c r="S44" s="121">
        <f t="shared" si="80"/>
        <v>0.83174960000000009</v>
      </c>
      <c r="T44" s="41" t="str">
        <f t="shared" si="110"/>
        <v>(b)</v>
      </c>
      <c r="U44" s="121">
        <f t="shared" si="136"/>
        <v>2.1225952000000001</v>
      </c>
      <c r="V44" s="41" t="str">
        <f t="shared" si="111"/>
        <v>(f)</v>
      </c>
      <c r="W44" s="121">
        <f t="shared" si="82"/>
        <v>0.81331878499999988</v>
      </c>
      <c r="X44" s="41" t="str">
        <f t="shared" si="112"/>
        <v>(b)</v>
      </c>
      <c r="Y44" s="121">
        <f t="shared" si="137"/>
        <v>2.0755604199999995</v>
      </c>
      <c r="Z44" s="41" t="str">
        <f t="shared" si="113"/>
        <v>(f)</v>
      </c>
      <c r="AA44" s="121">
        <f t="shared" si="84"/>
        <v>0.83174960000000009</v>
      </c>
      <c r="AB44" s="41" t="str">
        <f t="shared" si="114"/>
        <v>(b)</v>
      </c>
      <c r="AC44" s="121">
        <f t="shared" si="138"/>
        <v>2.1225952000000001</v>
      </c>
      <c r="AD44" s="41" t="str">
        <f t="shared" si="115"/>
        <v>(f)</v>
      </c>
      <c r="AE44" s="121">
        <f t="shared" si="86"/>
        <v>0.83174960000000009</v>
      </c>
      <c r="AF44" s="41" t="str">
        <f t="shared" si="116"/>
        <v>(b)</v>
      </c>
      <c r="AG44" s="121">
        <f t="shared" si="139"/>
        <v>2.1225952000000001</v>
      </c>
      <c r="AH44" s="41" t="str">
        <f t="shared" si="117"/>
        <v>(f)</v>
      </c>
      <c r="AI44" s="121">
        <f t="shared" si="88"/>
        <v>0.83174960000000009</v>
      </c>
      <c r="AJ44" s="41" t="str">
        <f t="shared" si="118"/>
        <v>(b)</v>
      </c>
      <c r="AK44" s="121">
        <f t="shared" si="140"/>
        <v>2.1225952000000001</v>
      </c>
      <c r="AL44" s="41" t="str">
        <f t="shared" si="119"/>
        <v>(f)</v>
      </c>
      <c r="AM44" s="121">
        <f t="shared" si="90"/>
        <v>0.83174960000000009</v>
      </c>
      <c r="AN44" s="41" t="str">
        <f t="shared" si="120"/>
        <v>(b)</v>
      </c>
      <c r="AO44" s="121">
        <f t="shared" si="141"/>
        <v>2.1225952000000001</v>
      </c>
      <c r="AP44" s="41" t="str">
        <f t="shared" si="121"/>
        <v>(f)</v>
      </c>
      <c r="AQ44" s="121">
        <f t="shared" si="92"/>
        <v>0.81331878499999988</v>
      </c>
      <c r="AR44" s="41" t="str">
        <f t="shared" si="122"/>
        <v>(b)</v>
      </c>
      <c r="AS44" s="121">
        <f t="shared" si="142"/>
        <v>2.0755604199999995</v>
      </c>
      <c r="AT44" s="41" t="str">
        <f t="shared" si="123"/>
        <v>(f)</v>
      </c>
      <c r="AU44" s="121">
        <f t="shared" si="94"/>
        <v>0.83174960000000009</v>
      </c>
      <c r="AV44" s="41" t="str">
        <f t="shared" si="124"/>
        <v>(b)</v>
      </c>
      <c r="AW44" s="121">
        <f t="shared" si="143"/>
        <v>2.1225952000000001</v>
      </c>
      <c r="AX44" s="41" t="str">
        <f t="shared" si="125"/>
        <v>(f)</v>
      </c>
      <c r="AY44" s="121">
        <f t="shared" si="96"/>
        <v>0.81331878499999988</v>
      </c>
      <c r="AZ44" s="41" t="str">
        <f t="shared" si="126"/>
        <v>(b)</v>
      </c>
      <c r="BA44" s="121">
        <f t="shared" si="144"/>
        <v>2.0755604199999995</v>
      </c>
      <c r="BB44" s="41" t="str">
        <f t="shared" si="127"/>
        <v>(f)</v>
      </c>
      <c r="BC44" s="121">
        <f t="shared" si="98"/>
        <v>0.81331878499999988</v>
      </c>
      <c r="BD44" s="41" t="str">
        <f t="shared" si="128"/>
        <v>(b)</v>
      </c>
      <c r="BE44" s="121">
        <f t="shared" si="145"/>
        <v>2.0755604199999995</v>
      </c>
      <c r="BF44" s="41" t="str">
        <f t="shared" si="129"/>
        <v>(f)</v>
      </c>
      <c r="BG44" s="121">
        <f t="shared" si="100"/>
        <v>0.81331878499999988</v>
      </c>
      <c r="BH44" s="41" t="str">
        <f t="shared" si="130"/>
        <v>(b)</v>
      </c>
      <c r="BI44" s="121">
        <f t="shared" si="146"/>
        <v>2.0755604199999995</v>
      </c>
      <c r="BJ44" s="41" t="str">
        <f t="shared" si="131"/>
        <v>(f)</v>
      </c>
      <c r="BK44" s="121">
        <f t="shared" si="102"/>
        <v>0.81331878499999988</v>
      </c>
      <c r="BL44" s="41" t="str">
        <f t="shared" si="132"/>
        <v>(b)</v>
      </c>
      <c r="BM44" s="121">
        <f t="shared" si="147"/>
        <v>2.0755604199999995</v>
      </c>
      <c r="BN44" s="41" t="str">
        <f t="shared" si="133"/>
        <v>(f)</v>
      </c>
    </row>
    <row r="45" spans="1:66" ht="15" customHeight="1">
      <c r="A45" s="63"/>
      <c r="B45" s="55" t="s">
        <v>184</v>
      </c>
      <c r="C45" s="64"/>
      <c r="D45" s="65" t="s">
        <v>183</v>
      </c>
      <c r="E45" s="66">
        <v>0.10539999999999999</v>
      </c>
      <c r="F45" s="41"/>
      <c r="G45" s="121">
        <f t="shared" si="74"/>
        <v>0.15409448379999999</v>
      </c>
      <c r="H45" s="41" t="str">
        <f t="shared" si="104"/>
        <v>(b)</v>
      </c>
      <c r="I45" s="121">
        <f t="shared" si="75"/>
        <v>0.39324360559999999</v>
      </c>
      <c r="J45" s="41" t="str">
        <f t="shared" si="105"/>
        <v>(f)</v>
      </c>
      <c r="K45" s="121">
        <f t="shared" si="76"/>
        <v>0.15632005749999997</v>
      </c>
      <c r="L45" s="41" t="str">
        <f t="shared" si="106"/>
        <v>(b)</v>
      </c>
      <c r="M45" s="121">
        <f t="shared" si="134"/>
        <v>0.39892318999999998</v>
      </c>
      <c r="N45" s="41" t="str">
        <f t="shared" si="107"/>
        <v>(f)</v>
      </c>
      <c r="O45" s="121">
        <f t="shared" si="78"/>
        <v>0.15632005749999997</v>
      </c>
      <c r="P45" s="41" t="str">
        <f t="shared" si="108"/>
        <v>(b)</v>
      </c>
      <c r="Q45" s="121">
        <f t="shared" si="135"/>
        <v>0.39892318999999998</v>
      </c>
      <c r="R45" s="41" t="str">
        <f t="shared" si="109"/>
        <v>(f)</v>
      </c>
      <c r="S45" s="121">
        <f t="shared" si="80"/>
        <v>0.18652427200000002</v>
      </c>
      <c r="T45" s="41" t="str">
        <f t="shared" si="110"/>
        <v>(b)</v>
      </c>
      <c r="U45" s="121">
        <f t="shared" si="136"/>
        <v>0.47600326399999998</v>
      </c>
      <c r="V45" s="41" t="str">
        <f t="shared" si="111"/>
        <v>(f)</v>
      </c>
      <c r="W45" s="121">
        <f t="shared" si="82"/>
        <v>0.18239106369999999</v>
      </c>
      <c r="X45" s="41" t="str">
        <f t="shared" si="112"/>
        <v>(b)</v>
      </c>
      <c r="Y45" s="121">
        <f t="shared" si="137"/>
        <v>0.46545546439999996</v>
      </c>
      <c r="Z45" s="41" t="str">
        <f t="shared" si="113"/>
        <v>(f)</v>
      </c>
      <c r="AA45" s="121">
        <f t="shared" si="84"/>
        <v>0.18652427200000002</v>
      </c>
      <c r="AB45" s="41" t="str">
        <f t="shared" si="114"/>
        <v>(b)</v>
      </c>
      <c r="AC45" s="121">
        <f t="shared" si="138"/>
        <v>0.47600326399999998</v>
      </c>
      <c r="AD45" s="41" t="str">
        <f t="shared" si="115"/>
        <v>(f)</v>
      </c>
      <c r="AE45" s="121">
        <f t="shared" si="86"/>
        <v>0.18652427200000002</v>
      </c>
      <c r="AF45" s="41" t="str">
        <f t="shared" si="116"/>
        <v>(b)</v>
      </c>
      <c r="AG45" s="121">
        <f t="shared" si="139"/>
        <v>0.47600326399999998</v>
      </c>
      <c r="AH45" s="41" t="str">
        <f t="shared" si="117"/>
        <v>(f)</v>
      </c>
      <c r="AI45" s="121">
        <f t="shared" si="88"/>
        <v>0.18652427200000002</v>
      </c>
      <c r="AJ45" s="41" t="str">
        <f t="shared" si="118"/>
        <v>(b)</v>
      </c>
      <c r="AK45" s="121">
        <f t="shared" si="140"/>
        <v>0.47600326399999998</v>
      </c>
      <c r="AL45" s="41" t="str">
        <f t="shared" si="119"/>
        <v>(f)</v>
      </c>
      <c r="AM45" s="121">
        <f t="shared" si="90"/>
        <v>0.18652427200000002</v>
      </c>
      <c r="AN45" s="41" t="str">
        <f t="shared" si="120"/>
        <v>(b)</v>
      </c>
      <c r="AO45" s="121">
        <f t="shared" si="141"/>
        <v>0.47600326399999998</v>
      </c>
      <c r="AP45" s="41" t="str">
        <f t="shared" si="121"/>
        <v>(f)</v>
      </c>
      <c r="AQ45" s="121">
        <f t="shared" si="92"/>
        <v>0.18239106369999999</v>
      </c>
      <c r="AR45" s="41" t="str">
        <f t="shared" si="122"/>
        <v>(b)</v>
      </c>
      <c r="AS45" s="121">
        <f t="shared" si="142"/>
        <v>0.46545546439999996</v>
      </c>
      <c r="AT45" s="41" t="str">
        <f t="shared" si="123"/>
        <v>(f)</v>
      </c>
      <c r="AU45" s="121">
        <f t="shared" si="94"/>
        <v>0.18652427200000002</v>
      </c>
      <c r="AV45" s="41" t="str">
        <f t="shared" si="124"/>
        <v>(b)</v>
      </c>
      <c r="AW45" s="121">
        <f t="shared" si="143"/>
        <v>0.47600326399999998</v>
      </c>
      <c r="AX45" s="41" t="str">
        <f t="shared" si="125"/>
        <v>(f)</v>
      </c>
      <c r="AY45" s="121">
        <f t="shared" si="96"/>
        <v>0.18239106369999999</v>
      </c>
      <c r="AZ45" s="41" t="str">
        <f t="shared" si="126"/>
        <v>(b)</v>
      </c>
      <c r="BA45" s="121">
        <f t="shared" si="144"/>
        <v>0.46545546439999996</v>
      </c>
      <c r="BB45" s="41" t="str">
        <f t="shared" si="127"/>
        <v>(f)</v>
      </c>
      <c r="BC45" s="121">
        <f t="shared" si="98"/>
        <v>0.18239106369999999</v>
      </c>
      <c r="BD45" s="41" t="str">
        <f t="shared" si="128"/>
        <v>(b)</v>
      </c>
      <c r="BE45" s="121">
        <f t="shared" si="145"/>
        <v>0.46545546439999996</v>
      </c>
      <c r="BF45" s="41" t="str">
        <f t="shared" si="129"/>
        <v>(f)</v>
      </c>
      <c r="BG45" s="121">
        <f t="shared" si="100"/>
        <v>0.18239106369999999</v>
      </c>
      <c r="BH45" s="41" t="str">
        <f t="shared" si="130"/>
        <v>(b)</v>
      </c>
      <c r="BI45" s="121">
        <f t="shared" si="146"/>
        <v>0.46545546439999996</v>
      </c>
      <c r="BJ45" s="41" t="str">
        <f t="shared" si="131"/>
        <v>(f)</v>
      </c>
      <c r="BK45" s="121">
        <f t="shared" si="102"/>
        <v>0.18239106369999999</v>
      </c>
      <c r="BL45" s="41" t="str">
        <f t="shared" si="132"/>
        <v>(b)</v>
      </c>
      <c r="BM45" s="121">
        <f t="shared" si="147"/>
        <v>0.46545546439999996</v>
      </c>
      <c r="BN45" s="41" t="str">
        <f t="shared" si="133"/>
        <v>(f)</v>
      </c>
    </row>
    <row r="46" spans="1:66" ht="15" customHeight="1">
      <c r="A46" s="63"/>
      <c r="B46" s="55" t="s">
        <v>187</v>
      </c>
      <c r="C46" s="64"/>
      <c r="D46" s="65" t="s">
        <v>186</v>
      </c>
      <c r="E46" s="66">
        <v>4.24E-2</v>
      </c>
      <c r="F46" s="41"/>
      <c r="G46" s="121">
        <f t="shared" si="74"/>
        <v>6.1988672800000005E-2</v>
      </c>
      <c r="H46" s="41" t="str">
        <f t="shared" si="104"/>
        <v>(b)</v>
      </c>
      <c r="I46" s="121">
        <f t="shared" si="75"/>
        <v>0.15819287360000003</v>
      </c>
      <c r="J46" s="41" t="str">
        <f t="shared" si="105"/>
        <v>(f)</v>
      </c>
      <c r="K46" s="121">
        <f t="shared" si="76"/>
        <v>6.2883970000000011E-2</v>
      </c>
      <c r="L46" s="41" t="str">
        <f t="shared" si="106"/>
        <v>(b)</v>
      </c>
      <c r="M46" s="121">
        <f t="shared" si="134"/>
        <v>0.16047764000000003</v>
      </c>
      <c r="N46" s="41" t="str">
        <f t="shared" si="107"/>
        <v>(f)</v>
      </c>
      <c r="O46" s="121">
        <f t="shared" si="78"/>
        <v>6.2883970000000011E-2</v>
      </c>
      <c r="P46" s="41" t="str">
        <f t="shared" si="108"/>
        <v>(b)</v>
      </c>
      <c r="Q46" s="121">
        <f t="shared" si="135"/>
        <v>0.16047764000000003</v>
      </c>
      <c r="R46" s="41" t="str">
        <f t="shared" si="109"/>
        <v>(f)</v>
      </c>
      <c r="S46" s="121">
        <f t="shared" si="80"/>
        <v>7.5034431999999998E-2</v>
      </c>
      <c r="T46" s="41" t="str">
        <f t="shared" si="110"/>
        <v>(b)</v>
      </c>
      <c r="U46" s="121">
        <f t="shared" si="136"/>
        <v>0.191485184</v>
      </c>
      <c r="V46" s="41" t="str">
        <f t="shared" si="111"/>
        <v>(f)</v>
      </c>
      <c r="W46" s="121">
        <f t="shared" si="82"/>
        <v>7.3371737199999995E-2</v>
      </c>
      <c r="X46" s="41" t="str">
        <f t="shared" si="112"/>
        <v>(b)</v>
      </c>
      <c r="Y46" s="121">
        <f t="shared" si="137"/>
        <v>0.18724204639999997</v>
      </c>
      <c r="Z46" s="41" t="str">
        <f t="shared" si="113"/>
        <v>(f)</v>
      </c>
      <c r="AA46" s="121">
        <f t="shared" si="84"/>
        <v>7.5034431999999998E-2</v>
      </c>
      <c r="AB46" s="41" t="str">
        <f t="shared" si="114"/>
        <v>(b)</v>
      </c>
      <c r="AC46" s="121">
        <f t="shared" si="138"/>
        <v>0.191485184</v>
      </c>
      <c r="AD46" s="41" t="str">
        <f t="shared" si="115"/>
        <v>(f)</v>
      </c>
      <c r="AE46" s="121">
        <f t="shared" si="86"/>
        <v>7.5034431999999998E-2</v>
      </c>
      <c r="AF46" s="41" t="str">
        <f t="shared" si="116"/>
        <v>(b)</v>
      </c>
      <c r="AG46" s="121">
        <f t="shared" si="139"/>
        <v>0.191485184</v>
      </c>
      <c r="AH46" s="41" t="str">
        <f t="shared" si="117"/>
        <v>(f)</v>
      </c>
      <c r="AI46" s="121">
        <f t="shared" si="88"/>
        <v>7.5034431999999998E-2</v>
      </c>
      <c r="AJ46" s="41" t="str">
        <f t="shared" si="118"/>
        <v>(b)</v>
      </c>
      <c r="AK46" s="121">
        <f t="shared" si="140"/>
        <v>0.191485184</v>
      </c>
      <c r="AL46" s="41" t="str">
        <f t="shared" si="119"/>
        <v>(f)</v>
      </c>
      <c r="AM46" s="121">
        <f t="shared" si="90"/>
        <v>7.5034431999999998E-2</v>
      </c>
      <c r="AN46" s="41" t="str">
        <f t="shared" si="120"/>
        <v>(b)</v>
      </c>
      <c r="AO46" s="121">
        <f t="shared" si="141"/>
        <v>0.191485184</v>
      </c>
      <c r="AP46" s="41" t="str">
        <f t="shared" si="121"/>
        <v>(f)</v>
      </c>
      <c r="AQ46" s="121">
        <f t="shared" si="92"/>
        <v>7.3371737199999995E-2</v>
      </c>
      <c r="AR46" s="41" t="str">
        <f t="shared" si="122"/>
        <v>(b)</v>
      </c>
      <c r="AS46" s="121">
        <f t="shared" si="142"/>
        <v>0.18724204639999997</v>
      </c>
      <c r="AT46" s="41" t="str">
        <f t="shared" si="123"/>
        <v>(f)</v>
      </c>
      <c r="AU46" s="121">
        <f t="shared" si="94"/>
        <v>7.5034431999999998E-2</v>
      </c>
      <c r="AV46" s="41" t="str">
        <f t="shared" si="124"/>
        <v>(b)</v>
      </c>
      <c r="AW46" s="121">
        <f t="shared" si="143"/>
        <v>0.191485184</v>
      </c>
      <c r="AX46" s="41" t="str">
        <f t="shared" si="125"/>
        <v>(f)</v>
      </c>
      <c r="AY46" s="121">
        <f t="shared" si="96"/>
        <v>7.3371737199999995E-2</v>
      </c>
      <c r="AZ46" s="41" t="str">
        <f t="shared" si="126"/>
        <v>(b)</v>
      </c>
      <c r="BA46" s="121">
        <f t="shared" si="144"/>
        <v>0.18724204639999997</v>
      </c>
      <c r="BB46" s="41" t="str">
        <f t="shared" si="127"/>
        <v>(f)</v>
      </c>
      <c r="BC46" s="121">
        <f t="shared" si="98"/>
        <v>7.3371737199999995E-2</v>
      </c>
      <c r="BD46" s="41" t="str">
        <f t="shared" si="128"/>
        <v>(b)</v>
      </c>
      <c r="BE46" s="121">
        <f t="shared" si="145"/>
        <v>0.18724204639999997</v>
      </c>
      <c r="BF46" s="41" t="str">
        <f t="shared" si="129"/>
        <v>(f)</v>
      </c>
      <c r="BG46" s="121">
        <f t="shared" si="100"/>
        <v>7.3371737199999995E-2</v>
      </c>
      <c r="BH46" s="41" t="str">
        <f t="shared" si="130"/>
        <v>(b)</v>
      </c>
      <c r="BI46" s="121">
        <f t="shared" si="146"/>
        <v>0.18724204639999997</v>
      </c>
      <c r="BJ46" s="41" t="str">
        <f t="shared" si="131"/>
        <v>(f)</v>
      </c>
      <c r="BK46" s="121">
        <f t="shared" si="102"/>
        <v>7.3371737199999995E-2</v>
      </c>
      <c r="BL46" s="41" t="str">
        <f t="shared" si="132"/>
        <v>(b)</v>
      </c>
      <c r="BM46" s="121">
        <f t="shared" si="147"/>
        <v>0.18724204639999997</v>
      </c>
      <c r="BN46" s="41" t="str">
        <f t="shared" si="133"/>
        <v>(f)</v>
      </c>
    </row>
    <row r="47" spans="1:66" ht="15" customHeight="1">
      <c r="A47" s="20" t="s">
        <v>350</v>
      </c>
      <c r="B47" s="24"/>
      <c r="C47" s="55"/>
      <c r="D47" s="61"/>
      <c r="E47" s="94"/>
      <c r="F47" s="94"/>
      <c r="G47" s="72"/>
      <c r="H47" s="61"/>
      <c r="I47" s="72"/>
      <c r="J47" s="61"/>
      <c r="K47" s="72"/>
      <c r="L47" s="61"/>
      <c r="M47" s="72"/>
      <c r="N47" s="61"/>
      <c r="O47" s="72"/>
      <c r="P47" s="61"/>
      <c r="Q47" s="72"/>
      <c r="R47" s="61"/>
      <c r="S47" s="72"/>
      <c r="T47" s="61"/>
      <c r="U47" s="72"/>
      <c r="V47" s="61"/>
      <c r="W47" s="72"/>
      <c r="X47" s="61"/>
      <c r="Y47" s="72"/>
      <c r="Z47" s="61"/>
      <c r="AA47" s="72"/>
      <c r="AB47" s="61"/>
      <c r="AC47" s="72"/>
      <c r="AD47" s="61"/>
      <c r="AE47" s="72"/>
      <c r="AF47" s="61"/>
      <c r="AG47" s="72"/>
      <c r="AH47" s="61"/>
      <c r="AI47" s="72"/>
      <c r="AJ47" s="61"/>
      <c r="AK47" s="72"/>
      <c r="AL47" s="61"/>
      <c r="AM47" s="72"/>
      <c r="AN47" s="61"/>
      <c r="AO47" s="72"/>
      <c r="AP47" s="61"/>
      <c r="AQ47" s="72"/>
      <c r="AR47" s="61"/>
      <c r="AS47" s="72"/>
      <c r="AT47" s="61"/>
      <c r="AU47" s="72"/>
      <c r="AV47" s="61"/>
      <c r="AW47" s="72"/>
      <c r="AX47" s="61"/>
      <c r="AY47" s="72"/>
      <c r="AZ47" s="61"/>
      <c r="BA47" s="72"/>
      <c r="BB47" s="61"/>
      <c r="BC47" s="72"/>
      <c r="BD47" s="61"/>
      <c r="BE47" s="72"/>
      <c r="BF47" s="61"/>
      <c r="BG47" s="72"/>
      <c r="BH47" s="61"/>
      <c r="BI47" s="72"/>
      <c r="BJ47" s="61"/>
      <c r="BK47" s="72"/>
      <c r="BL47" s="61"/>
      <c r="BM47" s="72"/>
      <c r="BN47" s="61"/>
    </row>
    <row r="48" spans="1:66" ht="15" customHeight="1">
      <c r="A48" s="63"/>
      <c r="B48" s="55" t="s">
        <v>190</v>
      </c>
      <c r="C48" s="64"/>
      <c r="D48" s="65" t="s">
        <v>189</v>
      </c>
      <c r="E48" s="66">
        <v>0.8</v>
      </c>
      <c r="F48" s="41"/>
      <c r="G48" s="121">
        <f t="shared" ref="G48:G49" si="148">($E48*G$6*G$7/1000+($E48*$E$73*G$6/60/1000)*$E$75-($E48*G$6/1000/60)*$E$75)</f>
        <v>1.1695975999999999</v>
      </c>
      <c r="H48" s="41" t="str">
        <f t="shared" ref="H48:H49" si="149">$A$71</f>
        <v>(b)</v>
      </c>
      <c r="I48" s="121">
        <f t="shared" ref="I48:I49" si="150">($E48*G$6*G$8/1000+($E48*$E$81*G$6/60/1000)*$E$83-($E48*G$6/1000/60)*$E$83)</f>
        <v>2.9847712</v>
      </c>
      <c r="J48" s="41" t="str">
        <f t="shared" ref="J48:J49" si="151">$A$79</f>
        <v>(f)</v>
      </c>
      <c r="K48" s="121">
        <f t="shared" ref="K48:K49" si="152">($E48*K$6*K$7/1000+($E48*$E$73*K$6/60/1000)*$E$75-($E48*K$6/1000/60)*$E$75)</f>
        <v>1.1864899999999998</v>
      </c>
      <c r="L48" s="41" t="str">
        <f t="shared" ref="L48:L49" si="153">$A$71</f>
        <v>(b)</v>
      </c>
      <c r="M48" s="121">
        <f t="shared" ref="M48:M49" si="154">($E48*K$6*K$8/1000+($E48*$E$81*K$6/60/1000)*$E$83-($E48*K$6/1000/60)*$E$83)</f>
        <v>3.0278800000000001</v>
      </c>
      <c r="N48" s="41" t="str">
        <f t="shared" ref="N48:N49" si="155">$A$79</f>
        <v>(f)</v>
      </c>
      <c r="O48" s="121">
        <f t="shared" ref="O48:O49" si="156">($E48*O$6*O$7/1000+($E48*$E$73*O$6/60/1000)*$E$75-($E48*O$6/1000/60)*$E$75)</f>
        <v>1.1864899999999998</v>
      </c>
      <c r="P48" s="41" t="str">
        <f t="shared" ref="P48:P49" si="157">$A$71</f>
        <v>(b)</v>
      </c>
      <c r="Q48" s="121">
        <f t="shared" ref="Q48:Q49" si="158">($E48*O$6*O$8/1000+($E48*$E$81*O$6/60/1000)*$E$83-($E48*O$6/1000/60)*$E$83)</f>
        <v>3.0278800000000001</v>
      </c>
      <c r="R48" s="41" t="str">
        <f t="shared" ref="R48:R49" si="159">$A$79</f>
        <v>(f)</v>
      </c>
      <c r="S48" s="121">
        <f t="shared" ref="S48:S49" si="160">($E48*S$6*S$7/1000+($E48*$E$73*S$6/60/1000)*$E$75-($E48*S$6/1000/60)*$E$75)</f>
        <v>1.4157439999999999</v>
      </c>
      <c r="T48" s="41" t="str">
        <f t="shared" ref="T48:T49" si="161">$A$71</f>
        <v>(b)</v>
      </c>
      <c r="U48" s="121">
        <f t="shared" ref="U48:U49" si="162">($E48*S$6*S$8/1000+($E48*$E$81*S$6/60/1000)*$E$83-($E48*S$6/1000/60)*$E$83)</f>
        <v>3.6129280000000001</v>
      </c>
      <c r="V48" s="41" t="str">
        <f t="shared" ref="V48:V49" si="163">$A$79</f>
        <v>(f)</v>
      </c>
      <c r="W48" s="121">
        <f t="shared" ref="W48:W49" si="164">($E48*W$6*W$7/1000+($E48*$E$73*W$6/60/1000)*$E$75-($E48*W$6/1000/60)*$E$75)</f>
        <v>1.3843724000000004</v>
      </c>
      <c r="X48" s="41" t="str">
        <f t="shared" ref="X48:X49" si="165">$A$71</f>
        <v>(b)</v>
      </c>
      <c r="Y48" s="121">
        <f t="shared" ref="Y48:Y49" si="166">($E48*W$6*W$8/1000+($E48*$E$81*W$6/60/1000)*$E$83-($E48*W$6/1000/60)*$E$83)</f>
        <v>3.5328688000000001</v>
      </c>
      <c r="Z48" s="41" t="str">
        <f t="shared" ref="Z48:Z49" si="167">$A$79</f>
        <v>(f)</v>
      </c>
      <c r="AA48" s="121">
        <f t="shared" ref="AA48:AA49" si="168">($E48*AA$6*AA$7/1000+($E48*$E$73*AA$6/60/1000)*$E$75-($E48*AA$6/1000/60)*$E$75)</f>
        <v>1.4157439999999999</v>
      </c>
      <c r="AB48" s="41" t="str">
        <f t="shared" ref="AB48:AB49" si="169">$A$71</f>
        <v>(b)</v>
      </c>
      <c r="AC48" s="121">
        <f t="shared" ref="AC48:AC49" si="170">($E48*AA$6*AA$8/1000+($E48*$E$81*AA$6/60/1000)*$E$83-($E48*AA$6/1000/60)*$E$83)</f>
        <v>3.6129280000000001</v>
      </c>
      <c r="AD48" s="41" t="str">
        <f t="shared" ref="AD48:AD49" si="171">$A$79</f>
        <v>(f)</v>
      </c>
      <c r="AE48" s="121">
        <f t="shared" ref="AE48:AE49" si="172">($E48*AE$6*AE$7/1000+($E48*$E$73*AE$6/60/1000)*$E$75-($E48*AE$6/1000/60)*$E$75)</f>
        <v>1.4157439999999999</v>
      </c>
      <c r="AF48" s="41" t="str">
        <f t="shared" ref="AF48:AF49" si="173">$A$71</f>
        <v>(b)</v>
      </c>
      <c r="AG48" s="121">
        <f t="shared" ref="AG48:AG49" si="174">($E48*AE$6*AE$8/1000+($E48*$E$81*AE$6/60/1000)*$E$83-($E48*AE$6/1000/60)*$E$83)</f>
        <v>3.6129280000000001</v>
      </c>
      <c r="AH48" s="41" t="str">
        <f t="shared" ref="AH48:AH49" si="175">$A$79</f>
        <v>(f)</v>
      </c>
      <c r="AI48" s="121">
        <f t="shared" ref="AI48:AI49" si="176">($E48*AI$6*AI$7/1000+($E48*$E$73*AI$6/60/1000)*$E$75-($E48*AI$6/1000/60)*$E$75)</f>
        <v>1.4157439999999999</v>
      </c>
      <c r="AJ48" s="41" t="str">
        <f t="shared" ref="AJ48:AJ49" si="177">$A$71</f>
        <v>(b)</v>
      </c>
      <c r="AK48" s="121">
        <f t="shared" ref="AK48:AK49" si="178">($E48*AI$6*AI$8/1000+($E48*$E$81*AI$6/60/1000)*$E$83-($E48*AI$6/1000/60)*$E$83)</f>
        <v>3.6129280000000001</v>
      </c>
      <c r="AL48" s="41" t="str">
        <f t="shared" ref="AL48:AL49" si="179">$A$79</f>
        <v>(f)</v>
      </c>
      <c r="AM48" s="121">
        <f t="shared" ref="AM48:AM49" si="180">($E48*AM$6*AM$7/1000+($E48*$E$73*AM$6/60/1000)*$E$75-($E48*AM$6/1000/60)*$E$75)</f>
        <v>1.4157439999999999</v>
      </c>
      <c r="AN48" s="41" t="str">
        <f t="shared" ref="AN48:AN49" si="181">$A$71</f>
        <v>(b)</v>
      </c>
      <c r="AO48" s="121">
        <f t="shared" ref="AO48:AO49" si="182">($E48*AM$6*AM$8/1000+($E48*$E$81*AM$6/60/1000)*$E$83-($E48*AM$6/1000/60)*$E$83)</f>
        <v>3.6129280000000001</v>
      </c>
      <c r="AP48" s="41" t="str">
        <f t="shared" ref="AP48:AP49" si="183">$A$79</f>
        <v>(f)</v>
      </c>
      <c r="AQ48" s="121">
        <f t="shared" ref="AQ48:AQ49" si="184">($E48*AQ$6*AQ$7/1000+($E48*$E$73*AQ$6/60/1000)*$E$75-($E48*AQ$6/1000/60)*$E$75)</f>
        <v>1.3843724000000004</v>
      </c>
      <c r="AR48" s="41" t="str">
        <f t="shared" ref="AR48:AR49" si="185">$A$71</f>
        <v>(b)</v>
      </c>
      <c r="AS48" s="121">
        <f t="shared" ref="AS48:AS49" si="186">($E48*AQ$6*AQ$8/1000+($E48*$E$81*AQ$6/60/1000)*$E$83-($E48*AQ$6/1000/60)*$E$83)</f>
        <v>3.5328688000000001</v>
      </c>
      <c r="AT48" s="41" t="str">
        <f t="shared" ref="AT48:AT49" si="187">$A$79</f>
        <v>(f)</v>
      </c>
      <c r="AU48" s="121">
        <f t="shared" ref="AU48:AU49" si="188">($E48*AU$6*AU$7/1000+($E48*$E$73*AU$6/60/1000)*$E$75-($E48*AU$6/1000/60)*$E$75)</f>
        <v>1.4157439999999999</v>
      </c>
      <c r="AV48" s="41" t="str">
        <f t="shared" ref="AV48:AV49" si="189">$A$71</f>
        <v>(b)</v>
      </c>
      <c r="AW48" s="121">
        <f t="shared" ref="AW48:AW49" si="190">($E48*AU$6*AU$8/1000+($E48*$E$81*AU$6/60/1000)*$E$83-($E48*AU$6/1000/60)*$E$83)</f>
        <v>3.6129280000000001</v>
      </c>
      <c r="AX48" s="41" t="str">
        <f t="shared" ref="AX48:AX49" si="191">$A$79</f>
        <v>(f)</v>
      </c>
      <c r="AY48" s="121">
        <f t="shared" ref="AY48:AY49" si="192">($E48*AY$6*AY$7/1000+($E48*$E$73*AY$6/60/1000)*$E$75-($E48*AY$6/1000/60)*$E$75)</f>
        <v>1.3843724000000004</v>
      </c>
      <c r="AZ48" s="41" t="str">
        <f t="shared" ref="AZ48:AZ49" si="193">$A$71</f>
        <v>(b)</v>
      </c>
      <c r="BA48" s="121">
        <f t="shared" ref="BA48:BA49" si="194">($E48*AY$6*AY$8/1000+($E48*$E$81*AY$6/60/1000)*$E$83-($E48*AY$6/1000/60)*$E$83)</f>
        <v>3.5328688000000001</v>
      </c>
      <c r="BB48" s="41" t="str">
        <f t="shared" ref="BB48:BB49" si="195">$A$79</f>
        <v>(f)</v>
      </c>
      <c r="BC48" s="121">
        <f t="shared" ref="BC48:BC49" si="196">($E48*BC$6*BC$7/1000+($E48*$E$73*BC$6/60/1000)*$E$75-($E48*BC$6/1000/60)*$E$75)</f>
        <v>1.3843724000000004</v>
      </c>
      <c r="BD48" s="41" t="str">
        <f t="shared" ref="BD48:BD49" si="197">$A$71</f>
        <v>(b)</v>
      </c>
      <c r="BE48" s="121">
        <f t="shared" ref="BE48:BE49" si="198">($E48*BC$6*BC$8/1000+($E48*$E$81*BC$6/60/1000)*$E$83-($E48*BC$6/1000/60)*$E$83)</f>
        <v>3.5328688000000001</v>
      </c>
      <c r="BF48" s="41" t="str">
        <f t="shared" ref="BF48:BF49" si="199">$A$79</f>
        <v>(f)</v>
      </c>
      <c r="BG48" s="121">
        <f t="shared" ref="BG48:BG49" si="200">($E48*BG$6*BG$7/1000+($E48*$E$73*BG$6/60/1000)*$E$75-($E48*BG$6/1000/60)*$E$75)</f>
        <v>1.3843724000000004</v>
      </c>
      <c r="BH48" s="41" t="str">
        <f t="shared" ref="BH48:BH49" si="201">$A$71</f>
        <v>(b)</v>
      </c>
      <c r="BI48" s="121">
        <f t="shared" ref="BI48:BI49" si="202">($E48*BG$6*BG$8/1000+($E48*$E$81*BG$6/60/1000)*$E$83-($E48*BG$6/1000/60)*$E$83)</f>
        <v>3.5328688000000001</v>
      </c>
      <c r="BJ48" s="41" t="str">
        <f t="shared" ref="BJ48:BJ49" si="203">$A$79</f>
        <v>(f)</v>
      </c>
      <c r="BK48" s="121">
        <f t="shared" ref="BK48:BK49" si="204">($E48*BK$6*BK$7/1000+($E48*$E$73*BK$6/60/1000)*$E$75-($E48*BK$6/1000/60)*$E$75)</f>
        <v>1.3843724000000004</v>
      </c>
      <c r="BL48" s="41" t="str">
        <f t="shared" ref="BL48:BL49" si="205">$A$71</f>
        <v>(b)</v>
      </c>
      <c r="BM48" s="121">
        <f t="shared" ref="BM48:BM49" si="206">($E48*BK$6*BK$8/1000+($E48*$E$81*BK$6/60/1000)*$E$83-($E48*BK$6/1000/60)*$E$83)</f>
        <v>3.5328688000000001</v>
      </c>
      <c r="BN48" s="41" t="str">
        <f t="shared" ref="BN48:BN49" si="207">$A$79</f>
        <v>(f)</v>
      </c>
    </row>
    <row r="49" spans="1:66" ht="15" customHeight="1">
      <c r="A49" s="63"/>
      <c r="B49" s="55" t="s">
        <v>193</v>
      </c>
      <c r="C49" s="64"/>
      <c r="D49" s="65" t="s">
        <v>192</v>
      </c>
      <c r="E49" s="66">
        <v>0.18629999999999999</v>
      </c>
      <c r="F49" s="41"/>
      <c r="G49" s="121">
        <f t="shared" si="148"/>
        <v>0.27237004110000002</v>
      </c>
      <c r="H49" s="41" t="str">
        <f t="shared" si="149"/>
        <v>(b)</v>
      </c>
      <c r="I49" s="121">
        <f t="shared" si="150"/>
        <v>0.69507859319999998</v>
      </c>
      <c r="J49" s="41" t="str">
        <f t="shared" si="151"/>
        <v>(f)</v>
      </c>
      <c r="K49" s="121">
        <f t="shared" si="152"/>
        <v>0.27630385875000002</v>
      </c>
      <c r="L49" s="41" t="str">
        <f t="shared" si="153"/>
        <v>(b)</v>
      </c>
      <c r="M49" s="121">
        <f t="shared" si="154"/>
        <v>0.70511755500000017</v>
      </c>
      <c r="N49" s="41" t="str">
        <f t="shared" si="155"/>
        <v>(f)</v>
      </c>
      <c r="O49" s="121">
        <f t="shared" si="156"/>
        <v>0.27630385875000002</v>
      </c>
      <c r="P49" s="41" t="str">
        <f t="shared" si="157"/>
        <v>(b)</v>
      </c>
      <c r="Q49" s="121">
        <f t="shared" si="158"/>
        <v>0.70511755500000017</v>
      </c>
      <c r="R49" s="41" t="str">
        <f t="shared" si="159"/>
        <v>(f)</v>
      </c>
      <c r="S49" s="121">
        <f t="shared" si="160"/>
        <v>0.32969138399999998</v>
      </c>
      <c r="T49" s="41" t="str">
        <f t="shared" si="161"/>
        <v>(b)</v>
      </c>
      <c r="U49" s="121">
        <f t="shared" si="162"/>
        <v>0.84136060800000001</v>
      </c>
      <c r="V49" s="41" t="str">
        <f t="shared" si="163"/>
        <v>(f)</v>
      </c>
      <c r="W49" s="121">
        <f t="shared" si="164"/>
        <v>0.32238572264999998</v>
      </c>
      <c r="X49" s="41" t="str">
        <f t="shared" si="165"/>
        <v>(b)</v>
      </c>
      <c r="Y49" s="121">
        <f t="shared" si="166"/>
        <v>0.82271682179999994</v>
      </c>
      <c r="Z49" s="41" t="str">
        <f t="shared" si="167"/>
        <v>(f)</v>
      </c>
      <c r="AA49" s="121">
        <f t="shared" si="168"/>
        <v>0.32969138399999998</v>
      </c>
      <c r="AB49" s="41" t="str">
        <f t="shared" si="169"/>
        <v>(b)</v>
      </c>
      <c r="AC49" s="121">
        <f t="shared" si="170"/>
        <v>0.84136060800000001</v>
      </c>
      <c r="AD49" s="41" t="str">
        <f t="shared" si="171"/>
        <v>(f)</v>
      </c>
      <c r="AE49" s="121">
        <f t="shared" si="172"/>
        <v>0.32969138399999998</v>
      </c>
      <c r="AF49" s="41" t="str">
        <f t="shared" si="173"/>
        <v>(b)</v>
      </c>
      <c r="AG49" s="121">
        <f t="shared" si="174"/>
        <v>0.84136060800000001</v>
      </c>
      <c r="AH49" s="41" t="str">
        <f t="shared" si="175"/>
        <v>(f)</v>
      </c>
      <c r="AI49" s="121">
        <f t="shared" si="176"/>
        <v>0.32969138399999998</v>
      </c>
      <c r="AJ49" s="41" t="str">
        <f t="shared" si="177"/>
        <v>(b)</v>
      </c>
      <c r="AK49" s="121">
        <f t="shared" si="178"/>
        <v>0.84136060800000001</v>
      </c>
      <c r="AL49" s="41" t="str">
        <f t="shared" si="179"/>
        <v>(f)</v>
      </c>
      <c r="AM49" s="121">
        <f t="shared" si="180"/>
        <v>0.32969138399999998</v>
      </c>
      <c r="AN49" s="41" t="str">
        <f t="shared" si="181"/>
        <v>(b)</v>
      </c>
      <c r="AO49" s="121">
        <f t="shared" si="182"/>
        <v>0.84136060800000001</v>
      </c>
      <c r="AP49" s="41" t="str">
        <f t="shared" si="183"/>
        <v>(f)</v>
      </c>
      <c r="AQ49" s="121">
        <f t="shared" si="184"/>
        <v>0.32238572264999998</v>
      </c>
      <c r="AR49" s="41" t="str">
        <f t="shared" si="185"/>
        <v>(b)</v>
      </c>
      <c r="AS49" s="121">
        <f t="shared" si="186"/>
        <v>0.82271682179999994</v>
      </c>
      <c r="AT49" s="41" t="str">
        <f t="shared" si="187"/>
        <v>(f)</v>
      </c>
      <c r="AU49" s="121">
        <f t="shared" si="188"/>
        <v>0.32969138399999998</v>
      </c>
      <c r="AV49" s="41" t="str">
        <f t="shared" si="189"/>
        <v>(b)</v>
      </c>
      <c r="AW49" s="121">
        <f t="shared" si="190"/>
        <v>0.84136060800000001</v>
      </c>
      <c r="AX49" s="41" t="str">
        <f t="shared" si="191"/>
        <v>(f)</v>
      </c>
      <c r="AY49" s="121">
        <f t="shared" si="192"/>
        <v>0.32238572264999998</v>
      </c>
      <c r="AZ49" s="41" t="str">
        <f t="shared" si="193"/>
        <v>(b)</v>
      </c>
      <c r="BA49" s="121">
        <f t="shared" si="194"/>
        <v>0.82271682179999994</v>
      </c>
      <c r="BB49" s="41" t="str">
        <f t="shared" si="195"/>
        <v>(f)</v>
      </c>
      <c r="BC49" s="121">
        <f t="shared" si="196"/>
        <v>0.32238572264999998</v>
      </c>
      <c r="BD49" s="41" t="str">
        <f t="shared" si="197"/>
        <v>(b)</v>
      </c>
      <c r="BE49" s="121">
        <f t="shared" si="198"/>
        <v>0.82271682179999994</v>
      </c>
      <c r="BF49" s="41" t="str">
        <f t="shared" si="199"/>
        <v>(f)</v>
      </c>
      <c r="BG49" s="121">
        <f t="shared" si="200"/>
        <v>0.32238572264999998</v>
      </c>
      <c r="BH49" s="41" t="str">
        <f t="shared" si="201"/>
        <v>(b)</v>
      </c>
      <c r="BI49" s="121">
        <f t="shared" si="202"/>
        <v>0.82271682179999994</v>
      </c>
      <c r="BJ49" s="41" t="str">
        <f t="shared" si="203"/>
        <v>(f)</v>
      </c>
      <c r="BK49" s="121">
        <f t="shared" si="204"/>
        <v>0.32238572264999998</v>
      </c>
      <c r="BL49" s="41" t="str">
        <f t="shared" si="205"/>
        <v>(b)</v>
      </c>
      <c r="BM49" s="121">
        <f t="shared" si="206"/>
        <v>0.82271682179999994</v>
      </c>
      <c r="BN49" s="41" t="str">
        <f t="shared" si="207"/>
        <v>(f)</v>
      </c>
    </row>
    <row r="50" spans="1:66" ht="15" customHeight="1">
      <c r="A50" s="20" t="s">
        <v>351</v>
      </c>
      <c r="B50" s="24"/>
      <c r="C50" s="55"/>
      <c r="D50" s="61"/>
      <c r="E50" s="94"/>
      <c r="F50" s="94"/>
      <c r="G50" s="72"/>
      <c r="H50" s="61"/>
      <c r="I50" s="72"/>
      <c r="J50" s="61"/>
      <c r="K50" s="72"/>
      <c r="L50" s="61"/>
      <c r="M50" s="72"/>
      <c r="N50" s="61"/>
      <c r="O50" s="72"/>
      <c r="P50" s="61"/>
      <c r="Q50" s="72"/>
      <c r="R50" s="61"/>
      <c r="S50" s="72"/>
      <c r="T50" s="61"/>
      <c r="U50" s="72"/>
      <c r="V50" s="61"/>
      <c r="W50" s="72"/>
      <c r="X50" s="61"/>
      <c r="Y50" s="72"/>
      <c r="Z50" s="61"/>
      <c r="AA50" s="72"/>
      <c r="AB50" s="61"/>
      <c r="AC50" s="72"/>
      <c r="AD50" s="61"/>
      <c r="AE50" s="72"/>
      <c r="AF50" s="61"/>
      <c r="AG50" s="72"/>
      <c r="AH50" s="61"/>
      <c r="AI50" s="72"/>
      <c r="AJ50" s="61"/>
      <c r="AK50" s="72"/>
      <c r="AL50" s="61"/>
      <c r="AM50" s="72"/>
      <c r="AN50" s="61"/>
      <c r="AO50" s="72"/>
      <c r="AP50" s="61"/>
      <c r="AQ50" s="72"/>
      <c r="AR50" s="61"/>
      <c r="AS50" s="72"/>
      <c r="AT50" s="61"/>
      <c r="AU50" s="72"/>
      <c r="AV50" s="61"/>
      <c r="AW50" s="72"/>
      <c r="AX50" s="61"/>
      <c r="AY50" s="72"/>
      <c r="AZ50" s="61"/>
      <c r="BA50" s="72"/>
      <c r="BB50" s="61"/>
      <c r="BC50" s="72"/>
      <c r="BD50" s="61"/>
      <c r="BE50" s="72"/>
      <c r="BF50" s="61"/>
      <c r="BG50" s="72"/>
      <c r="BH50" s="61"/>
      <c r="BI50" s="72"/>
      <c r="BJ50" s="61"/>
      <c r="BK50" s="72"/>
      <c r="BL50" s="61"/>
      <c r="BM50" s="72"/>
      <c r="BN50" s="61"/>
    </row>
    <row r="51" spans="1:66" ht="15" customHeight="1">
      <c r="A51" s="63"/>
      <c r="B51" s="55" t="s">
        <v>271</v>
      </c>
      <c r="C51" s="64"/>
      <c r="D51" s="70" t="s">
        <v>270</v>
      </c>
      <c r="E51" s="75">
        <v>4.8541323701614526E-5</v>
      </c>
      <c r="F51" s="41"/>
      <c r="G51" s="121">
        <f t="shared" ref="G51:G65" si="208">($E51*G$6*G$7/1000+($E51*$E$73*G$6/60/1000)*$E$75-($E51*G$6/1000/60)*$E$75)</f>
        <v>7.0967269627789334E-5</v>
      </c>
      <c r="H51" s="41" t="str">
        <f t="shared" ref="H51:H65" si="209">$A$71</f>
        <v>(b)</v>
      </c>
      <c r="I51" s="121">
        <f t="shared" ref="I51:I65" si="210">($E51*G$6*G$8/1000+($E51*$E$81*G$6/60/1000)*$E$83-($E51*G$6/1000/60)*$E$83)</f>
        <v>1.8110593124307054E-4</v>
      </c>
      <c r="J51" s="41" t="str">
        <f t="shared" ref="J51:J65" si="211">$A$79</f>
        <v>(f)</v>
      </c>
      <c r="K51" s="121">
        <f t="shared" ref="K51:K65" si="212">($E51*K$6*K$7/1000+($E51*$E$73*K$6/60/1000)*$E$75-($E51*K$6/1000/60)*$E$75)</f>
        <v>7.1992243948410773E-5</v>
      </c>
      <c r="L51" s="41" t="str">
        <f t="shared" ref="L51:L65" si="213">$A$71</f>
        <v>(b)</v>
      </c>
      <c r="M51" s="121">
        <f t="shared" ref="M51:M65" si="214">($E51*K$6*K$8/1000+($E51*$E$81*K$6/60/1000)*$E$83-($E51*K$6/1000/60)*$E$83)</f>
        <v>1.8372162901205574E-4</v>
      </c>
      <c r="N51" s="41" t="str">
        <f t="shared" ref="N51:N65" si="215">$A$79</f>
        <v>(f)</v>
      </c>
      <c r="O51" s="121">
        <f t="shared" ref="O51:O65" si="216">($E51*O$6*O$7/1000+($E51*$E$73*O$6/60/1000)*$E$75-($E51*O$6/1000/60)*$E$75)</f>
        <v>7.1992243948410773E-5</v>
      </c>
      <c r="P51" s="41" t="str">
        <f t="shared" ref="P51:P65" si="217">$A$71</f>
        <v>(b)</v>
      </c>
      <c r="Q51" s="121">
        <f t="shared" ref="Q51:Q65" si="218">($E51*O$6*O$8/1000+($E51*$E$81*O$6/60/1000)*$E$83-($E51*O$6/1000/60)*$E$83)</f>
        <v>1.8372162901205574E-4</v>
      </c>
      <c r="R51" s="41" t="str">
        <f t="shared" ref="R51:R65" si="219">$A$79</f>
        <v>(f)</v>
      </c>
      <c r="S51" s="121">
        <f t="shared" ref="S51:S65" si="220">($E51*S$6*S$7/1000+($E51*$E$73*S$6/60/1000)*$E$75-($E51*S$6/1000/60)*$E$75)</f>
        <v>8.5902609728273179E-5</v>
      </c>
      <c r="T51" s="41" t="str">
        <f t="shared" ref="T51:T65" si="221">$A$71</f>
        <v>(b)</v>
      </c>
      <c r="U51" s="121">
        <f t="shared" ref="U51:U65" si="222">($E51*S$6*S$8/1000+($E51*$E$81*S$6/60/1000)*$E$83-($E51*S$6/1000/60)*$E$83)</f>
        <v>2.1922038444828343E-4</v>
      </c>
      <c r="V51" s="41" t="str">
        <f t="shared" ref="V51:V65" si="223">$A$79</f>
        <v>(f)</v>
      </c>
      <c r="W51" s="121">
        <f t="shared" ref="W51:W65" si="224">($E51*W$6*W$7/1000+($E51*$E$73*W$6/60/1000)*$E$75-($E51*W$6/1000/60)*$E$75)</f>
        <v>8.3999085989976241E-5</v>
      </c>
      <c r="X51" s="41" t="str">
        <f t="shared" ref="X51:X65" si="225">$A$71</f>
        <v>(b)</v>
      </c>
      <c r="Y51" s="121">
        <f t="shared" ref="Y51:Y65" si="226">($E51*W$6*W$8/1000+($E51*$E$81*W$6/60/1000)*$E$83-($E51*W$6/1000/60)*$E$83)</f>
        <v>2.1436266002016805E-4</v>
      </c>
      <c r="Z51" s="41" t="str">
        <f t="shared" ref="Z51:Z65" si="227">$A$79</f>
        <v>(f)</v>
      </c>
      <c r="AA51" s="121">
        <f t="shared" ref="AA51:AA65" si="228">($E51*AA$6*AA$7/1000+($E51*$E$73*AA$6/60/1000)*$E$75-($E51*AA$6/1000/60)*$E$75)</f>
        <v>8.5902609728273179E-5</v>
      </c>
      <c r="AB51" s="41" t="str">
        <f t="shared" ref="AB51:AB65" si="229">$A$71</f>
        <v>(b)</v>
      </c>
      <c r="AC51" s="121">
        <f t="shared" ref="AC51:AC65" si="230">($E51*AA$6*AA$8/1000+($E51*$E$81*AA$6/60/1000)*$E$83-($E51*AA$6/1000/60)*$E$83)</f>
        <v>2.1922038444828343E-4</v>
      </c>
      <c r="AD51" s="41" t="str">
        <f t="shared" ref="AD51:AD65" si="231">$A$79</f>
        <v>(f)</v>
      </c>
      <c r="AE51" s="121">
        <f t="shared" ref="AE51:AE65" si="232">($E51*AE$6*AE$7/1000+($E51*$E$73*AE$6/60/1000)*$E$75-($E51*AE$6/1000/60)*$E$75)</f>
        <v>8.5902609728273179E-5</v>
      </c>
      <c r="AF51" s="41" t="str">
        <f t="shared" ref="AF51:AF65" si="233">$A$71</f>
        <v>(b)</v>
      </c>
      <c r="AG51" s="121">
        <f t="shared" ref="AG51:AG65" si="234">($E51*AE$6*AE$8/1000+($E51*$E$81*AE$6/60/1000)*$E$83-($E51*AE$6/1000/60)*$E$83)</f>
        <v>2.1922038444828343E-4</v>
      </c>
      <c r="AH51" s="41" t="str">
        <f t="shared" ref="AH51:AH65" si="235">$A$79</f>
        <v>(f)</v>
      </c>
      <c r="AI51" s="121">
        <f t="shared" ref="AI51:AI65" si="236">($E51*AI$6*AI$7/1000+($E51*$E$73*AI$6/60/1000)*$E$75-($E51*AI$6/1000/60)*$E$75)</f>
        <v>8.5902609728273179E-5</v>
      </c>
      <c r="AJ51" s="41" t="str">
        <f t="shared" ref="AJ51:AJ65" si="237">$A$71</f>
        <v>(b)</v>
      </c>
      <c r="AK51" s="121">
        <f t="shared" ref="AK51:AK65" si="238">($E51*AI$6*AI$8/1000+($E51*$E$81*AI$6/60/1000)*$E$83-($E51*AI$6/1000/60)*$E$83)</f>
        <v>2.1922038444828343E-4</v>
      </c>
      <c r="AL51" s="41" t="str">
        <f t="shared" ref="AL51:AL65" si="239">$A$79</f>
        <v>(f)</v>
      </c>
      <c r="AM51" s="121">
        <f t="shared" ref="AM51:AM65" si="240">($E51*AM$6*AM$7/1000+($E51*$E$73*AM$6/60/1000)*$E$75-($E51*AM$6/1000/60)*$E$75)</f>
        <v>8.5902609728273179E-5</v>
      </c>
      <c r="AN51" s="41" t="str">
        <f t="shared" ref="AN51:AN65" si="241">$A$71</f>
        <v>(b)</v>
      </c>
      <c r="AO51" s="121">
        <f t="shared" ref="AO51:AO65" si="242">($E51*AM$6*AM$8/1000+($E51*$E$81*AM$6/60/1000)*$E$83-($E51*AM$6/1000/60)*$E$83)</f>
        <v>2.1922038444828343E-4</v>
      </c>
      <c r="AP51" s="41" t="str">
        <f t="shared" ref="AP51:AP65" si="243">$A$79</f>
        <v>(f)</v>
      </c>
      <c r="AQ51" s="121">
        <f t="shared" ref="AQ51:AQ65" si="244">($E51*AQ$6*AQ$7/1000+($E51*$E$73*AQ$6/60/1000)*$E$75-($E51*AQ$6/1000/60)*$E$75)</f>
        <v>8.3999085989976241E-5</v>
      </c>
      <c r="AR51" s="41" t="str">
        <f t="shared" ref="AR51:AR65" si="245">$A$71</f>
        <v>(b)</v>
      </c>
      <c r="AS51" s="121">
        <f t="shared" ref="AS51:AS65" si="246">($E51*AQ$6*AQ$8/1000+($E51*$E$81*AQ$6/60/1000)*$E$83-($E51*AQ$6/1000/60)*$E$83)</f>
        <v>2.1436266002016805E-4</v>
      </c>
      <c r="AT51" s="41" t="str">
        <f t="shared" ref="AT51:AT65" si="247">$A$79</f>
        <v>(f)</v>
      </c>
      <c r="AU51" s="121">
        <f t="shared" ref="AU51:AU65" si="248">($E51*AU$6*AU$7/1000+($E51*$E$73*AU$6/60/1000)*$E$75-($E51*AU$6/1000/60)*$E$75)</f>
        <v>8.5902609728273179E-5</v>
      </c>
      <c r="AV51" s="41" t="str">
        <f t="shared" ref="AV51:AV65" si="249">$A$71</f>
        <v>(b)</v>
      </c>
      <c r="AW51" s="121">
        <f t="shared" ref="AW51:AW65" si="250">($E51*AU$6*AU$8/1000+($E51*$E$81*AU$6/60/1000)*$E$83-($E51*AU$6/1000/60)*$E$83)</f>
        <v>2.1922038444828343E-4</v>
      </c>
      <c r="AX51" s="41" t="str">
        <f t="shared" ref="AX51:AX65" si="251">$A$79</f>
        <v>(f)</v>
      </c>
      <c r="AY51" s="121">
        <f t="shared" ref="AY51:AY65" si="252">($E51*AY$6*AY$7/1000+($E51*$E$73*AY$6/60/1000)*$E$75-($E51*AY$6/1000/60)*$E$75)</f>
        <v>8.3999085989976241E-5</v>
      </c>
      <c r="AZ51" s="41" t="str">
        <f t="shared" ref="AZ51:AZ65" si="253">$A$71</f>
        <v>(b)</v>
      </c>
      <c r="BA51" s="121">
        <f t="shared" ref="BA51:BA65" si="254">($E51*AY$6*AY$8/1000+($E51*$E$81*AY$6/60/1000)*$E$83-($E51*AY$6/1000/60)*$E$83)</f>
        <v>2.1436266002016805E-4</v>
      </c>
      <c r="BB51" s="41" t="str">
        <f t="shared" ref="BB51:BB65" si="255">$A$79</f>
        <v>(f)</v>
      </c>
      <c r="BC51" s="121">
        <f t="shared" ref="BC51:BC65" si="256">($E51*BC$6*BC$7/1000+($E51*$E$73*BC$6/60/1000)*$E$75-($E51*BC$6/1000/60)*$E$75)</f>
        <v>8.3999085989976241E-5</v>
      </c>
      <c r="BD51" s="41" t="str">
        <f t="shared" ref="BD51:BD65" si="257">$A$71</f>
        <v>(b)</v>
      </c>
      <c r="BE51" s="121">
        <f t="shared" ref="BE51:BE65" si="258">($E51*BC$6*BC$8/1000+($E51*$E$81*BC$6/60/1000)*$E$83-($E51*BC$6/1000/60)*$E$83)</f>
        <v>2.1436266002016805E-4</v>
      </c>
      <c r="BF51" s="41" t="str">
        <f t="shared" ref="BF51:BF65" si="259">$A$79</f>
        <v>(f)</v>
      </c>
      <c r="BG51" s="121">
        <f t="shared" ref="BG51:BG65" si="260">($E51*BG$6*BG$7/1000+($E51*$E$73*BG$6/60/1000)*$E$75-($E51*BG$6/1000/60)*$E$75)</f>
        <v>8.3999085989976241E-5</v>
      </c>
      <c r="BH51" s="41" t="str">
        <f t="shared" ref="BH51:BH65" si="261">$A$71</f>
        <v>(b)</v>
      </c>
      <c r="BI51" s="121">
        <f t="shared" ref="BI51:BI65" si="262">($E51*BG$6*BG$8/1000+($E51*$E$81*BG$6/60/1000)*$E$83-($E51*BG$6/1000/60)*$E$83)</f>
        <v>2.1436266002016805E-4</v>
      </c>
      <c r="BJ51" s="41" t="str">
        <f t="shared" ref="BJ51:BJ65" si="263">$A$79</f>
        <v>(f)</v>
      </c>
      <c r="BK51" s="121">
        <f t="shared" ref="BK51:BK65" si="264">($E51*BK$6*BK$7/1000+($E51*$E$73*BK$6/60/1000)*$E$75-($E51*BK$6/1000/60)*$E$75)</f>
        <v>8.3999085989976241E-5</v>
      </c>
      <c r="BL51" s="41" t="str">
        <f t="shared" ref="BL51:BL65" si="265">$A$71</f>
        <v>(b)</v>
      </c>
      <c r="BM51" s="121">
        <f t="shared" ref="BM51:BM65" si="266">($E51*BK$6*BK$8/1000+($E51*$E$81*BK$6/60/1000)*$E$83-($E51*BK$6/1000/60)*$E$83)</f>
        <v>2.1436266002016805E-4</v>
      </c>
      <c r="BN51" s="41" t="str">
        <f t="shared" ref="BN51:BN65" si="267">$A$79</f>
        <v>(f)</v>
      </c>
    </row>
    <row r="52" spans="1:66" ht="15" customHeight="1">
      <c r="A52" s="63"/>
      <c r="B52" s="55" t="s">
        <v>196</v>
      </c>
      <c r="C52" s="64"/>
      <c r="D52" s="70" t="s">
        <v>195</v>
      </c>
      <c r="E52" s="66">
        <v>1.4385237354722992E-5</v>
      </c>
      <c r="F52" s="41"/>
      <c r="G52" s="121">
        <f t="shared" si="208"/>
        <v>2.1031173856892948E-5</v>
      </c>
      <c r="H52" s="41" t="str">
        <f t="shared" si="209"/>
        <v>(b)</v>
      </c>
      <c r="I52" s="121">
        <f t="shared" si="210"/>
        <v>5.3670802701926717E-5</v>
      </c>
      <c r="J52" s="41" t="str">
        <f t="shared" si="211"/>
        <v>(f)</v>
      </c>
      <c r="K52" s="121">
        <f t="shared" si="212"/>
        <v>2.1334925336256606E-5</v>
      </c>
      <c r="L52" s="41" t="str">
        <f t="shared" si="213"/>
        <v>(b)</v>
      </c>
      <c r="M52" s="121">
        <f t="shared" si="214"/>
        <v>5.4445965602023312E-5</v>
      </c>
      <c r="N52" s="41" t="str">
        <f t="shared" si="215"/>
        <v>(f)</v>
      </c>
      <c r="O52" s="121">
        <f t="shared" si="216"/>
        <v>2.1334925336256606E-5</v>
      </c>
      <c r="P52" s="41" t="str">
        <f t="shared" si="217"/>
        <v>(b)</v>
      </c>
      <c r="Q52" s="121">
        <f t="shared" si="218"/>
        <v>5.4445965602023312E-5</v>
      </c>
      <c r="R52" s="41" t="str">
        <f t="shared" si="219"/>
        <v>(f)</v>
      </c>
      <c r="S52" s="121">
        <f t="shared" si="220"/>
        <v>2.5457266841906183E-5</v>
      </c>
      <c r="T52" s="41" t="str">
        <f t="shared" si="221"/>
        <v>(b)</v>
      </c>
      <c r="U52" s="121">
        <f t="shared" si="222"/>
        <v>6.4966033531905769E-5</v>
      </c>
      <c r="V52" s="41" t="str">
        <f t="shared" si="223"/>
        <v>(f)</v>
      </c>
      <c r="W52" s="121">
        <f t="shared" si="224"/>
        <v>2.4893156951659403E-5</v>
      </c>
      <c r="X52" s="41" t="str">
        <f t="shared" si="225"/>
        <v>(b)</v>
      </c>
      <c r="Y52" s="121">
        <f t="shared" si="226"/>
        <v>6.3526445288869255E-5</v>
      </c>
      <c r="Z52" s="41" t="str">
        <f t="shared" si="227"/>
        <v>(f)</v>
      </c>
      <c r="AA52" s="121">
        <f t="shared" si="228"/>
        <v>2.5457266841906183E-5</v>
      </c>
      <c r="AB52" s="41" t="str">
        <f t="shared" si="229"/>
        <v>(b)</v>
      </c>
      <c r="AC52" s="121">
        <f t="shared" si="230"/>
        <v>6.4966033531905769E-5</v>
      </c>
      <c r="AD52" s="41" t="str">
        <f t="shared" si="231"/>
        <v>(f)</v>
      </c>
      <c r="AE52" s="121">
        <f t="shared" si="232"/>
        <v>2.5457266841906183E-5</v>
      </c>
      <c r="AF52" s="41" t="str">
        <f t="shared" si="233"/>
        <v>(b)</v>
      </c>
      <c r="AG52" s="121">
        <f t="shared" si="234"/>
        <v>6.4966033531905769E-5</v>
      </c>
      <c r="AH52" s="41" t="str">
        <f t="shared" si="235"/>
        <v>(f)</v>
      </c>
      <c r="AI52" s="121">
        <f t="shared" si="236"/>
        <v>2.5457266841906183E-5</v>
      </c>
      <c r="AJ52" s="41" t="str">
        <f t="shared" si="237"/>
        <v>(b)</v>
      </c>
      <c r="AK52" s="121">
        <f t="shared" si="238"/>
        <v>6.4966033531905769E-5</v>
      </c>
      <c r="AL52" s="41" t="str">
        <f t="shared" si="239"/>
        <v>(f)</v>
      </c>
      <c r="AM52" s="121">
        <f t="shared" si="240"/>
        <v>2.5457266841906183E-5</v>
      </c>
      <c r="AN52" s="41" t="str">
        <f t="shared" si="241"/>
        <v>(b)</v>
      </c>
      <c r="AO52" s="121">
        <f t="shared" si="242"/>
        <v>6.4966033531905769E-5</v>
      </c>
      <c r="AP52" s="41" t="str">
        <f t="shared" si="243"/>
        <v>(f)</v>
      </c>
      <c r="AQ52" s="121">
        <f t="shared" si="244"/>
        <v>2.4893156951659403E-5</v>
      </c>
      <c r="AR52" s="41" t="str">
        <f t="shared" si="245"/>
        <v>(b)</v>
      </c>
      <c r="AS52" s="121">
        <f t="shared" si="246"/>
        <v>6.3526445288869255E-5</v>
      </c>
      <c r="AT52" s="41" t="str">
        <f t="shared" si="247"/>
        <v>(f)</v>
      </c>
      <c r="AU52" s="121">
        <f t="shared" si="248"/>
        <v>2.5457266841906183E-5</v>
      </c>
      <c r="AV52" s="41" t="str">
        <f t="shared" si="249"/>
        <v>(b)</v>
      </c>
      <c r="AW52" s="121">
        <f t="shared" si="250"/>
        <v>6.4966033531905769E-5</v>
      </c>
      <c r="AX52" s="41" t="str">
        <f t="shared" si="251"/>
        <v>(f)</v>
      </c>
      <c r="AY52" s="121">
        <f t="shared" si="252"/>
        <v>2.4893156951659403E-5</v>
      </c>
      <c r="AZ52" s="41" t="str">
        <f t="shared" si="253"/>
        <v>(b)</v>
      </c>
      <c r="BA52" s="121">
        <f t="shared" si="254"/>
        <v>6.3526445288869255E-5</v>
      </c>
      <c r="BB52" s="41" t="str">
        <f t="shared" si="255"/>
        <v>(f)</v>
      </c>
      <c r="BC52" s="121">
        <f t="shared" si="256"/>
        <v>2.4893156951659403E-5</v>
      </c>
      <c r="BD52" s="41" t="str">
        <f t="shared" si="257"/>
        <v>(b)</v>
      </c>
      <c r="BE52" s="121">
        <f t="shared" si="258"/>
        <v>6.3526445288869255E-5</v>
      </c>
      <c r="BF52" s="41" t="str">
        <f t="shared" si="259"/>
        <v>(f)</v>
      </c>
      <c r="BG52" s="121">
        <f t="shared" si="260"/>
        <v>2.4893156951659403E-5</v>
      </c>
      <c r="BH52" s="41" t="str">
        <f t="shared" si="261"/>
        <v>(b)</v>
      </c>
      <c r="BI52" s="121">
        <f t="shared" si="262"/>
        <v>6.3526445288869255E-5</v>
      </c>
      <c r="BJ52" s="41" t="str">
        <f t="shared" si="263"/>
        <v>(f)</v>
      </c>
      <c r="BK52" s="121">
        <f t="shared" si="264"/>
        <v>2.4893156951659403E-5</v>
      </c>
      <c r="BL52" s="41" t="str">
        <f t="shared" si="265"/>
        <v>(b)</v>
      </c>
      <c r="BM52" s="121">
        <f t="shared" si="266"/>
        <v>6.3526445288869255E-5</v>
      </c>
      <c r="BN52" s="41" t="str">
        <f t="shared" si="267"/>
        <v>(f)</v>
      </c>
    </row>
    <row r="53" spans="1:66" ht="15" customHeight="1">
      <c r="A53" s="63"/>
      <c r="B53" s="55" t="s">
        <v>273</v>
      </c>
      <c r="C53" s="64"/>
      <c r="D53" s="70" t="s">
        <v>272</v>
      </c>
      <c r="E53" s="66">
        <v>4.4353578135943152E-5</v>
      </c>
      <c r="F53" s="41"/>
      <c r="G53" s="121">
        <f t="shared" si="208"/>
        <v>6.4844798174014477E-5</v>
      </c>
      <c r="H53" s="41" t="str">
        <f t="shared" si="209"/>
        <v>(b)</v>
      </c>
      <c r="I53" s="121">
        <f t="shared" si="210"/>
        <v>1.6548160329639102E-4</v>
      </c>
      <c r="J53" s="41" t="str">
        <f t="shared" si="211"/>
        <v>(f)</v>
      </c>
      <c r="K53" s="121">
        <f t="shared" si="212"/>
        <v>6.5781346153143976E-5</v>
      </c>
      <c r="L53" s="41" t="str">
        <f t="shared" si="213"/>
        <v>(b)</v>
      </c>
      <c r="M53" s="121">
        <f t="shared" si="214"/>
        <v>1.6787164020782446E-4</v>
      </c>
      <c r="N53" s="41" t="str">
        <f t="shared" si="215"/>
        <v>(f)</v>
      </c>
      <c r="O53" s="121">
        <f t="shared" si="216"/>
        <v>6.5781346153143976E-5</v>
      </c>
      <c r="P53" s="41" t="str">
        <f t="shared" si="217"/>
        <v>(b)</v>
      </c>
      <c r="Q53" s="121">
        <f t="shared" si="218"/>
        <v>1.6787164020782446E-4</v>
      </c>
      <c r="R53" s="41" t="str">
        <f t="shared" si="219"/>
        <v>(f)</v>
      </c>
      <c r="S53" s="121">
        <f t="shared" si="220"/>
        <v>7.8491640155615872E-5</v>
      </c>
      <c r="T53" s="41" t="str">
        <f t="shared" si="221"/>
        <v>(b)</v>
      </c>
      <c r="U53" s="121">
        <f t="shared" si="222"/>
        <v>2.0030785543442102E-4</v>
      </c>
      <c r="V53" s="41" t="str">
        <f t="shared" si="223"/>
        <v>(f)</v>
      </c>
      <c r="W53" s="121">
        <f t="shared" si="224"/>
        <v>7.6752336765803923E-5</v>
      </c>
      <c r="X53" s="41" t="str">
        <f t="shared" si="225"/>
        <v>(b)</v>
      </c>
      <c r="Y53" s="121">
        <f t="shared" si="226"/>
        <v>1.9586921545604465E-4</v>
      </c>
      <c r="Z53" s="41" t="str">
        <f t="shared" si="227"/>
        <v>(f)</v>
      </c>
      <c r="AA53" s="121">
        <f t="shared" si="228"/>
        <v>7.8491640155615872E-5</v>
      </c>
      <c r="AB53" s="41" t="str">
        <f t="shared" si="229"/>
        <v>(b)</v>
      </c>
      <c r="AC53" s="121">
        <f t="shared" si="230"/>
        <v>2.0030785543442102E-4</v>
      </c>
      <c r="AD53" s="41" t="str">
        <f t="shared" si="231"/>
        <v>(f)</v>
      </c>
      <c r="AE53" s="121">
        <f t="shared" si="232"/>
        <v>7.8491640155615872E-5</v>
      </c>
      <c r="AF53" s="41" t="str">
        <f t="shared" si="233"/>
        <v>(b)</v>
      </c>
      <c r="AG53" s="121">
        <f t="shared" si="234"/>
        <v>2.0030785543442102E-4</v>
      </c>
      <c r="AH53" s="41" t="str">
        <f t="shared" si="235"/>
        <v>(f)</v>
      </c>
      <c r="AI53" s="121">
        <f t="shared" si="236"/>
        <v>7.8491640155615872E-5</v>
      </c>
      <c r="AJ53" s="41" t="str">
        <f t="shared" si="237"/>
        <v>(b)</v>
      </c>
      <c r="AK53" s="121">
        <f t="shared" si="238"/>
        <v>2.0030785543442102E-4</v>
      </c>
      <c r="AL53" s="41" t="str">
        <f t="shared" si="239"/>
        <v>(f)</v>
      </c>
      <c r="AM53" s="121">
        <f t="shared" si="240"/>
        <v>7.8491640155615872E-5</v>
      </c>
      <c r="AN53" s="41" t="str">
        <f t="shared" si="241"/>
        <v>(b)</v>
      </c>
      <c r="AO53" s="121">
        <f t="shared" si="242"/>
        <v>2.0030785543442102E-4</v>
      </c>
      <c r="AP53" s="41" t="str">
        <f t="shared" si="243"/>
        <v>(f)</v>
      </c>
      <c r="AQ53" s="121">
        <f t="shared" si="244"/>
        <v>7.6752336765803923E-5</v>
      </c>
      <c r="AR53" s="41" t="str">
        <f t="shared" si="245"/>
        <v>(b)</v>
      </c>
      <c r="AS53" s="121">
        <f t="shared" si="246"/>
        <v>1.9586921545604465E-4</v>
      </c>
      <c r="AT53" s="41" t="str">
        <f t="shared" si="247"/>
        <v>(f)</v>
      </c>
      <c r="AU53" s="121">
        <f t="shared" si="248"/>
        <v>7.8491640155615872E-5</v>
      </c>
      <c r="AV53" s="41" t="str">
        <f t="shared" si="249"/>
        <v>(b)</v>
      </c>
      <c r="AW53" s="121">
        <f t="shared" si="250"/>
        <v>2.0030785543442102E-4</v>
      </c>
      <c r="AX53" s="41" t="str">
        <f t="shared" si="251"/>
        <v>(f)</v>
      </c>
      <c r="AY53" s="121">
        <f t="shared" si="252"/>
        <v>7.6752336765803923E-5</v>
      </c>
      <c r="AZ53" s="41" t="str">
        <f t="shared" si="253"/>
        <v>(b)</v>
      </c>
      <c r="BA53" s="121">
        <f t="shared" si="254"/>
        <v>1.9586921545604465E-4</v>
      </c>
      <c r="BB53" s="41" t="str">
        <f t="shared" si="255"/>
        <v>(f)</v>
      </c>
      <c r="BC53" s="121">
        <f t="shared" si="256"/>
        <v>7.6752336765803923E-5</v>
      </c>
      <c r="BD53" s="41" t="str">
        <f t="shared" si="257"/>
        <v>(b)</v>
      </c>
      <c r="BE53" s="121">
        <f t="shared" si="258"/>
        <v>1.9586921545604465E-4</v>
      </c>
      <c r="BF53" s="41" t="str">
        <f t="shared" si="259"/>
        <v>(f)</v>
      </c>
      <c r="BG53" s="121">
        <f t="shared" si="260"/>
        <v>7.6752336765803923E-5</v>
      </c>
      <c r="BH53" s="41" t="str">
        <f t="shared" si="261"/>
        <v>(b)</v>
      </c>
      <c r="BI53" s="121">
        <f t="shared" si="262"/>
        <v>1.9586921545604465E-4</v>
      </c>
      <c r="BJ53" s="41" t="str">
        <f t="shared" si="263"/>
        <v>(f)</v>
      </c>
      <c r="BK53" s="121">
        <f t="shared" si="264"/>
        <v>7.6752336765803923E-5</v>
      </c>
      <c r="BL53" s="41" t="str">
        <f t="shared" si="265"/>
        <v>(b)</v>
      </c>
      <c r="BM53" s="121">
        <f t="shared" si="266"/>
        <v>1.9586921545604465E-4</v>
      </c>
      <c r="BN53" s="41" t="str">
        <f t="shared" si="267"/>
        <v>(f)</v>
      </c>
    </row>
    <row r="54" spans="1:66" ht="15" customHeight="1">
      <c r="A54" s="63"/>
      <c r="B54" s="55" t="s">
        <v>275</v>
      </c>
      <c r="C54" s="64"/>
      <c r="D54" s="70" t="s">
        <v>274</v>
      </c>
      <c r="E54" s="66">
        <v>3.2868294417433586E-5</v>
      </c>
      <c r="F54" s="41"/>
      <c r="G54" s="121">
        <f t="shared" si="208"/>
        <v>4.805334783340466E-5</v>
      </c>
      <c r="H54" s="41" t="str">
        <f t="shared" si="209"/>
        <v>(b)</v>
      </c>
      <c r="I54" s="121">
        <f t="shared" si="210"/>
        <v>1.2263042321284569E-4</v>
      </c>
      <c r="J54" s="41" t="str">
        <f t="shared" si="211"/>
        <v>(f)</v>
      </c>
      <c r="K54" s="121">
        <f t="shared" si="212"/>
        <v>4.8747378304175969E-5</v>
      </c>
      <c r="L54" s="41" t="str">
        <f t="shared" si="213"/>
        <v>(b)</v>
      </c>
      <c r="M54" s="121">
        <f t="shared" si="214"/>
        <v>1.2440156412582353E-4</v>
      </c>
      <c r="N54" s="41" t="str">
        <f t="shared" si="215"/>
        <v>(f)</v>
      </c>
      <c r="O54" s="121">
        <f t="shared" si="216"/>
        <v>4.8747378304175969E-5</v>
      </c>
      <c r="P54" s="41" t="str">
        <f t="shared" si="217"/>
        <v>(b)</v>
      </c>
      <c r="Q54" s="121">
        <f t="shared" si="218"/>
        <v>1.2440156412582353E-4</v>
      </c>
      <c r="R54" s="41" t="str">
        <f t="shared" si="219"/>
        <v>(f)</v>
      </c>
      <c r="S54" s="121">
        <f t="shared" si="220"/>
        <v>5.8166363264643869E-5</v>
      </c>
      <c r="T54" s="41" t="str">
        <f t="shared" si="221"/>
        <v>(b)</v>
      </c>
      <c r="U54" s="121">
        <f t="shared" si="222"/>
        <v>1.4843847651623687E-4</v>
      </c>
      <c r="V54" s="41" t="str">
        <f t="shared" si="223"/>
        <v>(f)</v>
      </c>
      <c r="W54" s="121">
        <f t="shared" si="224"/>
        <v>5.6877449533211414E-5</v>
      </c>
      <c r="X54" s="41" t="str">
        <f t="shared" si="225"/>
        <v>(b)</v>
      </c>
      <c r="Y54" s="121">
        <f t="shared" si="226"/>
        <v>1.451492148207066E-4</v>
      </c>
      <c r="Z54" s="41" t="str">
        <f t="shared" si="227"/>
        <v>(f)</v>
      </c>
      <c r="AA54" s="121">
        <f t="shared" si="228"/>
        <v>5.8166363264643869E-5</v>
      </c>
      <c r="AB54" s="41" t="str">
        <f t="shared" si="229"/>
        <v>(b)</v>
      </c>
      <c r="AC54" s="121">
        <f t="shared" si="230"/>
        <v>1.4843847651623687E-4</v>
      </c>
      <c r="AD54" s="41" t="str">
        <f t="shared" si="231"/>
        <v>(f)</v>
      </c>
      <c r="AE54" s="121">
        <f t="shared" si="232"/>
        <v>5.8166363264643869E-5</v>
      </c>
      <c r="AF54" s="41" t="str">
        <f t="shared" si="233"/>
        <v>(b)</v>
      </c>
      <c r="AG54" s="121">
        <f t="shared" si="234"/>
        <v>1.4843847651623687E-4</v>
      </c>
      <c r="AH54" s="41" t="str">
        <f t="shared" si="235"/>
        <v>(f)</v>
      </c>
      <c r="AI54" s="121">
        <f t="shared" si="236"/>
        <v>5.8166363264643869E-5</v>
      </c>
      <c r="AJ54" s="41" t="str">
        <f t="shared" si="237"/>
        <v>(b)</v>
      </c>
      <c r="AK54" s="121">
        <f t="shared" si="238"/>
        <v>1.4843847651623687E-4</v>
      </c>
      <c r="AL54" s="41" t="str">
        <f t="shared" si="239"/>
        <v>(f)</v>
      </c>
      <c r="AM54" s="121">
        <f t="shared" si="240"/>
        <v>5.8166363264643869E-5</v>
      </c>
      <c r="AN54" s="41" t="str">
        <f t="shared" si="241"/>
        <v>(b)</v>
      </c>
      <c r="AO54" s="121">
        <f t="shared" si="242"/>
        <v>1.4843847651623687E-4</v>
      </c>
      <c r="AP54" s="41" t="str">
        <f t="shared" si="243"/>
        <v>(f)</v>
      </c>
      <c r="AQ54" s="121">
        <f t="shared" si="244"/>
        <v>5.6877449533211414E-5</v>
      </c>
      <c r="AR54" s="41" t="str">
        <f t="shared" si="245"/>
        <v>(b)</v>
      </c>
      <c r="AS54" s="121">
        <f t="shared" si="246"/>
        <v>1.451492148207066E-4</v>
      </c>
      <c r="AT54" s="41" t="str">
        <f t="shared" si="247"/>
        <v>(f)</v>
      </c>
      <c r="AU54" s="121">
        <f t="shared" si="248"/>
        <v>5.8166363264643869E-5</v>
      </c>
      <c r="AV54" s="41" t="str">
        <f t="shared" si="249"/>
        <v>(b)</v>
      </c>
      <c r="AW54" s="121">
        <f t="shared" si="250"/>
        <v>1.4843847651623687E-4</v>
      </c>
      <c r="AX54" s="41" t="str">
        <f t="shared" si="251"/>
        <v>(f)</v>
      </c>
      <c r="AY54" s="121">
        <f t="shared" si="252"/>
        <v>5.6877449533211414E-5</v>
      </c>
      <c r="AZ54" s="41" t="str">
        <f t="shared" si="253"/>
        <v>(b)</v>
      </c>
      <c r="BA54" s="121">
        <f t="shared" si="254"/>
        <v>1.451492148207066E-4</v>
      </c>
      <c r="BB54" s="41" t="str">
        <f t="shared" si="255"/>
        <v>(f)</v>
      </c>
      <c r="BC54" s="121">
        <f t="shared" si="256"/>
        <v>5.6877449533211414E-5</v>
      </c>
      <c r="BD54" s="41" t="str">
        <f t="shared" si="257"/>
        <v>(b)</v>
      </c>
      <c r="BE54" s="121">
        <f t="shared" si="258"/>
        <v>1.451492148207066E-4</v>
      </c>
      <c r="BF54" s="41" t="str">
        <f t="shared" si="259"/>
        <v>(f)</v>
      </c>
      <c r="BG54" s="121">
        <f t="shared" si="260"/>
        <v>5.6877449533211414E-5</v>
      </c>
      <c r="BH54" s="41" t="str">
        <f t="shared" si="261"/>
        <v>(b)</v>
      </c>
      <c r="BI54" s="121">
        <f t="shared" si="262"/>
        <v>1.451492148207066E-4</v>
      </c>
      <c r="BJ54" s="41" t="str">
        <f t="shared" si="263"/>
        <v>(f)</v>
      </c>
      <c r="BK54" s="121">
        <f t="shared" si="264"/>
        <v>5.6877449533211414E-5</v>
      </c>
      <c r="BL54" s="41" t="str">
        <f t="shared" si="265"/>
        <v>(b)</v>
      </c>
      <c r="BM54" s="121">
        <f t="shared" si="266"/>
        <v>1.451492148207066E-4</v>
      </c>
      <c r="BN54" s="41" t="str">
        <f t="shared" si="267"/>
        <v>(f)</v>
      </c>
    </row>
    <row r="55" spans="1:66" ht="15" customHeight="1">
      <c r="A55" s="63"/>
      <c r="B55" s="55" t="s">
        <v>277</v>
      </c>
      <c r="C55" s="64"/>
      <c r="D55" s="70" t="s">
        <v>276</v>
      </c>
      <c r="E55" s="66">
        <v>2.187429870630113E-5</v>
      </c>
      <c r="F55" s="41"/>
      <c r="G55" s="121">
        <f t="shared" si="208"/>
        <v>3.1980159085716126E-5</v>
      </c>
      <c r="H55" s="41" t="str">
        <f t="shared" si="209"/>
        <v>(b)</v>
      </c>
      <c r="I55" s="121">
        <f t="shared" si="210"/>
        <v>8.1612220998456084E-5</v>
      </c>
      <c r="J55" s="41" t="str">
        <f t="shared" si="211"/>
        <v>(f)</v>
      </c>
      <c r="K55" s="121">
        <f t="shared" si="212"/>
        <v>3.2442045840049034E-5</v>
      </c>
      <c r="L55" s="41" t="str">
        <f t="shared" si="213"/>
        <v>(b)</v>
      </c>
      <c r="M55" s="121">
        <f t="shared" si="214"/>
        <v>8.2790939458543821E-5</v>
      </c>
      <c r="N55" s="41" t="str">
        <f t="shared" si="215"/>
        <v>(f)</v>
      </c>
      <c r="O55" s="121">
        <f t="shared" si="216"/>
        <v>3.2442045840049034E-5</v>
      </c>
      <c r="P55" s="41" t="str">
        <f t="shared" si="217"/>
        <v>(b)</v>
      </c>
      <c r="Q55" s="121">
        <f t="shared" si="218"/>
        <v>8.2790939458543821E-5</v>
      </c>
      <c r="R55" s="41" t="str">
        <f t="shared" si="219"/>
        <v>(f)</v>
      </c>
      <c r="S55" s="121">
        <f t="shared" si="220"/>
        <v>3.8710508934566982E-5</v>
      </c>
      <c r="T55" s="41" t="str">
        <f t="shared" si="221"/>
        <v>(b)</v>
      </c>
      <c r="U55" s="121">
        <f t="shared" si="222"/>
        <v>9.8787832845448925E-5</v>
      </c>
      <c r="V55" s="41" t="str">
        <f t="shared" si="223"/>
        <v>(f)</v>
      </c>
      <c r="W55" s="121">
        <f t="shared" si="224"/>
        <v>3.7852719247948739E-5</v>
      </c>
      <c r="X55" s="41" t="str">
        <f t="shared" si="225"/>
        <v>(b)</v>
      </c>
      <c r="Y55" s="121">
        <f t="shared" si="226"/>
        <v>9.6598784276714521E-5</v>
      </c>
      <c r="Z55" s="41" t="str">
        <f t="shared" si="227"/>
        <v>(f)</v>
      </c>
      <c r="AA55" s="121">
        <f t="shared" si="228"/>
        <v>3.8710508934566982E-5</v>
      </c>
      <c r="AB55" s="41" t="str">
        <f t="shared" si="229"/>
        <v>(b)</v>
      </c>
      <c r="AC55" s="121">
        <f t="shared" si="230"/>
        <v>9.8787832845448925E-5</v>
      </c>
      <c r="AD55" s="41" t="str">
        <f t="shared" si="231"/>
        <v>(f)</v>
      </c>
      <c r="AE55" s="121">
        <f t="shared" si="232"/>
        <v>3.8710508934566982E-5</v>
      </c>
      <c r="AF55" s="41" t="str">
        <f t="shared" si="233"/>
        <v>(b)</v>
      </c>
      <c r="AG55" s="121">
        <f t="shared" si="234"/>
        <v>9.8787832845448925E-5</v>
      </c>
      <c r="AH55" s="41" t="str">
        <f t="shared" si="235"/>
        <v>(f)</v>
      </c>
      <c r="AI55" s="121">
        <f t="shared" si="236"/>
        <v>3.8710508934566982E-5</v>
      </c>
      <c r="AJ55" s="41" t="str">
        <f t="shared" si="237"/>
        <v>(b)</v>
      </c>
      <c r="AK55" s="121">
        <f t="shared" si="238"/>
        <v>9.8787832845448925E-5</v>
      </c>
      <c r="AL55" s="41" t="str">
        <f t="shared" si="239"/>
        <v>(f)</v>
      </c>
      <c r="AM55" s="121">
        <f t="shared" si="240"/>
        <v>3.8710508934566982E-5</v>
      </c>
      <c r="AN55" s="41" t="str">
        <f t="shared" si="241"/>
        <v>(b)</v>
      </c>
      <c r="AO55" s="121">
        <f t="shared" si="242"/>
        <v>9.8787832845448925E-5</v>
      </c>
      <c r="AP55" s="41" t="str">
        <f t="shared" si="243"/>
        <v>(f)</v>
      </c>
      <c r="AQ55" s="121">
        <f t="shared" si="244"/>
        <v>3.7852719247948739E-5</v>
      </c>
      <c r="AR55" s="41" t="str">
        <f t="shared" si="245"/>
        <v>(b)</v>
      </c>
      <c r="AS55" s="121">
        <f t="shared" si="246"/>
        <v>9.6598784276714521E-5</v>
      </c>
      <c r="AT55" s="41" t="str">
        <f t="shared" si="247"/>
        <v>(f)</v>
      </c>
      <c r="AU55" s="121">
        <f t="shared" si="248"/>
        <v>3.8710508934566982E-5</v>
      </c>
      <c r="AV55" s="41" t="str">
        <f t="shared" si="249"/>
        <v>(b)</v>
      </c>
      <c r="AW55" s="121">
        <f t="shared" si="250"/>
        <v>9.8787832845448925E-5</v>
      </c>
      <c r="AX55" s="41" t="str">
        <f t="shared" si="251"/>
        <v>(f)</v>
      </c>
      <c r="AY55" s="121">
        <f t="shared" si="252"/>
        <v>3.7852719247948739E-5</v>
      </c>
      <c r="AZ55" s="41" t="str">
        <f t="shared" si="253"/>
        <v>(b)</v>
      </c>
      <c r="BA55" s="121">
        <f t="shared" si="254"/>
        <v>9.6598784276714521E-5</v>
      </c>
      <c r="BB55" s="41" t="str">
        <f t="shared" si="255"/>
        <v>(f)</v>
      </c>
      <c r="BC55" s="121">
        <f t="shared" si="256"/>
        <v>3.7852719247948739E-5</v>
      </c>
      <c r="BD55" s="41" t="str">
        <f t="shared" si="257"/>
        <v>(b)</v>
      </c>
      <c r="BE55" s="121">
        <f t="shared" si="258"/>
        <v>9.6598784276714521E-5</v>
      </c>
      <c r="BF55" s="41" t="str">
        <f t="shared" si="259"/>
        <v>(f)</v>
      </c>
      <c r="BG55" s="121">
        <f t="shared" si="260"/>
        <v>3.7852719247948739E-5</v>
      </c>
      <c r="BH55" s="41" t="str">
        <f t="shared" si="261"/>
        <v>(b)</v>
      </c>
      <c r="BI55" s="121">
        <f t="shared" si="262"/>
        <v>9.6598784276714521E-5</v>
      </c>
      <c r="BJ55" s="41" t="str">
        <f t="shared" si="263"/>
        <v>(f)</v>
      </c>
      <c r="BK55" s="121">
        <f t="shared" si="264"/>
        <v>3.7852719247948739E-5</v>
      </c>
      <c r="BL55" s="41" t="str">
        <f t="shared" si="265"/>
        <v>(b)</v>
      </c>
      <c r="BM55" s="121">
        <f t="shared" si="266"/>
        <v>9.6598784276714521E-5</v>
      </c>
      <c r="BN55" s="41" t="str">
        <f t="shared" si="267"/>
        <v>(f)</v>
      </c>
    </row>
    <row r="56" spans="1:66" ht="15" customHeight="1">
      <c r="A56" s="63"/>
      <c r="B56" s="55" t="s">
        <v>279</v>
      </c>
      <c r="C56" s="64"/>
      <c r="D56" s="70" t="s">
        <v>278</v>
      </c>
      <c r="E56" s="66">
        <v>1.3054358967800315E-5</v>
      </c>
      <c r="F56" s="41"/>
      <c r="G56" s="121">
        <f t="shared" si="208"/>
        <v>1.9085433647847158E-5</v>
      </c>
      <c r="H56" s="41" t="str">
        <f t="shared" si="209"/>
        <v>(b)</v>
      </c>
      <c r="I56" s="121">
        <f t="shared" si="210"/>
        <v>4.870534335194013E-5</v>
      </c>
      <c r="J56" s="41" t="str">
        <f t="shared" si="211"/>
        <v>(f)</v>
      </c>
      <c r="K56" s="121">
        <f t="shared" si="212"/>
        <v>1.9361082964631746E-5</v>
      </c>
      <c r="L56" s="41" t="str">
        <f t="shared" si="213"/>
        <v>(b)</v>
      </c>
      <c r="M56" s="121">
        <f t="shared" si="214"/>
        <v>4.940879053927903E-5</v>
      </c>
      <c r="N56" s="41" t="str">
        <f t="shared" si="215"/>
        <v>(f)</v>
      </c>
      <c r="O56" s="121">
        <f t="shared" si="216"/>
        <v>1.9361082964631746E-5</v>
      </c>
      <c r="P56" s="41" t="str">
        <f t="shared" si="217"/>
        <v>(b)</v>
      </c>
      <c r="Q56" s="121">
        <f t="shared" si="218"/>
        <v>4.940879053927903E-5</v>
      </c>
      <c r="R56" s="41" t="str">
        <f t="shared" si="219"/>
        <v>(f)</v>
      </c>
      <c r="S56" s="121">
        <f t="shared" si="220"/>
        <v>2.3102037978136861E-5</v>
      </c>
      <c r="T56" s="41" t="str">
        <f t="shared" si="221"/>
        <v>(b)</v>
      </c>
      <c r="U56" s="121">
        <f t="shared" si="222"/>
        <v>5.8955573796021067E-5</v>
      </c>
      <c r="V56" s="41" t="str">
        <f t="shared" si="223"/>
        <v>(f)</v>
      </c>
      <c r="W56" s="121">
        <f t="shared" si="224"/>
        <v>2.2590117818394054E-5</v>
      </c>
      <c r="X56" s="41" t="str">
        <f t="shared" si="225"/>
        <v>(b)</v>
      </c>
      <c r="Y56" s="121">
        <f t="shared" si="226"/>
        <v>5.7649171876677417E-5</v>
      </c>
      <c r="Z56" s="41" t="str">
        <f t="shared" si="227"/>
        <v>(f)</v>
      </c>
      <c r="AA56" s="121">
        <f t="shared" si="228"/>
        <v>2.3102037978136861E-5</v>
      </c>
      <c r="AB56" s="41" t="str">
        <f t="shared" si="229"/>
        <v>(b)</v>
      </c>
      <c r="AC56" s="121">
        <f t="shared" si="230"/>
        <v>5.8955573796021067E-5</v>
      </c>
      <c r="AD56" s="41" t="str">
        <f t="shared" si="231"/>
        <v>(f)</v>
      </c>
      <c r="AE56" s="121">
        <f t="shared" si="232"/>
        <v>2.3102037978136861E-5</v>
      </c>
      <c r="AF56" s="41" t="str">
        <f t="shared" si="233"/>
        <v>(b)</v>
      </c>
      <c r="AG56" s="121">
        <f t="shared" si="234"/>
        <v>5.8955573796021067E-5</v>
      </c>
      <c r="AH56" s="41" t="str">
        <f t="shared" si="235"/>
        <v>(f)</v>
      </c>
      <c r="AI56" s="121">
        <f t="shared" si="236"/>
        <v>2.3102037978136861E-5</v>
      </c>
      <c r="AJ56" s="41" t="str">
        <f t="shared" si="237"/>
        <v>(b)</v>
      </c>
      <c r="AK56" s="121">
        <f t="shared" si="238"/>
        <v>5.8955573796021067E-5</v>
      </c>
      <c r="AL56" s="41" t="str">
        <f t="shared" si="239"/>
        <v>(f)</v>
      </c>
      <c r="AM56" s="121">
        <f t="shared" si="240"/>
        <v>2.3102037978136861E-5</v>
      </c>
      <c r="AN56" s="41" t="str">
        <f t="shared" si="241"/>
        <v>(b)</v>
      </c>
      <c r="AO56" s="121">
        <f t="shared" si="242"/>
        <v>5.8955573796021067E-5</v>
      </c>
      <c r="AP56" s="41" t="str">
        <f t="shared" si="243"/>
        <v>(f)</v>
      </c>
      <c r="AQ56" s="121">
        <f t="shared" si="244"/>
        <v>2.2590117818394054E-5</v>
      </c>
      <c r="AR56" s="41" t="str">
        <f t="shared" si="245"/>
        <v>(b)</v>
      </c>
      <c r="AS56" s="121">
        <f t="shared" si="246"/>
        <v>5.7649171876677417E-5</v>
      </c>
      <c r="AT56" s="41" t="str">
        <f t="shared" si="247"/>
        <v>(f)</v>
      </c>
      <c r="AU56" s="121">
        <f t="shared" si="248"/>
        <v>2.3102037978136861E-5</v>
      </c>
      <c r="AV56" s="41" t="str">
        <f t="shared" si="249"/>
        <v>(b)</v>
      </c>
      <c r="AW56" s="121">
        <f t="shared" si="250"/>
        <v>5.8955573796021067E-5</v>
      </c>
      <c r="AX56" s="41" t="str">
        <f t="shared" si="251"/>
        <v>(f)</v>
      </c>
      <c r="AY56" s="121">
        <f t="shared" si="252"/>
        <v>2.2590117818394054E-5</v>
      </c>
      <c r="AZ56" s="41" t="str">
        <f t="shared" si="253"/>
        <v>(b)</v>
      </c>
      <c r="BA56" s="121">
        <f t="shared" si="254"/>
        <v>5.7649171876677417E-5</v>
      </c>
      <c r="BB56" s="41" t="str">
        <f t="shared" si="255"/>
        <v>(f)</v>
      </c>
      <c r="BC56" s="121">
        <f t="shared" si="256"/>
        <v>2.2590117818394054E-5</v>
      </c>
      <c r="BD56" s="41" t="str">
        <f t="shared" si="257"/>
        <v>(b)</v>
      </c>
      <c r="BE56" s="121">
        <f t="shared" si="258"/>
        <v>5.7649171876677417E-5</v>
      </c>
      <c r="BF56" s="41" t="str">
        <f t="shared" si="259"/>
        <v>(f)</v>
      </c>
      <c r="BG56" s="121">
        <f t="shared" si="260"/>
        <v>2.2590117818394054E-5</v>
      </c>
      <c r="BH56" s="41" t="str">
        <f t="shared" si="261"/>
        <v>(b)</v>
      </c>
      <c r="BI56" s="121">
        <f t="shared" si="262"/>
        <v>5.7649171876677417E-5</v>
      </c>
      <c r="BJ56" s="41" t="str">
        <f t="shared" si="263"/>
        <v>(f)</v>
      </c>
      <c r="BK56" s="121">
        <f t="shared" si="264"/>
        <v>2.2590117818394054E-5</v>
      </c>
      <c r="BL56" s="41" t="str">
        <f t="shared" si="265"/>
        <v>(b)</v>
      </c>
      <c r="BM56" s="121">
        <f t="shared" si="266"/>
        <v>5.7649171876677417E-5</v>
      </c>
      <c r="BN56" s="41" t="str">
        <f t="shared" si="267"/>
        <v>(f)</v>
      </c>
    </row>
    <row r="57" spans="1:66" ht="15" customHeight="1">
      <c r="A57" s="63"/>
      <c r="B57" s="69" t="s">
        <v>281</v>
      </c>
      <c r="C57" s="68"/>
      <c r="D57" s="70" t="s">
        <v>280</v>
      </c>
      <c r="E57" s="75">
        <v>6.6999913157770699E-5</v>
      </c>
      <c r="F57" s="41"/>
      <c r="G57" s="121">
        <f t="shared" si="208"/>
        <v>9.7953672036921299E-5</v>
      </c>
      <c r="H57" s="41" t="str">
        <f t="shared" si="209"/>
        <v>(b)</v>
      </c>
      <c r="I57" s="121">
        <f t="shared" si="210"/>
        <v>2.4997426399476878E-4</v>
      </c>
      <c r="J57" s="41" t="str">
        <f t="shared" si="211"/>
        <v>(f)</v>
      </c>
      <c r="K57" s="121">
        <f t="shared" si="212"/>
        <v>9.9368408703204202E-5</v>
      </c>
      <c r="L57" s="41" t="str">
        <f t="shared" si="213"/>
        <v>(b)</v>
      </c>
      <c r="M57" s="121">
        <f t="shared" si="214"/>
        <v>2.5358462131518843E-4</v>
      </c>
      <c r="N57" s="41" t="str">
        <f t="shared" si="215"/>
        <v>(f)</v>
      </c>
      <c r="O57" s="121">
        <f t="shared" si="216"/>
        <v>9.9368408703204202E-5</v>
      </c>
      <c r="P57" s="41" t="str">
        <f t="shared" si="217"/>
        <v>(b)</v>
      </c>
      <c r="Q57" s="121">
        <f t="shared" si="218"/>
        <v>2.5358462131518843E-4</v>
      </c>
      <c r="R57" s="41" t="str">
        <f t="shared" si="219"/>
        <v>(f)</v>
      </c>
      <c r="S57" s="121">
        <f t="shared" si="220"/>
        <v>1.1856840631704366E-4</v>
      </c>
      <c r="T57" s="41" t="str">
        <f t="shared" si="221"/>
        <v>(b)</v>
      </c>
      <c r="U57" s="121">
        <f t="shared" si="222"/>
        <v>3.025823278065977E-4</v>
      </c>
      <c r="V57" s="41" t="str">
        <f t="shared" si="223"/>
        <v>(f)</v>
      </c>
      <c r="W57" s="121">
        <f t="shared" si="224"/>
        <v>1.1594103822251824E-4</v>
      </c>
      <c r="X57" s="41" t="str">
        <f t="shared" si="225"/>
        <v>(b)</v>
      </c>
      <c r="Y57" s="121">
        <f t="shared" si="226"/>
        <v>2.9587737849724694E-4</v>
      </c>
      <c r="Z57" s="41" t="str">
        <f t="shared" si="227"/>
        <v>(f)</v>
      </c>
      <c r="AA57" s="121">
        <f t="shared" si="228"/>
        <v>1.1856840631704366E-4</v>
      </c>
      <c r="AB57" s="41" t="str">
        <f t="shared" si="229"/>
        <v>(b)</v>
      </c>
      <c r="AC57" s="121">
        <f t="shared" si="230"/>
        <v>3.025823278065977E-4</v>
      </c>
      <c r="AD57" s="41" t="str">
        <f t="shared" si="231"/>
        <v>(f)</v>
      </c>
      <c r="AE57" s="121">
        <f t="shared" si="232"/>
        <v>1.1856840631704366E-4</v>
      </c>
      <c r="AF57" s="41" t="str">
        <f t="shared" si="233"/>
        <v>(b)</v>
      </c>
      <c r="AG57" s="121">
        <f t="shared" si="234"/>
        <v>3.025823278065977E-4</v>
      </c>
      <c r="AH57" s="41" t="str">
        <f t="shared" si="235"/>
        <v>(f)</v>
      </c>
      <c r="AI57" s="121">
        <f t="shared" si="236"/>
        <v>1.1856840631704366E-4</v>
      </c>
      <c r="AJ57" s="41" t="str">
        <f t="shared" si="237"/>
        <v>(b)</v>
      </c>
      <c r="AK57" s="121">
        <f t="shared" si="238"/>
        <v>3.025823278065977E-4</v>
      </c>
      <c r="AL57" s="41" t="str">
        <f t="shared" si="239"/>
        <v>(f)</v>
      </c>
      <c r="AM57" s="121">
        <f t="shared" si="240"/>
        <v>1.1856840631704366E-4</v>
      </c>
      <c r="AN57" s="41" t="str">
        <f t="shared" si="241"/>
        <v>(b)</v>
      </c>
      <c r="AO57" s="121">
        <f t="shared" si="242"/>
        <v>3.025823278065977E-4</v>
      </c>
      <c r="AP57" s="41" t="str">
        <f t="shared" si="243"/>
        <v>(f)</v>
      </c>
      <c r="AQ57" s="121">
        <f t="shared" si="244"/>
        <v>1.1594103822251824E-4</v>
      </c>
      <c r="AR57" s="41" t="str">
        <f t="shared" si="245"/>
        <v>(b)</v>
      </c>
      <c r="AS57" s="121">
        <f t="shared" si="246"/>
        <v>2.9587737849724694E-4</v>
      </c>
      <c r="AT57" s="41" t="str">
        <f t="shared" si="247"/>
        <v>(f)</v>
      </c>
      <c r="AU57" s="121">
        <f t="shared" si="248"/>
        <v>1.1856840631704366E-4</v>
      </c>
      <c r="AV57" s="41" t="str">
        <f t="shared" si="249"/>
        <v>(b)</v>
      </c>
      <c r="AW57" s="121">
        <f t="shared" si="250"/>
        <v>3.025823278065977E-4</v>
      </c>
      <c r="AX57" s="41" t="str">
        <f t="shared" si="251"/>
        <v>(f)</v>
      </c>
      <c r="AY57" s="121">
        <f t="shared" si="252"/>
        <v>1.1594103822251824E-4</v>
      </c>
      <c r="AZ57" s="41" t="str">
        <f t="shared" si="253"/>
        <v>(b)</v>
      </c>
      <c r="BA57" s="121">
        <f t="shared" si="254"/>
        <v>2.9587737849724694E-4</v>
      </c>
      <c r="BB57" s="41" t="str">
        <f t="shared" si="255"/>
        <v>(f)</v>
      </c>
      <c r="BC57" s="121">
        <f t="shared" si="256"/>
        <v>1.1594103822251824E-4</v>
      </c>
      <c r="BD57" s="41" t="str">
        <f t="shared" si="257"/>
        <v>(b)</v>
      </c>
      <c r="BE57" s="121">
        <f t="shared" si="258"/>
        <v>2.9587737849724694E-4</v>
      </c>
      <c r="BF57" s="41" t="str">
        <f t="shared" si="259"/>
        <v>(f)</v>
      </c>
      <c r="BG57" s="121">
        <f t="shared" si="260"/>
        <v>1.1594103822251824E-4</v>
      </c>
      <c r="BH57" s="41" t="str">
        <f t="shared" si="261"/>
        <v>(b)</v>
      </c>
      <c r="BI57" s="121">
        <f t="shared" si="262"/>
        <v>2.9587737849724694E-4</v>
      </c>
      <c r="BJ57" s="41" t="str">
        <f t="shared" si="263"/>
        <v>(f)</v>
      </c>
      <c r="BK57" s="121">
        <f t="shared" si="264"/>
        <v>1.1594103822251824E-4</v>
      </c>
      <c r="BL57" s="41" t="str">
        <f t="shared" si="265"/>
        <v>(b)</v>
      </c>
      <c r="BM57" s="121">
        <f t="shared" si="266"/>
        <v>2.9587737849724694E-4</v>
      </c>
      <c r="BN57" s="41" t="str">
        <f t="shared" si="267"/>
        <v>(f)</v>
      </c>
    </row>
    <row r="58" spans="1:66" ht="15" customHeight="1">
      <c r="A58" s="63"/>
      <c r="B58" s="55" t="s">
        <v>283</v>
      </c>
      <c r="C58" s="64"/>
      <c r="D58" s="70" t="s">
        <v>282</v>
      </c>
      <c r="E58" s="75">
        <v>1.0369866679621714E-6</v>
      </c>
      <c r="F58" s="41"/>
      <c r="G58" s="121">
        <f t="shared" si="208"/>
        <v>1.5160713976006909E-6</v>
      </c>
      <c r="H58" s="41" t="str">
        <f t="shared" si="209"/>
        <v>(b)</v>
      </c>
      <c r="I58" s="121">
        <f t="shared" si="210"/>
        <v>3.8689599266468149E-6</v>
      </c>
      <c r="J58" s="41" t="str">
        <f t="shared" si="211"/>
        <v>(f)</v>
      </c>
      <c r="K58" s="121">
        <f t="shared" si="212"/>
        <v>1.5379678895880459E-6</v>
      </c>
      <c r="L58" s="41" t="str">
        <f t="shared" si="213"/>
        <v>(b)</v>
      </c>
      <c r="M58" s="121">
        <f t="shared" si="214"/>
        <v>3.9248389902366249E-6</v>
      </c>
      <c r="N58" s="41" t="str">
        <f t="shared" si="215"/>
        <v>(f)</v>
      </c>
      <c r="O58" s="121">
        <f t="shared" si="216"/>
        <v>1.5379678895880459E-6</v>
      </c>
      <c r="P58" s="41" t="str">
        <f t="shared" si="217"/>
        <v>(b)</v>
      </c>
      <c r="Q58" s="121">
        <f t="shared" si="218"/>
        <v>3.9248389902366249E-6</v>
      </c>
      <c r="R58" s="41" t="str">
        <f t="shared" si="219"/>
        <v>(f)</v>
      </c>
      <c r="S58" s="121">
        <f t="shared" si="220"/>
        <v>1.8351345665592953E-6</v>
      </c>
      <c r="T58" s="41" t="str">
        <f t="shared" si="221"/>
        <v>(b)</v>
      </c>
      <c r="U58" s="121">
        <f t="shared" si="222"/>
        <v>4.6831977103840395E-6</v>
      </c>
      <c r="V58" s="41" t="str">
        <f t="shared" si="223"/>
        <v>(f)</v>
      </c>
      <c r="W58" s="121">
        <f t="shared" si="224"/>
        <v>1.7944696528684929E-6</v>
      </c>
      <c r="X58" s="41" t="str">
        <f t="shared" si="225"/>
        <v>(b)</v>
      </c>
      <c r="Y58" s="121">
        <f t="shared" si="226"/>
        <v>4.5794223065743933E-6</v>
      </c>
      <c r="Z58" s="41" t="str">
        <f t="shared" si="227"/>
        <v>(f)</v>
      </c>
      <c r="AA58" s="121">
        <f t="shared" si="228"/>
        <v>1.8351345665592953E-6</v>
      </c>
      <c r="AB58" s="41" t="str">
        <f t="shared" si="229"/>
        <v>(b)</v>
      </c>
      <c r="AC58" s="121">
        <f t="shared" si="230"/>
        <v>4.6831977103840395E-6</v>
      </c>
      <c r="AD58" s="41" t="str">
        <f t="shared" si="231"/>
        <v>(f)</v>
      </c>
      <c r="AE58" s="121">
        <f t="shared" si="232"/>
        <v>1.8351345665592953E-6</v>
      </c>
      <c r="AF58" s="41" t="str">
        <f t="shared" si="233"/>
        <v>(b)</v>
      </c>
      <c r="AG58" s="121">
        <f t="shared" si="234"/>
        <v>4.6831977103840395E-6</v>
      </c>
      <c r="AH58" s="41" t="str">
        <f t="shared" si="235"/>
        <v>(f)</v>
      </c>
      <c r="AI58" s="121">
        <f t="shared" si="236"/>
        <v>1.8351345665592953E-6</v>
      </c>
      <c r="AJ58" s="41" t="str">
        <f t="shared" si="237"/>
        <v>(b)</v>
      </c>
      <c r="AK58" s="121">
        <f t="shared" si="238"/>
        <v>4.6831977103840395E-6</v>
      </c>
      <c r="AL58" s="41" t="str">
        <f t="shared" si="239"/>
        <v>(f)</v>
      </c>
      <c r="AM58" s="121">
        <f t="shared" si="240"/>
        <v>1.8351345665592953E-6</v>
      </c>
      <c r="AN58" s="41" t="str">
        <f t="shared" si="241"/>
        <v>(b)</v>
      </c>
      <c r="AO58" s="121">
        <f t="shared" si="242"/>
        <v>4.6831977103840395E-6</v>
      </c>
      <c r="AP58" s="41" t="str">
        <f t="shared" si="243"/>
        <v>(f)</v>
      </c>
      <c r="AQ58" s="121">
        <f t="shared" si="244"/>
        <v>1.7944696528684929E-6</v>
      </c>
      <c r="AR58" s="41" t="str">
        <f t="shared" si="245"/>
        <v>(b)</v>
      </c>
      <c r="AS58" s="121">
        <f t="shared" si="246"/>
        <v>4.5794223065743933E-6</v>
      </c>
      <c r="AT58" s="41" t="str">
        <f t="shared" si="247"/>
        <v>(f)</v>
      </c>
      <c r="AU58" s="121">
        <f t="shared" si="248"/>
        <v>1.8351345665592953E-6</v>
      </c>
      <c r="AV58" s="41" t="str">
        <f t="shared" si="249"/>
        <v>(b)</v>
      </c>
      <c r="AW58" s="121">
        <f t="shared" si="250"/>
        <v>4.6831977103840395E-6</v>
      </c>
      <c r="AX58" s="41" t="str">
        <f t="shared" si="251"/>
        <v>(f)</v>
      </c>
      <c r="AY58" s="121">
        <f t="shared" si="252"/>
        <v>1.7944696528684929E-6</v>
      </c>
      <c r="AZ58" s="41" t="str">
        <f t="shared" si="253"/>
        <v>(b)</v>
      </c>
      <c r="BA58" s="121">
        <f t="shared" si="254"/>
        <v>4.5794223065743933E-6</v>
      </c>
      <c r="BB58" s="41" t="str">
        <f t="shared" si="255"/>
        <v>(f)</v>
      </c>
      <c r="BC58" s="121">
        <f t="shared" si="256"/>
        <v>1.7944696528684929E-6</v>
      </c>
      <c r="BD58" s="41" t="str">
        <f t="shared" si="257"/>
        <v>(b)</v>
      </c>
      <c r="BE58" s="121">
        <f t="shared" si="258"/>
        <v>4.5794223065743933E-6</v>
      </c>
      <c r="BF58" s="41" t="str">
        <f t="shared" si="259"/>
        <v>(f)</v>
      </c>
      <c r="BG58" s="121">
        <f t="shared" si="260"/>
        <v>1.7944696528684929E-6</v>
      </c>
      <c r="BH58" s="41" t="str">
        <f t="shared" si="261"/>
        <v>(b)</v>
      </c>
      <c r="BI58" s="121">
        <f t="shared" si="262"/>
        <v>4.5794223065743933E-6</v>
      </c>
      <c r="BJ58" s="41" t="str">
        <f t="shared" si="263"/>
        <v>(f)</v>
      </c>
      <c r="BK58" s="121">
        <f t="shared" si="264"/>
        <v>1.7944696528684929E-6</v>
      </c>
      <c r="BL58" s="41" t="str">
        <f t="shared" si="265"/>
        <v>(b)</v>
      </c>
      <c r="BM58" s="121">
        <f t="shared" si="266"/>
        <v>4.5794223065743933E-6</v>
      </c>
      <c r="BN58" s="41" t="str">
        <f t="shared" si="267"/>
        <v>(f)</v>
      </c>
    </row>
    <row r="59" spans="1:66" ht="15" customHeight="1">
      <c r="A59" s="63"/>
      <c r="B59" s="55" t="s">
        <v>285</v>
      </c>
      <c r="C59" s="64"/>
      <c r="D59" s="70" t="s">
        <v>284</v>
      </c>
      <c r="E59" s="75">
        <v>3.6995325890908364E-4</v>
      </c>
      <c r="F59" s="41"/>
      <c r="G59" s="121">
        <f t="shared" si="208"/>
        <v>5.4087055466530353E-4</v>
      </c>
      <c r="H59" s="41" t="str">
        <f t="shared" si="209"/>
        <v>(b)</v>
      </c>
      <c r="I59" s="121">
        <f t="shared" si="210"/>
        <v>1.3802822906724703E-3</v>
      </c>
      <c r="J59" s="41" t="str">
        <f t="shared" si="211"/>
        <v>(f)</v>
      </c>
      <c r="K59" s="121">
        <f t="shared" si="212"/>
        <v>5.4868230270379832E-4</v>
      </c>
      <c r="L59" s="41" t="str">
        <f t="shared" si="213"/>
        <v>(b)</v>
      </c>
      <c r="M59" s="121">
        <f t="shared" si="214"/>
        <v>1.400217591982045E-3</v>
      </c>
      <c r="N59" s="41" t="str">
        <f t="shared" si="215"/>
        <v>(f)</v>
      </c>
      <c r="O59" s="121">
        <f t="shared" si="216"/>
        <v>5.4868230270379832E-4</v>
      </c>
      <c r="P59" s="41" t="str">
        <f t="shared" si="217"/>
        <v>(b)</v>
      </c>
      <c r="Q59" s="121">
        <f t="shared" si="218"/>
        <v>1.400217591982045E-3</v>
      </c>
      <c r="R59" s="41" t="str">
        <f t="shared" si="219"/>
        <v>(f)</v>
      </c>
      <c r="S59" s="121">
        <f t="shared" si="220"/>
        <v>6.5469888322622707E-4</v>
      </c>
      <c r="T59" s="41" t="str">
        <f t="shared" si="221"/>
        <v>(b)</v>
      </c>
      <c r="U59" s="121">
        <f t="shared" si="222"/>
        <v>1.6707681097548471E-3</v>
      </c>
      <c r="V59" s="41" t="str">
        <f t="shared" si="223"/>
        <v>(f)</v>
      </c>
      <c r="W59" s="121">
        <f t="shared" si="224"/>
        <v>6.4019135115473671E-4</v>
      </c>
      <c r="X59" s="41" t="str">
        <f t="shared" si="225"/>
        <v>(b)</v>
      </c>
      <c r="Y59" s="121">
        <f t="shared" si="226"/>
        <v>1.6337454073227795E-3</v>
      </c>
      <c r="Z59" s="41" t="str">
        <f t="shared" si="227"/>
        <v>(f)</v>
      </c>
      <c r="AA59" s="121">
        <f t="shared" si="228"/>
        <v>6.5469888322622707E-4</v>
      </c>
      <c r="AB59" s="41" t="str">
        <f t="shared" si="229"/>
        <v>(b)</v>
      </c>
      <c r="AC59" s="121">
        <f t="shared" si="230"/>
        <v>1.6707681097548471E-3</v>
      </c>
      <c r="AD59" s="41" t="str">
        <f t="shared" si="231"/>
        <v>(f)</v>
      </c>
      <c r="AE59" s="121">
        <f t="shared" si="232"/>
        <v>6.5469888322622707E-4</v>
      </c>
      <c r="AF59" s="41" t="str">
        <f t="shared" si="233"/>
        <v>(b)</v>
      </c>
      <c r="AG59" s="121">
        <f t="shared" si="234"/>
        <v>1.6707681097548471E-3</v>
      </c>
      <c r="AH59" s="41" t="str">
        <f t="shared" si="235"/>
        <v>(f)</v>
      </c>
      <c r="AI59" s="121">
        <f t="shared" si="236"/>
        <v>6.5469888322622707E-4</v>
      </c>
      <c r="AJ59" s="41" t="str">
        <f t="shared" si="237"/>
        <v>(b)</v>
      </c>
      <c r="AK59" s="121">
        <f t="shared" si="238"/>
        <v>1.6707681097548471E-3</v>
      </c>
      <c r="AL59" s="41" t="str">
        <f t="shared" si="239"/>
        <v>(f)</v>
      </c>
      <c r="AM59" s="121">
        <f t="shared" si="240"/>
        <v>6.5469888322622707E-4</v>
      </c>
      <c r="AN59" s="41" t="str">
        <f t="shared" si="241"/>
        <v>(b)</v>
      </c>
      <c r="AO59" s="121">
        <f t="shared" si="242"/>
        <v>1.6707681097548471E-3</v>
      </c>
      <c r="AP59" s="41" t="str">
        <f t="shared" si="243"/>
        <v>(f)</v>
      </c>
      <c r="AQ59" s="121">
        <f t="shared" si="244"/>
        <v>6.4019135115473671E-4</v>
      </c>
      <c r="AR59" s="41" t="str">
        <f t="shared" si="245"/>
        <v>(b)</v>
      </c>
      <c r="AS59" s="121">
        <f t="shared" si="246"/>
        <v>1.6337454073227795E-3</v>
      </c>
      <c r="AT59" s="41" t="str">
        <f t="shared" si="247"/>
        <v>(f)</v>
      </c>
      <c r="AU59" s="121">
        <f t="shared" si="248"/>
        <v>6.5469888322622707E-4</v>
      </c>
      <c r="AV59" s="41" t="str">
        <f t="shared" si="249"/>
        <v>(b)</v>
      </c>
      <c r="AW59" s="121">
        <f t="shared" si="250"/>
        <v>1.6707681097548471E-3</v>
      </c>
      <c r="AX59" s="41" t="str">
        <f t="shared" si="251"/>
        <v>(f)</v>
      </c>
      <c r="AY59" s="121">
        <f t="shared" si="252"/>
        <v>6.4019135115473671E-4</v>
      </c>
      <c r="AZ59" s="41" t="str">
        <f t="shared" si="253"/>
        <v>(b)</v>
      </c>
      <c r="BA59" s="121">
        <f t="shared" si="254"/>
        <v>1.6337454073227795E-3</v>
      </c>
      <c r="BB59" s="41" t="str">
        <f t="shared" si="255"/>
        <v>(f)</v>
      </c>
      <c r="BC59" s="121">
        <f t="shared" si="256"/>
        <v>6.4019135115473671E-4</v>
      </c>
      <c r="BD59" s="41" t="str">
        <f t="shared" si="257"/>
        <v>(b)</v>
      </c>
      <c r="BE59" s="121">
        <f t="shared" si="258"/>
        <v>1.6337454073227795E-3</v>
      </c>
      <c r="BF59" s="41" t="str">
        <f t="shared" si="259"/>
        <v>(f)</v>
      </c>
      <c r="BG59" s="121">
        <f t="shared" si="260"/>
        <v>6.4019135115473671E-4</v>
      </c>
      <c r="BH59" s="41" t="str">
        <f t="shared" si="261"/>
        <v>(b)</v>
      </c>
      <c r="BI59" s="121">
        <f t="shared" si="262"/>
        <v>1.6337454073227795E-3</v>
      </c>
      <c r="BJ59" s="41" t="str">
        <f t="shared" si="263"/>
        <v>(f)</v>
      </c>
      <c r="BK59" s="121">
        <f t="shared" si="264"/>
        <v>6.4019135115473671E-4</v>
      </c>
      <c r="BL59" s="41" t="str">
        <f t="shared" si="265"/>
        <v>(b)</v>
      </c>
      <c r="BM59" s="121">
        <f t="shared" si="266"/>
        <v>1.6337454073227795E-3</v>
      </c>
      <c r="BN59" s="41" t="str">
        <f t="shared" si="267"/>
        <v>(f)</v>
      </c>
    </row>
    <row r="60" spans="1:66" ht="15" customHeight="1">
      <c r="A60" s="63"/>
      <c r="B60" s="55" t="s">
        <v>287</v>
      </c>
      <c r="C60" s="64"/>
      <c r="D60" s="70" t="s">
        <v>286</v>
      </c>
      <c r="E60" s="75">
        <v>2.1843972782305239E-3</v>
      </c>
      <c r="F60" s="41"/>
      <c r="G60" s="121">
        <f t="shared" si="208"/>
        <v>3.1935822675811919E-3</v>
      </c>
      <c r="H60" s="41" t="str">
        <f t="shared" si="209"/>
        <v>(b)</v>
      </c>
      <c r="I60" s="121">
        <f t="shared" si="210"/>
        <v>8.14990760677607E-3</v>
      </c>
      <c r="J60" s="41" t="str">
        <f t="shared" si="211"/>
        <v>(f)</v>
      </c>
      <c r="K60" s="121">
        <f t="shared" si="212"/>
        <v>3.2397069083096681E-3</v>
      </c>
      <c r="L60" s="41" t="str">
        <f t="shared" si="213"/>
        <v>(b)</v>
      </c>
      <c r="M60" s="121">
        <f t="shared" si="214"/>
        <v>8.2676160385108007E-3</v>
      </c>
      <c r="N60" s="41" t="str">
        <f t="shared" si="215"/>
        <v>(f)</v>
      </c>
      <c r="O60" s="121">
        <f t="shared" si="216"/>
        <v>3.2397069083096681E-3</v>
      </c>
      <c r="P60" s="41" t="str">
        <f t="shared" si="217"/>
        <v>(b)</v>
      </c>
      <c r="Q60" s="121">
        <f t="shared" si="218"/>
        <v>8.2676160385108007E-3</v>
      </c>
      <c r="R60" s="41" t="str">
        <f t="shared" si="219"/>
        <v>(f)</v>
      </c>
      <c r="S60" s="121">
        <f t="shared" si="220"/>
        <v>3.8656841753389936E-3</v>
      </c>
      <c r="T60" s="41" t="str">
        <f t="shared" si="221"/>
        <v>(b)</v>
      </c>
      <c r="U60" s="121">
        <f t="shared" si="222"/>
        <v>9.8650876120535622E-3</v>
      </c>
      <c r="V60" s="41" t="str">
        <f t="shared" si="223"/>
        <v>(f)</v>
      </c>
      <c r="W60" s="121">
        <f t="shared" si="224"/>
        <v>3.7800241282718223E-3</v>
      </c>
      <c r="X60" s="41" t="str">
        <f t="shared" si="225"/>
        <v>(b)</v>
      </c>
      <c r="Y60" s="121">
        <f t="shared" si="226"/>
        <v>9.6464862388319222E-3</v>
      </c>
      <c r="Z60" s="41" t="str">
        <f t="shared" si="227"/>
        <v>(f)</v>
      </c>
      <c r="AA60" s="121">
        <f t="shared" si="228"/>
        <v>3.8656841753389936E-3</v>
      </c>
      <c r="AB60" s="41" t="str">
        <f t="shared" si="229"/>
        <v>(b)</v>
      </c>
      <c r="AC60" s="121">
        <f t="shared" si="230"/>
        <v>9.8650876120535622E-3</v>
      </c>
      <c r="AD60" s="41" t="str">
        <f t="shared" si="231"/>
        <v>(f)</v>
      </c>
      <c r="AE60" s="121">
        <f t="shared" si="232"/>
        <v>3.8656841753389936E-3</v>
      </c>
      <c r="AF60" s="41" t="str">
        <f t="shared" si="233"/>
        <v>(b)</v>
      </c>
      <c r="AG60" s="121">
        <f t="shared" si="234"/>
        <v>9.8650876120535622E-3</v>
      </c>
      <c r="AH60" s="41" t="str">
        <f t="shared" si="235"/>
        <v>(f)</v>
      </c>
      <c r="AI60" s="121">
        <f t="shared" si="236"/>
        <v>3.8656841753389936E-3</v>
      </c>
      <c r="AJ60" s="41" t="str">
        <f t="shared" si="237"/>
        <v>(b)</v>
      </c>
      <c r="AK60" s="121">
        <f t="shared" si="238"/>
        <v>9.8650876120535622E-3</v>
      </c>
      <c r="AL60" s="41" t="str">
        <f t="shared" si="239"/>
        <v>(f)</v>
      </c>
      <c r="AM60" s="121">
        <f t="shared" si="240"/>
        <v>3.8656841753389936E-3</v>
      </c>
      <c r="AN60" s="41" t="str">
        <f t="shared" si="241"/>
        <v>(b)</v>
      </c>
      <c r="AO60" s="121">
        <f t="shared" si="242"/>
        <v>9.8650876120535622E-3</v>
      </c>
      <c r="AP60" s="41" t="str">
        <f t="shared" si="243"/>
        <v>(f)</v>
      </c>
      <c r="AQ60" s="121">
        <f t="shared" si="244"/>
        <v>3.7800241282718223E-3</v>
      </c>
      <c r="AR60" s="41" t="str">
        <f t="shared" si="245"/>
        <v>(b)</v>
      </c>
      <c r="AS60" s="121">
        <f t="shared" si="246"/>
        <v>9.6464862388319222E-3</v>
      </c>
      <c r="AT60" s="41" t="str">
        <f t="shared" si="247"/>
        <v>(f)</v>
      </c>
      <c r="AU60" s="121">
        <f t="shared" si="248"/>
        <v>3.8656841753389936E-3</v>
      </c>
      <c r="AV60" s="41" t="str">
        <f t="shared" si="249"/>
        <v>(b)</v>
      </c>
      <c r="AW60" s="121">
        <f t="shared" si="250"/>
        <v>9.8650876120535622E-3</v>
      </c>
      <c r="AX60" s="41" t="str">
        <f t="shared" si="251"/>
        <v>(f)</v>
      </c>
      <c r="AY60" s="121">
        <f t="shared" si="252"/>
        <v>3.7800241282718223E-3</v>
      </c>
      <c r="AZ60" s="41" t="str">
        <f t="shared" si="253"/>
        <v>(b)</v>
      </c>
      <c r="BA60" s="121">
        <f t="shared" si="254"/>
        <v>9.6464862388319222E-3</v>
      </c>
      <c r="BB60" s="41" t="str">
        <f t="shared" si="255"/>
        <v>(f)</v>
      </c>
      <c r="BC60" s="121">
        <f t="shared" si="256"/>
        <v>3.7800241282718223E-3</v>
      </c>
      <c r="BD60" s="41" t="str">
        <f t="shared" si="257"/>
        <v>(b)</v>
      </c>
      <c r="BE60" s="121">
        <f t="shared" si="258"/>
        <v>9.6464862388319222E-3</v>
      </c>
      <c r="BF60" s="41" t="str">
        <f t="shared" si="259"/>
        <v>(f)</v>
      </c>
      <c r="BG60" s="121">
        <f t="shared" si="260"/>
        <v>3.7800241282718223E-3</v>
      </c>
      <c r="BH60" s="41" t="str">
        <f t="shared" si="261"/>
        <v>(b)</v>
      </c>
      <c r="BI60" s="121">
        <f t="shared" si="262"/>
        <v>9.6464862388319222E-3</v>
      </c>
      <c r="BJ60" s="41" t="str">
        <f t="shared" si="263"/>
        <v>(f)</v>
      </c>
      <c r="BK60" s="121">
        <f t="shared" si="264"/>
        <v>3.7800241282718223E-3</v>
      </c>
      <c r="BL60" s="41" t="str">
        <f t="shared" si="265"/>
        <v>(b)</v>
      </c>
      <c r="BM60" s="121">
        <f t="shared" si="266"/>
        <v>9.6464862388319222E-3</v>
      </c>
      <c r="BN60" s="41" t="str">
        <f t="shared" si="267"/>
        <v>(f)</v>
      </c>
    </row>
    <row r="61" spans="1:66" ht="15" customHeight="1">
      <c r="A61" s="63"/>
      <c r="B61" s="55" t="s">
        <v>289</v>
      </c>
      <c r="C61" s="64"/>
      <c r="D61" s="70" t="s">
        <v>288</v>
      </c>
      <c r="E61" s="75">
        <v>1.0710973550430282E-5</v>
      </c>
      <c r="F61" s="41"/>
      <c r="G61" s="121">
        <f t="shared" si="208"/>
        <v>1.5659411197808422E-5</v>
      </c>
      <c r="H61" s="41" t="str">
        <f t="shared" si="209"/>
        <v>(b)</v>
      </c>
      <c r="I61" s="121">
        <f t="shared" si="210"/>
        <v>3.9962256721607569E-5</v>
      </c>
      <c r="J61" s="41" t="str">
        <f t="shared" si="211"/>
        <v>(f)</v>
      </c>
      <c r="K61" s="121">
        <f t="shared" si="212"/>
        <v>1.588557875981253E-5</v>
      </c>
      <c r="L61" s="41" t="str">
        <f t="shared" si="213"/>
        <v>(b)</v>
      </c>
      <c r="M61" s="121">
        <f t="shared" si="214"/>
        <v>4.0539428242346043E-5</v>
      </c>
      <c r="N61" s="41" t="str">
        <f t="shared" si="215"/>
        <v>(f)</v>
      </c>
      <c r="O61" s="121">
        <f t="shared" si="216"/>
        <v>1.588557875981253E-5</v>
      </c>
      <c r="P61" s="41" t="str">
        <f t="shared" si="217"/>
        <v>(b)</v>
      </c>
      <c r="Q61" s="121">
        <f t="shared" si="218"/>
        <v>4.0539428242346043E-5</v>
      </c>
      <c r="R61" s="41" t="str">
        <f t="shared" si="219"/>
        <v>(f)</v>
      </c>
      <c r="S61" s="121">
        <f t="shared" si="220"/>
        <v>1.8954995672725463E-5</v>
      </c>
      <c r="T61" s="41" t="str">
        <f t="shared" si="221"/>
        <v>(b)</v>
      </c>
      <c r="U61" s="121">
        <f t="shared" si="222"/>
        <v>4.8372470309511222E-5</v>
      </c>
      <c r="V61" s="41" t="str">
        <f t="shared" si="223"/>
        <v>(f)</v>
      </c>
      <c r="W61" s="121">
        <f t="shared" si="224"/>
        <v>1.8534970200432111E-5</v>
      </c>
      <c r="X61" s="41" t="str">
        <f t="shared" si="225"/>
        <v>(b)</v>
      </c>
      <c r="Y61" s="121">
        <f t="shared" si="226"/>
        <v>4.730058034242546E-5</v>
      </c>
      <c r="Z61" s="41" t="str">
        <f t="shared" si="227"/>
        <v>(f)</v>
      </c>
      <c r="AA61" s="121">
        <f t="shared" si="228"/>
        <v>1.8954995672725463E-5</v>
      </c>
      <c r="AB61" s="41" t="str">
        <f t="shared" si="229"/>
        <v>(b)</v>
      </c>
      <c r="AC61" s="121">
        <f t="shared" si="230"/>
        <v>4.8372470309511222E-5</v>
      </c>
      <c r="AD61" s="41" t="str">
        <f t="shared" si="231"/>
        <v>(f)</v>
      </c>
      <c r="AE61" s="121">
        <f t="shared" si="232"/>
        <v>1.8954995672725463E-5</v>
      </c>
      <c r="AF61" s="41" t="str">
        <f t="shared" si="233"/>
        <v>(b)</v>
      </c>
      <c r="AG61" s="121">
        <f t="shared" si="234"/>
        <v>4.8372470309511222E-5</v>
      </c>
      <c r="AH61" s="41" t="str">
        <f t="shared" si="235"/>
        <v>(f)</v>
      </c>
      <c r="AI61" s="121">
        <f t="shared" si="236"/>
        <v>1.8954995672725463E-5</v>
      </c>
      <c r="AJ61" s="41" t="str">
        <f t="shared" si="237"/>
        <v>(b)</v>
      </c>
      <c r="AK61" s="121">
        <f t="shared" si="238"/>
        <v>4.8372470309511222E-5</v>
      </c>
      <c r="AL61" s="41" t="str">
        <f t="shared" si="239"/>
        <v>(f)</v>
      </c>
      <c r="AM61" s="121">
        <f t="shared" si="240"/>
        <v>1.8954995672725463E-5</v>
      </c>
      <c r="AN61" s="41" t="str">
        <f t="shared" si="241"/>
        <v>(b)</v>
      </c>
      <c r="AO61" s="121">
        <f t="shared" si="242"/>
        <v>4.8372470309511222E-5</v>
      </c>
      <c r="AP61" s="41" t="str">
        <f t="shared" si="243"/>
        <v>(f)</v>
      </c>
      <c r="AQ61" s="121">
        <f t="shared" si="244"/>
        <v>1.8534970200432111E-5</v>
      </c>
      <c r="AR61" s="41" t="str">
        <f t="shared" si="245"/>
        <v>(b)</v>
      </c>
      <c r="AS61" s="121">
        <f t="shared" si="246"/>
        <v>4.730058034242546E-5</v>
      </c>
      <c r="AT61" s="41" t="str">
        <f t="shared" si="247"/>
        <v>(f)</v>
      </c>
      <c r="AU61" s="121">
        <f t="shared" si="248"/>
        <v>1.8954995672725463E-5</v>
      </c>
      <c r="AV61" s="41" t="str">
        <f t="shared" si="249"/>
        <v>(b)</v>
      </c>
      <c r="AW61" s="121">
        <f t="shared" si="250"/>
        <v>4.8372470309511222E-5</v>
      </c>
      <c r="AX61" s="41" t="str">
        <f t="shared" si="251"/>
        <v>(f)</v>
      </c>
      <c r="AY61" s="121">
        <f t="shared" si="252"/>
        <v>1.8534970200432111E-5</v>
      </c>
      <c r="AZ61" s="41" t="str">
        <f t="shared" si="253"/>
        <v>(b)</v>
      </c>
      <c r="BA61" s="121">
        <f t="shared" si="254"/>
        <v>4.730058034242546E-5</v>
      </c>
      <c r="BB61" s="41" t="str">
        <f t="shared" si="255"/>
        <v>(f)</v>
      </c>
      <c r="BC61" s="121">
        <f t="shared" si="256"/>
        <v>1.8534970200432111E-5</v>
      </c>
      <c r="BD61" s="41" t="str">
        <f t="shared" si="257"/>
        <v>(b)</v>
      </c>
      <c r="BE61" s="121">
        <f t="shared" si="258"/>
        <v>4.730058034242546E-5</v>
      </c>
      <c r="BF61" s="41" t="str">
        <f t="shared" si="259"/>
        <v>(f)</v>
      </c>
      <c r="BG61" s="121">
        <f t="shared" si="260"/>
        <v>1.8534970200432111E-5</v>
      </c>
      <c r="BH61" s="41" t="str">
        <f t="shared" si="261"/>
        <v>(b)</v>
      </c>
      <c r="BI61" s="121">
        <f t="shared" si="262"/>
        <v>4.730058034242546E-5</v>
      </c>
      <c r="BJ61" s="41" t="str">
        <f t="shared" si="263"/>
        <v>(f)</v>
      </c>
      <c r="BK61" s="121">
        <f t="shared" si="264"/>
        <v>1.8534970200432111E-5</v>
      </c>
      <c r="BL61" s="41" t="str">
        <f t="shared" si="265"/>
        <v>(b)</v>
      </c>
      <c r="BM61" s="121">
        <f t="shared" si="266"/>
        <v>4.730058034242546E-5</v>
      </c>
      <c r="BN61" s="41" t="str">
        <f t="shared" si="267"/>
        <v>(f)</v>
      </c>
    </row>
    <row r="62" spans="1:66" ht="15" customHeight="1">
      <c r="A62" s="63"/>
      <c r="B62" s="55" t="s">
        <v>199</v>
      </c>
      <c r="C62" s="64"/>
      <c r="D62" s="70" t="s">
        <v>198</v>
      </c>
      <c r="E62" s="75">
        <v>2.6352391113998751E-2</v>
      </c>
      <c r="F62" s="41"/>
      <c r="G62" s="121">
        <f t="shared" si="208"/>
        <v>3.8527116751492833E-2</v>
      </c>
      <c r="H62" s="41" t="str">
        <f t="shared" si="209"/>
        <v>(b)</v>
      </c>
      <c r="I62" s="121">
        <f t="shared" si="210"/>
        <v>9.8319822560249251E-2</v>
      </c>
      <c r="J62" s="41" t="str">
        <f t="shared" si="211"/>
        <v>(f)</v>
      </c>
      <c r="K62" s="121">
        <f t="shared" si="212"/>
        <v>3.9083560666060467E-2</v>
      </c>
      <c r="L62" s="41" t="str">
        <f t="shared" si="213"/>
        <v>(b)</v>
      </c>
      <c r="M62" s="121">
        <f t="shared" si="214"/>
        <v>9.9739847507818169E-2</v>
      </c>
      <c r="N62" s="41" t="str">
        <f t="shared" si="215"/>
        <v>(f)</v>
      </c>
      <c r="O62" s="121">
        <f t="shared" si="216"/>
        <v>3.9083560666060467E-2</v>
      </c>
      <c r="P62" s="41" t="str">
        <f t="shared" si="217"/>
        <v>(b)</v>
      </c>
      <c r="Q62" s="121">
        <f t="shared" si="218"/>
        <v>9.9739847507818169E-2</v>
      </c>
      <c r="R62" s="41" t="str">
        <f t="shared" si="219"/>
        <v>(f)</v>
      </c>
      <c r="S62" s="121">
        <f t="shared" si="220"/>
        <v>4.6635299506621312E-2</v>
      </c>
      <c r="T62" s="41" t="str">
        <f t="shared" si="221"/>
        <v>(b)</v>
      </c>
      <c r="U62" s="121">
        <f t="shared" si="222"/>
        <v>0.11901161465339659</v>
      </c>
      <c r="V62" s="41" t="str">
        <f t="shared" si="223"/>
        <v>(f)</v>
      </c>
      <c r="W62" s="121">
        <f t="shared" si="224"/>
        <v>4.5601903665281406E-2</v>
      </c>
      <c r="X62" s="41" t="str">
        <f t="shared" si="225"/>
        <v>(b)</v>
      </c>
      <c r="Y62" s="121">
        <f t="shared" si="226"/>
        <v>0.1163744254650543</v>
      </c>
      <c r="Z62" s="41" t="str">
        <f t="shared" si="227"/>
        <v>(f)</v>
      </c>
      <c r="AA62" s="121">
        <f t="shared" si="228"/>
        <v>4.6635299506621312E-2</v>
      </c>
      <c r="AB62" s="41" t="str">
        <f t="shared" si="229"/>
        <v>(b)</v>
      </c>
      <c r="AC62" s="121">
        <f t="shared" si="230"/>
        <v>0.11901161465339659</v>
      </c>
      <c r="AD62" s="41" t="str">
        <f t="shared" si="231"/>
        <v>(f)</v>
      </c>
      <c r="AE62" s="121">
        <f t="shared" si="232"/>
        <v>4.6635299506621312E-2</v>
      </c>
      <c r="AF62" s="41" t="str">
        <f t="shared" si="233"/>
        <v>(b)</v>
      </c>
      <c r="AG62" s="121">
        <f t="shared" si="234"/>
        <v>0.11901161465339659</v>
      </c>
      <c r="AH62" s="41" t="str">
        <f t="shared" si="235"/>
        <v>(f)</v>
      </c>
      <c r="AI62" s="121">
        <f t="shared" si="236"/>
        <v>4.6635299506621312E-2</v>
      </c>
      <c r="AJ62" s="41" t="str">
        <f t="shared" si="237"/>
        <v>(b)</v>
      </c>
      <c r="AK62" s="121">
        <f t="shared" si="238"/>
        <v>0.11901161465339659</v>
      </c>
      <c r="AL62" s="41" t="str">
        <f t="shared" si="239"/>
        <v>(f)</v>
      </c>
      <c r="AM62" s="121">
        <f t="shared" si="240"/>
        <v>4.6635299506621312E-2</v>
      </c>
      <c r="AN62" s="41" t="str">
        <f t="shared" si="241"/>
        <v>(b)</v>
      </c>
      <c r="AO62" s="121">
        <f t="shared" si="242"/>
        <v>0.11901161465339659</v>
      </c>
      <c r="AP62" s="41" t="str">
        <f t="shared" si="243"/>
        <v>(f)</v>
      </c>
      <c r="AQ62" s="121">
        <f t="shared" si="244"/>
        <v>4.5601903665281406E-2</v>
      </c>
      <c r="AR62" s="41" t="str">
        <f t="shared" si="245"/>
        <v>(b)</v>
      </c>
      <c r="AS62" s="121">
        <f t="shared" si="246"/>
        <v>0.1163744254650543</v>
      </c>
      <c r="AT62" s="41" t="str">
        <f t="shared" si="247"/>
        <v>(f)</v>
      </c>
      <c r="AU62" s="121">
        <f t="shared" si="248"/>
        <v>4.6635299506621312E-2</v>
      </c>
      <c r="AV62" s="41" t="str">
        <f t="shared" si="249"/>
        <v>(b)</v>
      </c>
      <c r="AW62" s="121">
        <f t="shared" si="250"/>
        <v>0.11901161465339659</v>
      </c>
      <c r="AX62" s="41" t="str">
        <f t="shared" si="251"/>
        <v>(f)</v>
      </c>
      <c r="AY62" s="121">
        <f t="shared" si="252"/>
        <v>4.5601903665281406E-2</v>
      </c>
      <c r="AZ62" s="41" t="str">
        <f t="shared" si="253"/>
        <v>(b)</v>
      </c>
      <c r="BA62" s="121">
        <f t="shared" si="254"/>
        <v>0.1163744254650543</v>
      </c>
      <c r="BB62" s="41" t="str">
        <f t="shared" si="255"/>
        <v>(f)</v>
      </c>
      <c r="BC62" s="121">
        <f t="shared" si="256"/>
        <v>4.5601903665281406E-2</v>
      </c>
      <c r="BD62" s="41" t="str">
        <f t="shared" si="257"/>
        <v>(b)</v>
      </c>
      <c r="BE62" s="121">
        <f t="shared" si="258"/>
        <v>0.1163744254650543</v>
      </c>
      <c r="BF62" s="41" t="str">
        <f t="shared" si="259"/>
        <v>(f)</v>
      </c>
      <c r="BG62" s="121">
        <f t="shared" si="260"/>
        <v>4.5601903665281406E-2</v>
      </c>
      <c r="BH62" s="41" t="str">
        <f t="shared" si="261"/>
        <v>(b)</v>
      </c>
      <c r="BI62" s="121">
        <f t="shared" si="262"/>
        <v>0.1163744254650543</v>
      </c>
      <c r="BJ62" s="41" t="str">
        <f t="shared" si="263"/>
        <v>(f)</v>
      </c>
      <c r="BK62" s="121">
        <f t="shared" si="264"/>
        <v>4.5601903665281406E-2</v>
      </c>
      <c r="BL62" s="41" t="str">
        <f t="shared" si="265"/>
        <v>(b)</v>
      </c>
      <c r="BM62" s="121">
        <f t="shared" si="266"/>
        <v>0.1163744254650543</v>
      </c>
      <c r="BN62" s="41" t="str">
        <f t="shared" si="267"/>
        <v>(f)</v>
      </c>
    </row>
    <row r="63" spans="1:66" ht="15" customHeight="1">
      <c r="A63" s="63"/>
      <c r="B63" s="55" t="s">
        <v>291</v>
      </c>
      <c r="C63" s="64"/>
      <c r="D63" s="70" t="s">
        <v>290</v>
      </c>
      <c r="E63" s="75">
        <v>1.1782465534251089E-6</v>
      </c>
      <c r="F63" s="41"/>
      <c r="G63" s="121">
        <f t="shared" si="208"/>
        <v>1.7225929263678488E-6</v>
      </c>
      <c r="H63" s="41" t="str">
        <f t="shared" si="209"/>
        <v>(b)</v>
      </c>
      <c r="I63" s="121">
        <f t="shared" si="210"/>
        <v>4.3959954739531585E-6</v>
      </c>
      <c r="J63" s="41" t="str">
        <f t="shared" si="211"/>
        <v>(f)</v>
      </c>
      <c r="K63" s="121">
        <f t="shared" si="212"/>
        <v>1.7474721914666968E-6</v>
      </c>
      <c r="L63" s="41" t="str">
        <f t="shared" si="213"/>
        <v>(b)</v>
      </c>
      <c r="M63" s="121">
        <f t="shared" si="214"/>
        <v>4.4594864677310237E-6</v>
      </c>
      <c r="N63" s="41" t="str">
        <f t="shared" si="215"/>
        <v>(f)</v>
      </c>
      <c r="O63" s="121">
        <f t="shared" si="216"/>
        <v>1.7474721914666968E-6</v>
      </c>
      <c r="P63" s="41" t="str">
        <f t="shared" si="217"/>
        <v>(b)</v>
      </c>
      <c r="Q63" s="121">
        <f t="shared" si="218"/>
        <v>4.4594864677310237E-6</v>
      </c>
      <c r="R63" s="41" t="str">
        <f t="shared" si="219"/>
        <v>(f)</v>
      </c>
      <c r="S63" s="121">
        <f t="shared" si="220"/>
        <v>2.0851193606653466E-6</v>
      </c>
      <c r="T63" s="41" t="str">
        <f t="shared" si="221"/>
        <v>(b)</v>
      </c>
      <c r="U63" s="121">
        <f t="shared" si="222"/>
        <v>5.3211499547163395E-6</v>
      </c>
      <c r="V63" s="41" t="str">
        <f t="shared" si="223"/>
        <v>(f)</v>
      </c>
      <c r="W63" s="121">
        <f t="shared" si="224"/>
        <v>2.0389150111960576E-6</v>
      </c>
      <c r="X63" s="41" t="str">
        <f t="shared" si="225"/>
        <v>(b)</v>
      </c>
      <c r="Y63" s="121">
        <f t="shared" si="226"/>
        <v>5.2032381091288757E-6</v>
      </c>
      <c r="Z63" s="41" t="str">
        <f t="shared" si="227"/>
        <v>(f)</v>
      </c>
      <c r="AA63" s="121">
        <f t="shared" si="228"/>
        <v>2.0851193606653466E-6</v>
      </c>
      <c r="AB63" s="41" t="str">
        <f t="shared" si="229"/>
        <v>(b)</v>
      </c>
      <c r="AC63" s="121">
        <f t="shared" si="230"/>
        <v>5.3211499547163395E-6</v>
      </c>
      <c r="AD63" s="41" t="str">
        <f t="shared" si="231"/>
        <v>(f)</v>
      </c>
      <c r="AE63" s="121">
        <f t="shared" si="232"/>
        <v>2.0851193606653466E-6</v>
      </c>
      <c r="AF63" s="41" t="str">
        <f t="shared" si="233"/>
        <v>(b)</v>
      </c>
      <c r="AG63" s="121">
        <f t="shared" si="234"/>
        <v>5.3211499547163395E-6</v>
      </c>
      <c r="AH63" s="41" t="str">
        <f t="shared" si="235"/>
        <v>(f)</v>
      </c>
      <c r="AI63" s="121">
        <f t="shared" si="236"/>
        <v>2.0851193606653466E-6</v>
      </c>
      <c r="AJ63" s="41" t="str">
        <f t="shared" si="237"/>
        <v>(b)</v>
      </c>
      <c r="AK63" s="121">
        <f t="shared" si="238"/>
        <v>5.3211499547163395E-6</v>
      </c>
      <c r="AL63" s="41" t="str">
        <f t="shared" si="239"/>
        <v>(f)</v>
      </c>
      <c r="AM63" s="121">
        <f t="shared" si="240"/>
        <v>2.0851193606653466E-6</v>
      </c>
      <c r="AN63" s="41" t="str">
        <f t="shared" si="241"/>
        <v>(b)</v>
      </c>
      <c r="AO63" s="121">
        <f t="shared" si="242"/>
        <v>5.3211499547163395E-6</v>
      </c>
      <c r="AP63" s="41" t="str">
        <f t="shared" si="243"/>
        <v>(f)</v>
      </c>
      <c r="AQ63" s="121">
        <f t="shared" si="244"/>
        <v>2.0389150111960576E-6</v>
      </c>
      <c r="AR63" s="41" t="str">
        <f t="shared" si="245"/>
        <v>(b)</v>
      </c>
      <c r="AS63" s="121">
        <f t="shared" si="246"/>
        <v>5.2032381091288757E-6</v>
      </c>
      <c r="AT63" s="41" t="str">
        <f t="shared" si="247"/>
        <v>(f)</v>
      </c>
      <c r="AU63" s="121">
        <f t="shared" si="248"/>
        <v>2.0851193606653466E-6</v>
      </c>
      <c r="AV63" s="41" t="str">
        <f t="shared" si="249"/>
        <v>(b)</v>
      </c>
      <c r="AW63" s="121">
        <f t="shared" si="250"/>
        <v>5.3211499547163395E-6</v>
      </c>
      <c r="AX63" s="41" t="str">
        <f t="shared" si="251"/>
        <v>(f)</v>
      </c>
      <c r="AY63" s="121">
        <f t="shared" si="252"/>
        <v>2.0389150111960576E-6</v>
      </c>
      <c r="AZ63" s="41" t="str">
        <f t="shared" si="253"/>
        <v>(b)</v>
      </c>
      <c r="BA63" s="121">
        <f t="shared" si="254"/>
        <v>5.2032381091288757E-6</v>
      </c>
      <c r="BB63" s="41" t="str">
        <f t="shared" si="255"/>
        <v>(f)</v>
      </c>
      <c r="BC63" s="121">
        <f t="shared" si="256"/>
        <v>2.0389150111960576E-6</v>
      </c>
      <c r="BD63" s="41" t="str">
        <f t="shared" si="257"/>
        <v>(b)</v>
      </c>
      <c r="BE63" s="121">
        <f t="shared" si="258"/>
        <v>5.2032381091288757E-6</v>
      </c>
      <c r="BF63" s="41" t="str">
        <f t="shared" si="259"/>
        <v>(f)</v>
      </c>
      <c r="BG63" s="121">
        <f t="shared" si="260"/>
        <v>2.0389150111960576E-6</v>
      </c>
      <c r="BH63" s="41" t="str">
        <f t="shared" si="261"/>
        <v>(b)</v>
      </c>
      <c r="BI63" s="121">
        <f t="shared" si="262"/>
        <v>5.2032381091288757E-6</v>
      </c>
      <c r="BJ63" s="41" t="str">
        <f t="shared" si="263"/>
        <v>(f)</v>
      </c>
      <c r="BK63" s="121">
        <f t="shared" si="264"/>
        <v>2.0389150111960576E-6</v>
      </c>
      <c r="BL63" s="41" t="str">
        <f t="shared" si="265"/>
        <v>(b)</v>
      </c>
      <c r="BM63" s="121">
        <f t="shared" si="266"/>
        <v>5.2032381091288757E-6</v>
      </c>
      <c r="BN63" s="41" t="str">
        <f t="shared" si="267"/>
        <v>(f)</v>
      </c>
    </row>
    <row r="64" spans="1:66" ht="15" customHeight="1">
      <c r="A64" s="63"/>
      <c r="B64" s="55" t="s">
        <v>293</v>
      </c>
      <c r="C64" s="64"/>
      <c r="D64" s="70" t="s">
        <v>292</v>
      </c>
      <c r="E64" s="75">
        <v>4.5419465326501894E-3</v>
      </c>
      <c r="F64" s="41"/>
      <c r="G64" s="121">
        <f t="shared" si="208"/>
        <v>6.6403122048949784E-3</v>
      </c>
      <c r="H64" s="41" t="str">
        <f t="shared" si="209"/>
        <v>(b)</v>
      </c>
      <c r="I64" s="121">
        <f t="shared" si="210"/>
        <v>1.6945839003242685E-2</v>
      </c>
      <c r="J64" s="41" t="str">
        <f t="shared" si="211"/>
        <v>(f)</v>
      </c>
      <c r="K64" s="121">
        <f t="shared" si="212"/>
        <v>6.7362176769051535E-3</v>
      </c>
      <c r="L64" s="41" t="str">
        <f t="shared" si="213"/>
        <v>(b)</v>
      </c>
      <c r="M64" s="121">
        <f t="shared" si="214"/>
        <v>1.719058633410107E-2</v>
      </c>
      <c r="N64" s="41" t="str">
        <f t="shared" si="215"/>
        <v>(f)</v>
      </c>
      <c r="O64" s="121">
        <f t="shared" si="216"/>
        <v>6.7362176769051535E-3</v>
      </c>
      <c r="P64" s="41" t="str">
        <f t="shared" si="217"/>
        <v>(b)</v>
      </c>
      <c r="Q64" s="121">
        <f t="shared" si="218"/>
        <v>1.719058633410107E-2</v>
      </c>
      <c r="R64" s="41" t="str">
        <f t="shared" si="219"/>
        <v>(f)</v>
      </c>
      <c r="S64" s="121">
        <f t="shared" si="220"/>
        <v>8.0377919399003874E-3</v>
      </c>
      <c r="T64" s="41" t="str">
        <f t="shared" si="221"/>
        <v>(b)</v>
      </c>
      <c r="U64" s="121">
        <f t="shared" si="222"/>
        <v>2.051215725289348E-2</v>
      </c>
      <c r="V64" s="41" t="str">
        <f t="shared" si="223"/>
        <v>(f)</v>
      </c>
      <c r="W64" s="121">
        <f t="shared" si="224"/>
        <v>7.8596817775957763E-3</v>
      </c>
      <c r="X64" s="41" t="str">
        <f t="shared" si="225"/>
        <v>(b)</v>
      </c>
      <c r="Y64" s="121">
        <f t="shared" si="226"/>
        <v>2.0057626495585044E-2</v>
      </c>
      <c r="Z64" s="41" t="str">
        <f t="shared" si="227"/>
        <v>(f)</v>
      </c>
      <c r="AA64" s="121">
        <f t="shared" si="228"/>
        <v>8.0377919399003874E-3</v>
      </c>
      <c r="AB64" s="41" t="str">
        <f t="shared" si="229"/>
        <v>(b)</v>
      </c>
      <c r="AC64" s="121">
        <f t="shared" si="230"/>
        <v>2.051215725289348E-2</v>
      </c>
      <c r="AD64" s="41" t="str">
        <f t="shared" si="231"/>
        <v>(f)</v>
      </c>
      <c r="AE64" s="121">
        <f t="shared" si="232"/>
        <v>8.0377919399003874E-3</v>
      </c>
      <c r="AF64" s="41" t="str">
        <f t="shared" si="233"/>
        <v>(b)</v>
      </c>
      <c r="AG64" s="121">
        <f t="shared" si="234"/>
        <v>2.051215725289348E-2</v>
      </c>
      <c r="AH64" s="41" t="str">
        <f t="shared" si="235"/>
        <v>(f)</v>
      </c>
      <c r="AI64" s="121">
        <f t="shared" si="236"/>
        <v>8.0377919399003874E-3</v>
      </c>
      <c r="AJ64" s="41" t="str">
        <f t="shared" si="237"/>
        <v>(b)</v>
      </c>
      <c r="AK64" s="121">
        <f t="shared" si="238"/>
        <v>2.051215725289348E-2</v>
      </c>
      <c r="AL64" s="41" t="str">
        <f t="shared" si="239"/>
        <v>(f)</v>
      </c>
      <c r="AM64" s="121">
        <f t="shared" si="240"/>
        <v>8.0377919399003874E-3</v>
      </c>
      <c r="AN64" s="41" t="str">
        <f t="shared" si="241"/>
        <v>(b)</v>
      </c>
      <c r="AO64" s="121">
        <f t="shared" si="242"/>
        <v>2.051215725289348E-2</v>
      </c>
      <c r="AP64" s="41" t="str">
        <f t="shared" si="243"/>
        <v>(f)</v>
      </c>
      <c r="AQ64" s="121">
        <f t="shared" si="244"/>
        <v>7.8596817775957763E-3</v>
      </c>
      <c r="AR64" s="41" t="str">
        <f t="shared" si="245"/>
        <v>(b)</v>
      </c>
      <c r="AS64" s="121">
        <f t="shared" si="246"/>
        <v>2.0057626495585044E-2</v>
      </c>
      <c r="AT64" s="41" t="str">
        <f t="shared" si="247"/>
        <v>(f)</v>
      </c>
      <c r="AU64" s="121">
        <f t="shared" si="248"/>
        <v>8.0377919399003874E-3</v>
      </c>
      <c r="AV64" s="41" t="str">
        <f t="shared" si="249"/>
        <v>(b)</v>
      </c>
      <c r="AW64" s="121">
        <f t="shared" si="250"/>
        <v>2.051215725289348E-2</v>
      </c>
      <c r="AX64" s="41" t="str">
        <f t="shared" si="251"/>
        <v>(f)</v>
      </c>
      <c r="AY64" s="121">
        <f t="shared" si="252"/>
        <v>7.8596817775957763E-3</v>
      </c>
      <c r="AZ64" s="41" t="str">
        <f t="shared" si="253"/>
        <v>(b)</v>
      </c>
      <c r="BA64" s="121">
        <f t="shared" si="254"/>
        <v>2.0057626495585044E-2</v>
      </c>
      <c r="BB64" s="41" t="str">
        <f t="shared" si="255"/>
        <v>(f)</v>
      </c>
      <c r="BC64" s="121">
        <f t="shared" si="256"/>
        <v>7.8596817775957763E-3</v>
      </c>
      <c r="BD64" s="41" t="str">
        <f t="shared" si="257"/>
        <v>(b)</v>
      </c>
      <c r="BE64" s="121">
        <f t="shared" si="258"/>
        <v>2.0057626495585044E-2</v>
      </c>
      <c r="BF64" s="41" t="str">
        <f t="shared" si="259"/>
        <v>(f)</v>
      </c>
      <c r="BG64" s="121">
        <f t="shared" si="260"/>
        <v>7.8596817775957763E-3</v>
      </c>
      <c r="BH64" s="41" t="str">
        <f t="shared" si="261"/>
        <v>(b)</v>
      </c>
      <c r="BI64" s="121">
        <f t="shared" si="262"/>
        <v>2.0057626495585044E-2</v>
      </c>
      <c r="BJ64" s="41" t="str">
        <f t="shared" si="263"/>
        <v>(f)</v>
      </c>
      <c r="BK64" s="121">
        <f t="shared" si="264"/>
        <v>7.8596817775957763E-3</v>
      </c>
      <c r="BL64" s="41" t="str">
        <f t="shared" si="265"/>
        <v>(b)</v>
      </c>
      <c r="BM64" s="121">
        <f t="shared" si="266"/>
        <v>2.0057626495585044E-2</v>
      </c>
      <c r="BN64" s="41" t="str">
        <f t="shared" si="267"/>
        <v>(f)</v>
      </c>
    </row>
    <row r="65" spans="1:67" ht="15" customHeight="1">
      <c r="A65" s="63"/>
      <c r="B65" s="55" t="s">
        <v>295</v>
      </c>
      <c r="C65" s="64"/>
      <c r="D65" s="70" t="s">
        <v>294</v>
      </c>
      <c r="E65" s="75">
        <v>1.25E-3</v>
      </c>
      <c r="F65" s="41"/>
      <c r="G65" s="121">
        <f t="shared" si="208"/>
        <v>1.8274962500000004E-3</v>
      </c>
      <c r="H65" s="41" t="str">
        <f t="shared" si="209"/>
        <v>(b)</v>
      </c>
      <c r="I65" s="121">
        <f t="shared" si="210"/>
        <v>4.6637049999999998E-3</v>
      </c>
      <c r="J65" s="41" t="str">
        <f t="shared" si="211"/>
        <v>(f)</v>
      </c>
      <c r="K65" s="121">
        <f t="shared" si="212"/>
        <v>1.8538906249999999E-3</v>
      </c>
      <c r="L65" s="41" t="str">
        <f t="shared" si="213"/>
        <v>(b)</v>
      </c>
      <c r="M65" s="121">
        <f t="shared" si="214"/>
        <v>4.7310625E-3</v>
      </c>
      <c r="N65" s="41" t="str">
        <f t="shared" si="215"/>
        <v>(f)</v>
      </c>
      <c r="O65" s="121">
        <f t="shared" si="216"/>
        <v>1.8538906249999999E-3</v>
      </c>
      <c r="P65" s="41" t="str">
        <f t="shared" si="217"/>
        <v>(b)</v>
      </c>
      <c r="Q65" s="121">
        <f t="shared" si="218"/>
        <v>4.7310625E-3</v>
      </c>
      <c r="R65" s="41" t="str">
        <f t="shared" si="219"/>
        <v>(f)</v>
      </c>
      <c r="S65" s="121">
        <f t="shared" si="220"/>
        <v>2.2121000000000003E-3</v>
      </c>
      <c r="T65" s="41" t="str">
        <f t="shared" si="221"/>
        <v>(b)</v>
      </c>
      <c r="U65" s="121">
        <f t="shared" si="222"/>
        <v>5.6451999999999995E-3</v>
      </c>
      <c r="V65" s="41" t="str">
        <f t="shared" si="223"/>
        <v>(f)</v>
      </c>
      <c r="W65" s="121">
        <f t="shared" si="224"/>
        <v>2.1630818749999998E-3</v>
      </c>
      <c r="X65" s="41" t="str">
        <f t="shared" si="225"/>
        <v>(b)</v>
      </c>
      <c r="Y65" s="121">
        <f t="shared" si="226"/>
        <v>5.5201075000000004E-3</v>
      </c>
      <c r="Z65" s="41" t="str">
        <f t="shared" si="227"/>
        <v>(f)</v>
      </c>
      <c r="AA65" s="121">
        <f t="shared" si="228"/>
        <v>2.2121000000000003E-3</v>
      </c>
      <c r="AB65" s="41" t="str">
        <f t="shared" si="229"/>
        <v>(b)</v>
      </c>
      <c r="AC65" s="121">
        <f t="shared" si="230"/>
        <v>5.6451999999999995E-3</v>
      </c>
      <c r="AD65" s="41" t="str">
        <f t="shared" si="231"/>
        <v>(f)</v>
      </c>
      <c r="AE65" s="121">
        <f t="shared" si="232"/>
        <v>2.2121000000000003E-3</v>
      </c>
      <c r="AF65" s="41" t="str">
        <f t="shared" si="233"/>
        <v>(b)</v>
      </c>
      <c r="AG65" s="121">
        <f t="shared" si="234"/>
        <v>5.6451999999999995E-3</v>
      </c>
      <c r="AH65" s="41" t="str">
        <f t="shared" si="235"/>
        <v>(f)</v>
      </c>
      <c r="AI65" s="121">
        <f t="shared" si="236"/>
        <v>2.2121000000000003E-3</v>
      </c>
      <c r="AJ65" s="41" t="str">
        <f t="shared" si="237"/>
        <v>(b)</v>
      </c>
      <c r="AK65" s="121">
        <f t="shared" si="238"/>
        <v>5.6451999999999995E-3</v>
      </c>
      <c r="AL65" s="41" t="str">
        <f t="shared" si="239"/>
        <v>(f)</v>
      </c>
      <c r="AM65" s="121">
        <f t="shared" si="240"/>
        <v>2.2121000000000003E-3</v>
      </c>
      <c r="AN65" s="41" t="str">
        <f t="shared" si="241"/>
        <v>(b)</v>
      </c>
      <c r="AO65" s="121">
        <f t="shared" si="242"/>
        <v>5.6451999999999995E-3</v>
      </c>
      <c r="AP65" s="41" t="str">
        <f t="shared" si="243"/>
        <v>(f)</v>
      </c>
      <c r="AQ65" s="121">
        <f t="shared" si="244"/>
        <v>2.1630818749999998E-3</v>
      </c>
      <c r="AR65" s="41" t="str">
        <f t="shared" si="245"/>
        <v>(b)</v>
      </c>
      <c r="AS65" s="121">
        <f t="shared" si="246"/>
        <v>5.5201075000000004E-3</v>
      </c>
      <c r="AT65" s="41" t="str">
        <f t="shared" si="247"/>
        <v>(f)</v>
      </c>
      <c r="AU65" s="121">
        <f t="shared" si="248"/>
        <v>2.2121000000000003E-3</v>
      </c>
      <c r="AV65" s="41" t="str">
        <f t="shared" si="249"/>
        <v>(b)</v>
      </c>
      <c r="AW65" s="121">
        <f t="shared" si="250"/>
        <v>5.6451999999999995E-3</v>
      </c>
      <c r="AX65" s="41" t="str">
        <f t="shared" si="251"/>
        <v>(f)</v>
      </c>
      <c r="AY65" s="121">
        <f t="shared" si="252"/>
        <v>2.1630818749999998E-3</v>
      </c>
      <c r="AZ65" s="41" t="str">
        <f t="shared" si="253"/>
        <v>(b)</v>
      </c>
      <c r="BA65" s="121">
        <f t="shared" si="254"/>
        <v>5.5201075000000004E-3</v>
      </c>
      <c r="BB65" s="41" t="str">
        <f t="shared" si="255"/>
        <v>(f)</v>
      </c>
      <c r="BC65" s="121">
        <f t="shared" si="256"/>
        <v>2.1630818749999998E-3</v>
      </c>
      <c r="BD65" s="41" t="str">
        <f t="shared" si="257"/>
        <v>(b)</v>
      </c>
      <c r="BE65" s="121">
        <f t="shared" si="258"/>
        <v>5.5201075000000004E-3</v>
      </c>
      <c r="BF65" s="41" t="str">
        <f t="shared" si="259"/>
        <v>(f)</v>
      </c>
      <c r="BG65" s="121">
        <f t="shared" si="260"/>
        <v>2.1630818749999998E-3</v>
      </c>
      <c r="BH65" s="41" t="str">
        <f t="shared" si="261"/>
        <v>(b)</v>
      </c>
      <c r="BI65" s="121">
        <f t="shared" si="262"/>
        <v>5.5201075000000004E-3</v>
      </c>
      <c r="BJ65" s="41" t="str">
        <f t="shared" si="263"/>
        <v>(f)</v>
      </c>
      <c r="BK65" s="121">
        <f t="shared" si="264"/>
        <v>2.1630818749999998E-3</v>
      </c>
      <c r="BL65" s="41" t="str">
        <f t="shared" si="265"/>
        <v>(b)</v>
      </c>
      <c r="BM65" s="121">
        <f t="shared" si="266"/>
        <v>5.5201075000000004E-3</v>
      </c>
      <c r="BN65" s="41" t="str">
        <f t="shared" si="267"/>
        <v>(f)</v>
      </c>
    </row>
    <row r="66" spans="1:67" ht="15" customHeight="1">
      <c r="A66" s="20" t="s">
        <v>352</v>
      </c>
      <c r="B66" s="24"/>
      <c r="C66" s="55"/>
      <c r="D66" s="61"/>
      <c r="E66" s="94"/>
      <c r="F66" s="94"/>
      <c r="G66" s="72"/>
      <c r="H66" s="61"/>
      <c r="I66" s="72"/>
      <c r="J66" s="61"/>
      <c r="K66" s="72"/>
      <c r="L66" s="61"/>
      <c r="M66" s="72"/>
      <c r="N66" s="61"/>
      <c r="O66" s="72"/>
      <c r="P66" s="61"/>
      <c r="Q66" s="72"/>
      <c r="R66" s="61"/>
      <c r="S66" s="72"/>
      <c r="T66" s="61"/>
      <c r="U66" s="72"/>
      <c r="V66" s="61"/>
      <c r="W66" s="72"/>
      <c r="X66" s="61"/>
      <c r="Y66" s="72"/>
      <c r="Z66" s="61"/>
      <c r="AA66" s="72"/>
      <c r="AB66" s="61"/>
      <c r="AC66" s="72"/>
      <c r="AD66" s="61"/>
      <c r="AE66" s="72"/>
      <c r="AF66" s="61"/>
      <c r="AG66" s="72"/>
      <c r="AH66" s="61"/>
      <c r="AI66" s="72"/>
      <c r="AJ66" s="61"/>
      <c r="AK66" s="72"/>
      <c r="AL66" s="61"/>
      <c r="AM66" s="72"/>
      <c r="AN66" s="61"/>
      <c r="AO66" s="72"/>
      <c r="AP66" s="61"/>
      <c r="AQ66" s="72"/>
      <c r="AR66" s="61"/>
      <c r="AS66" s="72"/>
      <c r="AT66" s="61"/>
      <c r="AU66" s="72"/>
      <c r="AV66" s="61"/>
      <c r="AW66" s="72"/>
      <c r="AX66" s="61"/>
      <c r="AY66" s="72"/>
      <c r="AZ66" s="61"/>
      <c r="BA66" s="72"/>
      <c r="BB66" s="61"/>
      <c r="BC66" s="72"/>
      <c r="BD66" s="61"/>
      <c r="BE66" s="72"/>
      <c r="BF66" s="61"/>
      <c r="BG66" s="72"/>
      <c r="BH66" s="61"/>
      <c r="BI66" s="72"/>
      <c r="BJ66" s="61"/>
      <c r="BK66" s="72"/>
      <c r="BL66" s="61"/>
      <c r="BM66" s="72"/>
      <c r="BN66" s="61"/>
    </row>
    <row r="67" spans="1:67" ht="15" customHeight="1">
      <c r="A67" s="63"/>
      <c r="B67" s="55" t="s">
        <v>203</v>
      </c>
      <c r="C67" s="64"/>
      <c r="D67" s="95">
        <v>200</v>
      </c>
      <c r="E67" s="96">
        <v>16.9752457004105</v>
      </c>
      <c r="F67" s="41"/>
      <c r="G67" s="121">
        <f>($E67*G$6*G$7/1000+($E67*$E$73*G$6/60/1000)*$E$75-($E67*G$6/1000/60)*$E$75)</f>
        <v>24.81775828826305</v>
      </c>
      <c r="H67" s="41" t="str">
        <f>$A$71</f>
        <v>(b)</v>
      </c>
      <c r="I67" s="121">
        <f>($E67*G$6*G$8/1000+($E67*$E$81*G$6/60/1000)*$E$83-($E67*G$6/1000/60)*$E$83)</f>
        <v>63.334030599386352</v>
      </c>
      <c r="J67" s="41" t="str">
        <f>$A$79</f>
        <v>(f)</v>
      </c>
      <c r="K67" s="121">
        <f>($E67*K$6*K$7/1000+($E67*$E$73*K$6/60/1000)*$E$75-($E67*K$6/1000/60)*$E$75)</f>
        <v>25.176199088850069</v>
      </c>
      <c r="L67" s="41" t="str">
        <f>$A$71</f>
        <v>(b)</v>
      </c>
      <c r="M67" s="121">
        <f>($E67*K$6*K$8/1000+($E67*$E$81*K$6/60/1000)*$E$83-($E67*K$6/1000/60)*$E$83)</f>
        <v>64.248758689198681</v>
      </c>
      <c r="N67" s="41" t="str">
        <f>$A$79</f>
        <v>(f)</v>
      </c>
      <c r="O67" s="121">
        <f>($E67*O$6*O$7/1000+($E67*$E$73*O$6/60/1000)*$E$75-($E67*O$6/1000/60)*$E$75)</f>
        <v>25.176199088850069</v>
      </c>
      <c r="P67" s="41" t="str">
        <f>$A$71</f>
        <v>(b)</v>
      </c>
      <c r="Q67" s="121">
        <f>($E67*O$6*O$8/1000+($E67*$E$81*O$6/60/1000)*$E$83-($E67*O$6/1000/60)*$E$83)</f>
        <v>64.248758689198681</v>
      </c>
      <c r="R67" s="41" t="str">
        <f>$A$79</f>
        <v>(f)</v>
      </c>
      <c r="S67" s="121">
        <f>($E67*S$6*S$7/1000+($E67*$E$73*S$6/60/1000)*$E$75-($E67*S$6/1000/60)*$E$75)</f>
        <v>30.040752811102454</v>
      </c>
      <c r="T67" s="41" t="str">
        <f>$A$71</f>
        <v>(b)</v>
      </c>
      <c r="U67" s="121">
        <f>($E67*S$6*S$8/1000+($E67*$E$81*S$6/60/1000)*$E$83-($E67*S$6/1000/60)*$E$83)</f>
        <v>76.66292562236589</v>
      </c>
      <c r="V67" s="41" t="str">
        <f>$A$79</f>
        <v>(f)</v>
      </c>
      <c r="W67" s="121">
        <f>($E67*W$6*W$7/1000+($E67*$E$73*W$6/60/1000)*$E$75-($E67*W$6/1000/60)*$E$75)</f>
        <v>29.375077038583711</v>
      </c>
      <c r="X67" s="41" t="str">
        <f>$A$71</f>
        <v>(b)</v>
      </c>
      <c r="Y67" s="121">
        <f>($E67*W$6*W$8/1000+($E67*$E$81*W$6/60/1000)*$E$83-($E67*W$6/1000/60)*$E$83)</f>
        <v>74.96414488414301</v>
      </c>
      <c r="Z67" s="41" t="str">
        <f>$A$79</f>
        <v>(f)</v>
      </c>
      <c r="AA67" s="121">
        <f>($E67*AA$6*AA$7/1000+($E67*$E$73*AA$6/60/1000)*$E$75-($E67*AA$6/1000/60)*$E$75)</f>
        <v>30.040752811102454</v>
      </c>
      <c r="AB67" s="41" t="str">
        <f>$A$71</f>
        <v>(b)</v>
      </c>
      <c r="AC67" s="121">
        <f>($E67*AA$6*AA$8/1000+($E67*$E$81*AA$6/60/1000)*$E$83-($E67*AA$6/1000/60)*$E$83)</f>
        <v>76.66292562236589</v>
      </c>
      <c r="AD67" s="41" t="str">
        <f>$A$79</f>
        <v>(f)</v>
      </c>
      <c r="AE67" s="121">
        <f>($E67*AE$6*AE$7/1000+($E67*$E$73*AE$6/60/1000)*$E$75-($E67*AE$6/1000/60)*$E$75)</f>
        <v>30.040752811102454</v>
      </c>
      <c r="AF67" s="41" t="str">
        <f>$A$71</f>
        <v>(b)</v>
      </c>
      <c r="AG67" s="121">
        <f>($E67*AE$6*AE$8/1000+($E67*$E$81*AE$6/60/1000)*$E$83-($E67*AE$6/1000/60)*$E$83)</f>
        <v>76.66292562236589</v>
      </c>
      <c r="AH67" s="41" t="str">
        <f>$A$79</f>
        <v>(f)</v>
      </c>
      <c r="AI67" s="121">
        <f>($E67*AI$6*AI$7/1000+($E67*$E$73*AI$6/60/1000)*$E$75-($E67*AI$6/1000/60)*$E$75)</f>
        <v>30.040752811102454</v>
      </c>
      <c r="AJ67" s="41" t="str">
        <f>$A$71</f>
        <v>(b)</v>
      </c>
      <c r="AK67" s="121">
        <f>($E67*AI$6*AI$8/1000+($E67*$E$81*AI$6/60/1000)*$E$83-($E67*AI$6/1000/60)*$E$83)</f>
        <v>76.66292562236589</v>
      </c>
      <c r="AL67" s="41" t="str">
        <f>$A$79</f>
        <v>(f)</v>
      </c>
      <c r="AM67" s="121">
        <f>($E67*AM$6*AM$7/1000+($E67*$E$73*AM$6/60/1000)*$E$75-($E67*AM$6/1000/60)*$E$75)</f>
        <v>30.040752811102454</v>
      </c>
      <c r="AN67" s="41" t="str">
        <f>$A$71</f>
        <v>(b)</v>
      </c>
      <c r="AO67" s="121">
        <f>($E67*AM$6*AM$8/1000+($E67*$E$81*AM$6/60/1000)*$E$83-($E67*AM$6/1000/60)*$E$83)</f>
        <v>76.66292562236589</v>
      </c>
      <c r="AP67" s="41" t="str">
        <f>$A$79</f>
        <v>(f)</v>
      </c>
      <c r="AQ67" s="121">
        <f>($E67*AQ$6*AQ$7/1000+($E67*$E$73*AQ$6/60/1000)*$E$75-($E67*AQ$6/1000/60)*$E$75)</f>
        <v>29.375077038583711</v>
      </c>
      <c r="AR67" s="41" t="str">
        <f>$A$71</f>
        <v>(b)</v>
      </c>
      <c r="AS67" s="121">
        <f>($E67*AQ$6*AQ$8/1000+($E67*$E$81*AQ$6/60/1000)*$E$83-($E67*AQ$6/1000/60)*$E$83)</f>
        <v>74.96414488414301</v>
      </c>
      <c r="AT67" s="41" t="str">
        <f>$A$79</f>
        <v>(f)</v>
      </c>
      <c r="AU67" s="121">
        <f>($E67*AU$6*AU$7/1000+($E67*$E$73*AU$6/60/1000)*$E$75-($E67*AU$6/1000/60)*$E$75)</f>
        <v>30.040752811102454</v>
      </c>
      <c r="AV67" s="41" t="str">
        <f>$A$71</f>
        <v>(b)</v>
      </c>
      <c r="AW67" s="121">
        <f>($E67*AU$6*AU$8/1000+($E67*$E$81*AU$6/60/1000)*$E$83-($E67*AU$6/1000/60)*$E$83)</f>
        <v>76.66292562236589</v>
      </c>
      <c r="AX67" s="41" t="str">
        <f>$A$79</f>
        <v>(f)</v>
      </c>
      <c r="AY67" s="121">
        <f>($E67*AY$6*AY$7/1000+($E67*$E$73*AY$6/60/1000)*$E$75-($E67*AY$6/1000/60)*$E$75)</f>
        <v>29.375077038583711</v>
      </c>
      <c r="AZ67" s="41" t="str">
        <f>$A$71</f>
        <v>(b)</v>
      </c>
      <c r="BA67" s="121">
        <f>($E67*AY$6*AY$8/1000+($E67*$E$81*AY$6/60/1000)*$E$83-($E67*AY$6/1000/60)*$E$83)</f>
        <v>74.96414488414301</v>
      </c>
      <c r="BB67" s="41" t="str">
        <f>$A$79</f>
        <v>(f)</v>
      </c>
      <c r="BC67" s="121">
        <f>($E67*BC$6*BC$7/1000+($E67*$E$73*BC$6/60/1000)*$E$75-($E67*BC$6/1000/60)*$E$75)</f>
        <v>29.375077038583711</v>
      </c>
      <c r="BD67" s="41" t="str">
        <f>$A$71</f>
        <v>(b)</v>
      </c>
      <c r="BE67" s="121">
        <f>($E67*BC$6*BC$8/1000+($E67*$E$81*BC$6/60/1000)*$E$83-($E67*BC$6/1000/60)*$E$83)</f>
        <v>74.96414488414301</v>
      </c>
      <c r="BF67" s="41" t="str">
        <f>$A$79</f>
        <v>(f)</v>
      </c>
      <c r="BG67" s="121">
        <f>($E67*BG$6*BG$7/1000+($E67*$E$73*BG$6/60/1000)*$E$75-($E67*BG$6/1000/60)*$E$75)</f>
        <v>29.375077038583711</v>
      </c>
      <c r="BH67" s="41" t="str">
        <f>$A$71</f>
        <v>(b)</v>
      </c>
      <c r="BI67" s="121">
        <f>($E67*BG$6*BG$8/1000+($E67*$E$81*BG$6/60/1000)*$E$83-($E67*BG$6/1000/60)*$E$83)</f>
        <v>74.96414488414301</v>
      </c>
      <c r="BJ67" s="41" t="str">
        <f>$A$79</f>
        <v>(f)</v>
      </c>
      <c r="BK67" s="121">
        <f>($E67*BK$6*BK$7/1000+($E67*$E$73*BK$6/60/1000)*$E$75-($E67*BK$6/1000/60)*$E$75)</f>
        <v>29.375077038583711</v>
      </c>
      <c r="BL67" s="41" t="str">
        <f>$A$71</f>
        <v>(b)</v>
      </c>
      <c r="BM67" s="121">
        <f>($E67*BK$6*BK$8/1000+($E67*$E$81*BK$6/60/1000)*$E$83-($E67*BK$6/1000/60)*$E$83)</f>
        <v>74.96414488414301</v>
      </c>
      <c r="BN67" s="41" t="str">
        <f>$A$79</f>
        <v>(f)</v>
      </c>
    </row>
    <row r="68" spans="1:67" s="14" customFormat="1" ht="15" customHeight="1">
      <c r="A68" s="12" t="s">
        <v>353</v>
      </c>
      <c r="B68" s="28"/>
      <c r="C68" s="28"/>
      <c r="BO68" s="60"/>
    </row>
    <row r="69" spans="1:67" s="14" customFormat="1" ht="15" customHeight="1">
      <c r="A69" s="29" t="s">
        <v>354</v>
      </c>
      <c r="B69" s="9"/>
      <c r="C69" s="9"/>
    </row>
    <row r="70" spans="1:67" s="14" customFormat="1" ht="15" customHeight="1">
      <c r="A70" s="30" t="s">
        <v>418</v>
      </c>
      <c r="B70" s="9" t="s">
        <v>355</v>
      </c>
      <c r="C70" s="9"/>
    </row>
    <row r="71" spans="1:67" s="14" customFormat="1" ht="15" customHeight="1">
      <c r="A71" s="30" t="s">
        <v>419</v>
      </c>
      <c r="B71" s="28" t="s">
        <v>390</v>
      </c>
      <c r="C71" s="28"/>
      <c r="R71" s="28" t="str">
        <f>$A$76&amp;", "&amp;$A$77</f>
        <v>(c), (d)</v>
      </c>
    </row>
    <row r="72" spans="1:67" s="14" customFormat="1" ht="15" customHeight="1">
      <c r="A72" s="30"/>
      <c r="B72" s="123" t="s">
        <v>391</v>
      </c>
      <c r="C72" s="28"/>
      <c r="R72" s="14" t="str">
        <f>$A$89</f>
        <v>(3)</v>
      </c>
    </row>
    <row r="73" spans="1:67" s="14" customFormat="1" ht="15" customHeight="1">
      <c r="A73" s="30"/>
      <c r="B73" s="28"/>
      <c r="D73" s="148" t="s">
        <v>359</v>
      </c>
      <c r="E73" s="14">
        <v>4.3</v>
      </c>
      <c r="F73" s="14" t="str">
        <f>$A$90</f>
        <v>(4)</v>
      </c>
    </row>
    <row r="74" spans="1:67" s="14" customFormat="1" ht="15" customHeight="1">
      <c r="A74" s="30"/>
      <c r="B74" s="28"/>
      <c r="D74" s="148" t="s">
        <v>360</v>
      </c>
      <c r="E74" s="14">
        <v>4.8</v>
      </c>
      <c r="F74" s="14" t="str">
        <f>$A$90</f>
        <v>(4)</v>
      </c>
    </row>
    <row r="75" spans="1:67" s="14" customFormat="1" ht="15" customHeight="1">
      <c r="A75" s="30"/>
      <c r="B75" s="28"/>
      <c r="D75" s="148" t="s">
        <v>361</v>
      </c>
      <c r="E75" s="14">
        <v>1</v>
      </c>
      <c r="F75" s="14" t="str">
        <f>$A$92</f>
        <v>(5)</v>
      </c>
    </row>
    <row r="76" spans="1:67" s="14" customFormat="1" ht="15" customHeight="1">
      <c r="A76" s="30" t="s">
        <v>420</v>
      </c>
      <c r="B76" s="28" t="s">
        <v>362</v>
      </c>
      <c r="C76" s="28"/>
      <c r="Q76" s="115"/>
    </row>
    <row r="77" spans="1:67" s="14" customFormat="1" ht="15" customHeight="1">
      <c r="A77" s="30" t="s">
        <v>421</v>
      </c>
      <c r="B77" s="28" t="s">
        <v>380</v>
      </c>
      <c r="C77" s="28"/>
      <c r="Q77" s="115"/>
    </row>
    <row r="78" spans="1:67" s="14" customFormat="1" ht="15" customHeight="1">
      <c r="A78" s="30" t="s">
        <v>422</v>
      </c>
      <c r="B78" s="28" t="s">
        <v>364</v>
      </c>
      <c r="C78" s="28"/>
      <c r="Q78" s="115"/>
    </row>
    <row r="79" spans="1:67" s="14" customFormat="1" ht="15" customHeight="1">
      <c r="A79" s="30" t="s">
        <v>423</v>
      </c>
      <c r="B79" s="28" t="s">
        <v>392</v>
      </c>
      <c r="C79" s="28"/>
      <c r="R79" s="28" t="str">
        <f>$A$76&amp;", "&amp;$A$77</f>
        <v>(c), (d)</v>
      </c>
    </row>
    <row r="80" spans="1:67" s="14" customFormat="1" ht="15" customHeight="1">
      <c r="A80" s="30"/>
      <c r="B80" s="123" t="s">
        <v>393</v>
      </c>
      <c r="C80" s="28"/>
      <c r="R80" s="14" t="str">
        <f>$A$89</f>
        <v>(3)</v>
      </c>
    </row>
    <row r="81" spans="1:15" s="14" customFormat="1" ht="15" customHeight="1">
      <c r="B81" s="28"/>
      <c r="D81" s="148" t="s">
        <v>359</v>
      </c>
      <c r="E81" s="14">
        <v>4.3</v>
      </c>
      <c r="F81" s="14" t="str">
        <f>$A$90</f>
        <v>(4)</v>
      </c>
      <c r="N81" s="60"/>
      <c r="O81" s="60"/>
    </row>
    <row r="82" spans="1:15" s="14" customFormat="1" ht="15" customHeight="1">
      <c r="A82" s="30"/>
      <c r="B82" s="28"/>
      <c r="D82" s="148" t="s">
        <v>360</v>
      </c>
      <c r="E82" s="14">
        <v>4.8</v>
      </c>
      <c r="F82" s="14" t="str">
        <f>$A$90</f>
        <v>(4)</v>
      </c>
      <c r="N82" s="60"/>
      <c r="O82" s="60"/>
    </row>
    <row r="83" spans="1:15" s="14" customFormat="1" ht="15" customHeight="1">
      <c r="A83" s="30"/>
      <c r="B83" s="28"/>
      <c r="D83" s="148" t="s">
        <v>366</v>
      </c>
      <c r="E83" s="14">
        <v>12</v>
      </c>
      <c r="F83" s="14" t="str">
        <f>$A$92</f>
        <v>(5)</v>
      </c>
      <c r="N83" s="60"/>
      <c r="O83" s="60"/>
    </row>
    <row r="84" spans="1:15" ht="15" customHeight="1">
      <c r="A84" s="30"/>
      <c r="B84" s="14"/>
      <c r="C84" s="14"/>
      <c r="D84" s="14"/>
      <c r="E84" s="14"/>
      <c r="F84" s="14"/>
    </row>
    <row r="85" spans="1:15" ht="15" customHeight="1">
      <c r="A85" s="12" t="s">
        <v>331</v>
      </c>
      <c r="B85" s="28"/>
      <c r="C85" s="28"/>
      <c r="D85" s="14"/>
      <c r="E85" s="14"/>
      <c r="F85" s="14"/>
    </row>
    <row r="86" spans="1:15" ht="15" customHeight="1">
      <c r="A86" s="30" t="s">
        <v>415</v>
      </c>
      <c r="B86" s="15" t="str">
        <f>"See "&amp;Input_EGEN!$A$1&amp;", "&amp;Input_EGEN!$A$2</f>
        <v>See Table 1, Input Emergency Generator Rates and Parameters</v>
      </c>
      <c r="C86" s="40"/>
      <c r="D86" s="14"/>
      <c r="E86" s="14"/>
      <c r="F86" s="14"/>
    </row>
    <row r="87" spans="1:15">
      <c r="A87" s="30" t="s">
        <v>416</v>
      </c>
      <c r="B87" s="28" t="s">
        <v>381</v>
      </c>
      <c r="C87" s="28"/>
      <c r="D87" s="14"/>
      <c r="E87" s="14"/>
      <c r="F87" s="14"/>
    </row>
    <row r="88" spans="1:15">
      <c r="A88" s="30"/>
      <c r="B88" s="28" t="s">
        <v>382</v>
      </c>
      <c r="C88" s="28"/>
      <c r="D88" s="14"/>
      <c r="E88" s="14"/>
      <c r="F88" s="14"/>
    </row>
    <row r="89" spans="1:15">
      <c r="A89" s="30" t="s">
        <v>417</v>
      </c>
      <c r="B89" s="28" t="s">
        <v>370</v>
      </c>
      <c r="C89" s="28"/>
      <c r="D89" s="14"/>
      <c r="E89" s="14"/>
      <c r="F89" s="14"/>
    </row>
    <row r="90" spans="1:15">
      <c r="A90" s="30" t="s">
        <v>424</v>
      </c>
      <c r="B90" s="28" t="s">
        <v>384</v>
      </c>
      <c r="C90" s="28"/>
      <c r="D90" s="14"/>
      <c r="E90" s="14"/>
      <c r="F90" s="14"/>
    </row>
    <row r="91" spans="1:15">
      <c r="B91" s="28" t="s">
        <v>385</v>
      </c>
      <c r="C91" s="28"/>
      <c r="D91" s="14"/>
      <c r="E91" s="14"/>
      <c r="F91" s="14"/>
    </row>
    <row r="92" spans="1:15">
      <c r="A92" s="30" t="s">
        <v>425</v>
      </c>
      <c r="B92" s="11" t="s">
        <v>386</v>
      </c>
      <c r="C92" s="28"/>
      <c r="D92" s="14"/>
      <c r="E92" s="14"/>
      <c r="F92" s="14"/>
    </row>
    <row r="93" spans="1:15">
      <c r="A93" s="30"/>
      <c r="B93" s="28"/>
      <c r="C93" s="28"/>
      <c r="D93" s="14"/>
      <c r="E93" s="14"/>
      <c r="F93" s="14"/>
    </row>
  </sheetData>
  <mergeCells count="4">
    <mergeCell ref="A5:F5"/>
    <mergeCell ref="A10:C12"/>
    <mergeCell ref="D10:D12"/>
    <mergeCell ref="E10:F12"/>
  </mergeCells>
  <conditionalFormatting sqref="A1:A3">
    <cfRule type="cellIs" dxfId="7277" priority="2894" operator="greaterThan">
      <formula>999</formula>
    </cfRule>
  </conditionalFormatting>
  <conditionalFormatting sqref="A2:A3">
    <cfRule type="cellIs" dxfId="7276" priority="2893" operator="lessThan">
      <formula>0.01</formula>
    </cfRule>
  </conditionalFormatting>
  <conditionalFormatting sqref="D9:E9">
    <cfRule type="cellIs" dxfId="7275" priority="2971" operator="equal">
      <formula>0</formula>
    </cfRule>
    <cfRule type="cellIs" dxfId="7274" priority="2972" operator="greaterThanOrEqual">
      <formula>100</formula>
    </cfRule>
    <cfRule type="cellIs" dxfId="7273" priority="2973" operator="between">
      <formula>10</formula>
      <formula>100</formula>
    </cfRule>
    <cfRule type="cellIs" dxfId="7272" priority="2974" operator="between">
      <formula>0.1</formula>
      <formula>10</formula>
    </cfRule>
    <cfRule type="cellIs" dxfId="7271" priority="2975" operator="between">
      <formula>0.01</formula>
      <formula>0.1</formula>
    </cfRule>
  </conditionalFormatting>
  <conditionalFormatting sqref="E14:E17 E19:E30">
    <cfRule type="cellIs" dxfId="7270" priority="2955" operator="greaterThan">
      <formula>100</formula>
    </cfRule>
    <cfRule type="cellIs" dxfId="7269" priority="2956" operator="equal">
      <formula>0</formula>
    </cfRule>
    <cfRule type="cellIs" dxfId="7268" priority="2957" operator="lessThan">
      <formula>0.01</formula>
    </cfRule>
    <cfRule type="cellIs" dxfId="7267" priority="2958" operator="between">
      <formula>0.01</formula>
      <formula>0.1</formula>
    </cfRule>
    <cfRule type="cellIs" dxfId="7266" priority="2959" operator="between">
      <formula>0.1</formula>
      <formula>10</formula>
    </cfRule>
    <cfRule type="cellIs" dxfId="7265" priority="2960" operator="between">
      <formula>10</formula>
      <formula>100</formula>
    </cfRule>
  </conditionalFormatting>
  <conditionalFormatting sqref="E52:E55">
    <cfRule type="cellIs" dxfId="7264" priority="2932" operator="equal">
      <formula>0</formula>
    </cfRule>
    <cfRule type="cellIs" dxfId="7263" priority="2933" operator="lessThan">
      <formula>0.01</formula>
    </cfRule>
    <cfRule type="cellIs" dxfId="7262" priority="2934" operator="between">
      <formula>0.01</formula>
      <formula>0.1</formula>
    </cfRule>
    <cfRule type="cellIs" dxfId="7261" priority="2935" operator="between">
      <formula>0.1</formula>
      <formula>10</formula>
    </cfRule>
    <cfRule type="cellIs" dxfId="7260" priority="2936" operator="between">
      <formula>10</formula>
      <formula>100</formula>
    </cfRule>
  </conditionalFormatting>
  <conditionalFormatting sqref="E32:F46">
    <cfRule type="cellIs" dxfId="7259" priority="2949" operator="greaterThan">
      <formula>100</formula>
    </cfRule>
    <cfRule type="cellIs" dxfId="7258" priority="2950" operator="equal">
      <formula>0</formula>
    </cfRule>
    <cfRule type="cellIs" dxfId="7257" priority="2951" operator="lessThan">
      <formula>0.01</formula>
    </cfRule>
    <cfRule type="cellIs" dxfId="7256" priority="2952" operator="between">
      <formula>0.01</formula>
      <formula>0.1</formula>
    </cfRule>
    <cfRule type="cellIs" dxfId="7255" priority="2953" operator="between">
      <formula>0.1</formula>
      <formula>10</formula>
    </cfRule>
    <cfRule type="cellIs" dxfId="7254" priority="2954" operator="between">
      <formula>10</formula>
      <formula>100</formula>
    </cfRule>
  </conditionalFormatting>
  <conditionalFormatting sqref="E48:F49">
    <cfRule type="cellIs" dxfId="7253" priority="2943" operator="equal">
      <formula>0</formula>
    </cfRule>
    <cfRule type="cellIs" dxfId="7252" priority="2944" operator="lessThan">
      <formula>0.01</formula>
    </cfRule>
    <cfRule type="cellIs" dxfId="7251" priority="2945" operator="greaterThan">
      <formula>100</formula>
    </cfRule>
    <cfRule type="cellIs" dxfId="7250" priority="2946" operator="between">
      <formula>0.01</formula>
      <formula>0.1</formula>
    </cfRule>
    <cfRule type="cellIs" dxfId="7249" priority="2947" operator="between">
      <formula>0.1</formula>
      <formula>10</formula>
    </cfRule>
    <cfRule type="cellIs" dxfId="7248" priority="2948" operator="between">
      <formula>10</formula>
      <formula>100</formula>
    </cfRule>
  </conditionalFormatting>
  <conditionalFormatting sqref="E51:F65">
    <cfRule type="cellIs" dxfId="7247" priority="2937" operator="greaterThan">
      <formula>100</formula>
    </cfRule>
    <cfRule type="cellIs" dxfId="7246" priority="2938" operator="equal">
      <formula>0</formula>
    </cfRule>
    <cfRule type="cellIs" dxfId="7245" priority="2939" operator="lessThan">
      <formula>0.01</formula>
    </cfRule>
    <cfRule type="cellIs" dxfId="7244" priority="2940" operator="between">
      <formula>0.01</formula>
      <formula>0.1</formula>
    </cfRule>
    <cfRule type="cellIs" dxfId="7243" priority="2941" operator="between">
      <formula>0.1</formula>
      <formula>10</formula>
    </cfRule>
    <cfRule type="cellIs" dxfId="7242" priority="2942" operator="between">
      <formula>10</formula>
      <formula>100</formula>
    </cfRule>
  </conditionalFormatting>
  <conditionalFormatting sqref="F14:F30">
    <cfRule type="cellIs" dxfId="7241" priority="2988" operator="greaterThan">
      <formula>100</formula>
    </cfRule>
    <cfRule type="cellIs" dxfId="7240" priority="2989" operator="equal">
      <formula>0</formula>
    </cfRule>
    <cfRule type="cellIs" dxfId="7239" priority="2990" operator="lessThan">
      <formula>0.01</formula>
    </cfRule>
    <cfRule type="cellIs" dxfId="7238" priority="2991" operator="between">
      <formula>0.01</formula>
      <formula>0.1</formula>
    </cfRule>
    <cfRule type="cellIs" dxfId="7237" priority="2992" operator="between">
      <formula>0.1</formula>
      <formula>10</formula>
    </cfRule>
    <cfRule type="cellIs" dxfId="7236" priority="2993" operator="between">
      <formula>10</formula>
      <formula>100</formula>
    </cfRule>
  </conditionalFormatting>
  <conditionalFormatting sqref="F67">
    <cfRule type="cellIs" dxfId="7235" priority="2976" operator="greaterThan">
      <formula>100</formula>
    </cfRule>
    <cfRule type="cellIs" dxfId="7234" priority="2977" operator="equal">
      <formula>0</formula>
    </cfRule>
    <cfRule type="cellIs" dxfId="7233" priority="2978" operator="lessThan">
      <formula>0.01</formula>
    </cfRule>
    <cfRule type="cellIs" dxfId="7232" priority="2979" operator="between">
      <formula>0.01</formula>
      <formula>0.1</formula>
    </cfRule>
    <cfRule type="cellIs" dxfId="7231" priority="2980" operator="between">
      <formula>0.1</formula>
      <formula>10</formula>
    </cfRule>
    <cfRule type="cellIs" dxfId="7230" priority="2981" operator="between">
      <formula>10</formula>
      <formula>100</formula>
    </cfRule>
  </conditionalFormatting>
  <conditionalFormatting sqref="G6:G8 K6:K8 O6:O8 S6:S8 W6:W8 AA6:AA8 AE6:AE8 AI6:AI8 AM6:AM8 AQ6:AQ8 AU6:AU8 AY6:AY8 BC6:BC8 BG6:BG8 BK6:BK8">
    <cfRule type="cellIs" dxfId="7229" priority="2961" operator="greaterThan">
      <formula>100</formula>
    </cfRule>
    <cfRule type="cellIs" dxfId="7228" priority="2962" operator="equal">
      <formula>0</formula>
    </cfRule>
    <cfRule type="cellIs" dxfId="7227" priority="2963" operator="greaterThanOrEqual">
      <formula>100</formula>
    </cfRule>
    <cfRule type="cellIs" dxfId="7226" priority="2964" operator="between">
      <formula>10</formula>
      <formula>100</formula>
    </cfRule>
    <cfRule type="cellIs" dxfId="7225" priority="2965" operator="between">
      <formula>0.1</formula>
      <formula>10</formula>
    </cfRule>
    <cfRule type="cellIs" dxfId="7224" priority="2966" operator="between">
      <formula>0.01</formula>
      <formula>0.1</formula>
    </cfRule>
    <cfRule type="cellIs" dxfId="7223" priority="2967" operator="greaterThanOrEqual">
      <formula>100</formula>
    </cfRule>
    <cfRule type="cellIs" dxfId="7222" priority="2968" operator="between">
      <formula>10</formula>
      <formula>100</formula>
    </cfRule>
    <cfRule type="cellIs" dxfId="7221" priority="2969" operator="between">
      <formula>0.1</formula>
      <formula>10</formula>
    </cfRule>
    <cfRule type="cellIs" dxfId="7220" priority="2970" operator="between">
      <formula>0.01</formula>
      <formula>0.1</formula>
    </cfRule>
  </conditionalFormatting>
  <conditionalFormatting sqref="G14:G67 I14:I67">
    <cfRule type="cellIs" dxfId="7219" priority="2639" operator="greaterThan">
      <formula>100</formula>
    </cfRule>
    <cfRule type="cellIs" dxfId="7218" priority="2650" operator="between">
      <formula>0.01</formula>
      <formula>0.1</formula>
    </cfRule>
    <cfRule type="cellIs" dxfId="7217" priority="2651" operator="between">
      <formula>0.1</formula>
      <formula>10</formula>
    </cfRule>
  </conditionalFormatting>
  <conditionalFormatting sqref="G14:G67">
    <cfRule type="cellIs" dxfId="7216" priority="2646" operator="equal">
      <formula>0</formula>
    </cfRule>
    <cfRule type="cellIs" dxfId="7215" priority="2647" operator="lessThan">
      <formula>0.01</formula>
    </cfRule>
  </conditionalFormatting>
  <conditionalFormatting sqref="G31 I31 G47 I47 G50 I50">
    <cfRule type="cellIs" dxfId="7214" priority="2752" operator="between">
      <formula>10</formula>
      <formula>100</formula>
    </cfRule>
  </conditionalFormatting>
  <conditionalFormatting sqref="G47 I47 K47 M47 O47 Q47 S47 U47 W47 Y47 AA47 AC47 AE47 AG47 AI47 AK47 AM47 AO47 AQ47 AS47 AU47 AW47 AY47 BA47 BC47 BE47 BG47 BI47 BK47 BM47">
    <cfRule type="cellIs" dxfId="7213" priority="3005" operator="between">
      <formula>0.1</formula>
      <formula>10</formula>
    </cfRule>
    <cfRule type="cellIs" dxfId="7212" priority="3006" operator="between">
      <formula>10</formula>
      <formula>100</formula>
    </cfRule>
  </conditionalFormatting>
  <conditionalFormatting sqref="G66:G67 I66:I67">
    <cfRule type="cellIs" dxfId="7211" priority="2652" operator="between">
      <formula>10</formula>
      <formula>100</formula>
    </cfRule>
  </conditionalFormatting>
  <conditionalFormatting sqref="G14:H30">
    <cfRule type="cellIs" dxfId="7210" priority="2718" operator="between">
      <formula>10</formula>
      <formula>100</formula>
    </cfRule>
  </conditionalFormatting>
  <conditionalFormatting sqref="G32:H46">
    <cfRule type="cellIs" dxfId="7209" priority="2698" operator="between">
      <formula>10</formula>
      <formula>100</formula>
    </cfRule>
  </conditionalFormatting>
  <conditionalFormatting sqref="G48:H49">
    <cfRule type="cellIs" dxfId="7208" priority="2678" operator="between">
      <formula>10</formula>
      <formula>100</formula>
    </cfRule>
  </conditionalFormatting>
  <conditionalFormatting sqref="G51:H65">
    <cfRule type="cellIs" dxfId="7207" priority="2658" operator="between">
      <formula>10</formula>
      <formula>100</formula>
    </cfRule>
  </conditionalFormatting>
  <conditionalFormatting sqref="H14:H30">
    <cfRule type="cellIs" dxfId="7206" priority="2713" operator="greaterThan">
      <formula>100</formula>
    </cfRule>
    <cfRule type="cellIs" dxfId="7205" priority="2714" operator="equal">
      <formula>0</formula>
    </cfRule>
    <cfRule type="cellIs" dxfId="7204" priority="2715" operator="lessThan">
      <formula>0.01</formula>
    </cfRule>
    <cfRule type="cellIs" dxfId="7203" priority="2716" operator="between">
      <formula>0.01</formula>
      <formula>0.1</formula>
    </cfRule>
    <cfRule type="cellIs" dxfId="7202" priority="2717" operator="between">
      <formula>0.1</formula>
      <formula>10</formula>
    </cfRule>
  </conditionalFormatting>
  <conditionalFormatting sqref="H32:H46">
    <cfRule type="cellIs" dxfId="7201" priority="2693" operator="greaterThan">
      <formula>100</formula>
    </cfRule>
    <cfRule type="cellIs" dxfId="7200" priority="2694" operator="equal">
      <formula>0</formula>
    </cfRule>
    <cfRule type="cellIs" dxfId="7199" priority="2695" operator="lessThan">
      <formula>0.01</formula>
    </cfRule>
    <cfRule type="cellIs" dxfId="7198" priority="2696" operator="between">
      <formula>0.01</formula>
      <formula>0.1</formula>
    </cfRule>
    <cfRule type="cellIs" dxfId="7197" priority="2697" operator="between">
      <formula>0.1</formula>
      <formula>10</formula>
    </cfRule>
  </conditionalFormatting>
  <conditionalFormatting sqref="H48:H49">
    <cfRule type="cellIs" dxfId="7196" priority="2673" operator="greaterThan">
      <formula>100</formula>
    </cfRule>
    <cfRule type="cellIs" dxfId="7195" priority="2674" operator="equal">
      <formula>0</formula>
    </cfRule>
    <cfRule type="cellIs" dxfId="7194" priority="2675" operator="lessThan">
      <formula>0.01</formula>
    </cfRule>
    <cfRule type="cellIs" dxfId="7193" priority="2676" operator="between">
      <formula>0.01</formula>
      <formula>0.1</formula>
    </cfRule>
    <cfRule type="cellIs" dxfId="7192" priority="2677" operator="between">
      <formula>0.1</formula>
      <formula>10</formula>
    </cfRule>
  </conditionalFormatting>
  <conditionalFormatting sqref="H51:H65">
    <cfRule type="cellIs" dxfId="7191" priority="2653" operator="greaterThan">
      <formula>100</formula>
    </cfRule>
    <cfRule type="cellIs" dxfId="7190" priority="2654" operator="equal">
      <formula>0</formula>
    </cfRule>
    <cfRule type="cellIs" dxfId="7189" priority="2655" operator="lessThan">
      <formula>0.01</formula>
    </cfRule>
    <cfRule type="cellIs" dxfId="7188" priority="2656" operator="between">
      <formula>0.01</formula>
      <formula>0.1</formula>
    </cfRule>
    <cfRule type="cellIs" dxfId="7187" priority="2657" operator="between">
      <formula>0.1</formula>
      <formula>10</formula>
    </cfRule>
  </conditionalFormatting>
  <conditionalFormatting sqref="H67">
    <cfRule type="cellIs" dxfId="7186" priority="2633" operator="greaterThan">
      <formula>100</formula>
    </cfRule>
    <cfRule type="cellIs" dxfId="7185" priority="2634" operator="equal">
      <formula>0</formula>
    </cfRule>
    <cfRule type="cellIs" dxfId="7184" priority="2635" operator="lessThan">
      <formula>0.01</formula>
    </cfRule>
    <cfRule type="cellIs" dxfId="7183" priority="2636" operator="between">
      <formula>0.01</formula>
      <formula>0.1</formula>
    </cfRule>
    <cfRule type="cellIs" dxfId="7182" priority="2637" operator="between">
      <formula>0.1</formula>
      <formula>10</formula>
    </cfRule>
    <cfRule type="cellIs" dxfId="7181" priority="2638" operator="between">
      <formula>10</formula>
      <formula>100</formula>
    </cfRule>
  </conditionalFormatting>
  <conditionalFormatting sqref="I14:I67">
    <cfRule type="cellIs" dxfId="7180" priority="2648" operator="equal">
      <formula>0</formula>
    </cfRule>
    <cfRule type="cellIs" dxfId="7179" priority="2649" operator="lessThan">
      <formula>0.01</formula>
    </cfRule>
  </conditionalFormatting>
  <conditionalFormatting sqref="I47 M47 Q47 U47 Y47 AC47 AG47 AK47 AO47 AS47 AW47 BA47 BE47 BI47 BM47 G47 K47 O47 S47 W47 AA47 AE47 AI47 AM47 AQ47 AU47 AY47 BC47 BG47 BK47">
    <cfRule type="cellIs" dxfId="7178" priority="3004" operator="between">
      <formula>0.01</formula>
      <formula>0.1</formula>
    </cfRule>
  </conditionalFormatting>
  <conditionalFormatting sqref="I47 M47 Q47 U47 Y47 AC47 AG47 AK47 AO47 AS47 AW47 BA47 BE47 BI47 BM47">
    <cfRule type="cellIs" dxfId="7177" priority="2999" operator="equal">
      <formula>0</formula>
    </cfRule>
    <cfRule type="cellIs" dxfId="7176" priority="3000" operator="lessThan">
      <formula>0.01</formula>
    </cfRule>
    <cfRule type="cellIs" dxfId="7175" priority="3001" operator="between">
      <formula>0.01</formula>
      <formula>0.1</formula>
    </cfRule>
    <cfRule type="cellIs" dxfId="7174" priority="3002" operator="between">
      <formula>0.1</formula>
      <formula>10</formula>
    </cfRule>
    <cfRule type="cellIs" dxfId="7173" priority="3003" operator="between">
      <formula>10</formula>
      <formula>100</formula>
    </cfRule>
  </conditionalFormatting>
  <conditionalFormatting sqref="I50 M50 Q50 U50 Y50 AC50 AG50 AK50 AO50 AS50 AW50 BA50 BE50 BI50 BM50">
    <cfRule type="cellIs" dxfId="7172" priority="2994" operator="equal">
      <formula>0</formula>
    </cfRule>
    <cfRule type="cellIs" dxfId="7171" priority="2995" operator="lessThan">
      <formula>0.01</formula>
    </cfRule>
    <cfRule type="cellIs" dxfId="7170" priority="2996" operator="between">
      <formula>0.01</formula>
      <formula>0.1</formula>
    </cfRule>
    <cfRule type="cellIs" dxfId="7169" priority="2997" operator="between">
      <formula>0.1</formula>
      <formula>10</formula>
    </cfRule>
    <cfRule type="cellIs" dxfId="7168" priority="2998" operator="between">
      <formula>10</formula>
      <formula>100</formula>
    </cfRule>
  </conditionalFormatting>
  <conditionalFormatting sqref="I14:J30">
    <cfRule type="cellIs" dxfId="7167" priority="2725" operator="between">
      <formula>10</formula>
      <formula>100</formula>
    </cfRule>
  </conditionalFormatting>
  <conditionalFormatting sqref="I32:J46">
    <cfRule type="cellIs" dxfId="7166" priority="2705" operator="between">
      <formula>10</formula>
      <formula>100</formula>
    </cfRule>
  </conditionalFormatting>
  <conditionalFormatting sqref="I48:J49">
    <cfRule type="cellIs" dxfId="7165" priority="2685" operator="between">
      <formula>10</formula>
      <formula>100</formula>
    </cfRule>
  </conditionalFormatting>
  <conditionalFormatting sqref="I51:J65">
    <cfRule type="cellIs" dxfId="7164" priority="2665" operator="between">
      <formula>10</formula>
      <formula>100</formula>
    </cfRule>
  </conditionalFormatting>
  <conditionalFormatting sqref="J14:J30">
    <cfRule type="cellIs" dxfId="7163" priority="2720" operator="greaterThan">
      <formula>100</formula>
    </cfRule>
    <cfRule type="cellIs" dxfId="7162" priority="2721" operator="equal">
      <formula>0</formula>
    </cfRule>
    <cfRule type="cellIs" dxfId="7161" priority="2722" operator="lessThan">
      <formula>0.01</formula>
    </cfRule>
    <cfRule type="cellIs" dxfId="7160" priority="2723" operator="between">
      <formula>0.01</formula>
      <formula>0.1</formula>
    </cfRule>
    <cfRule type="cellIs" dxfId="7159" priority="2724" operator="between">
      <formula>0.1</formula>
      <formula>10</formula>
    </cfRule>
  </conditionalFormatting>
  <conditionalFormatting sqref="J32:J46">
    <cfRule type="cellIs" dxfId="7158" priority="2700" operator="greaterThan">
      <formula>100</formula>
    </cfRule>
    <cfRule type="cellIs" dxfId="7157" priority="2701" operator="equal">
      <formula>0</formula>
    </cfRule>
    <cfRule type="cellIs" dxfId="7156" priority="2702" operator="lessThan">
      <formula>0.01</formula>
    </cfRule>
    <cfRule type="cellIs" dxfId="7155" priority="2703" operator="between">
      <formula>0.01</formula>
      <formula>0.1</formula>
    </cfRule>
    <cfRule type="cellIs" dxfId="7154" priority="2704" operator="between">
      <formula>0.1</formula>
      <formula>10</formula>
    </cfRule>
  </conditionalFormatting>
  <conditionalFormatting sqref="J48:J49">
    <cfRule type="cellIs" dxfId="7153" priority="2680" operator="greaterThan">
      <formula>100</formula>
    </cfRule>
    <cfRule type="cellIs" dxfId="7152" priority="2681" operator="equal">
      <formula>0</formula>
    </cfRule>
    <cfRule type="cellIs" dxfId="7151" priority="2682" operator="lessThan">
      <formula>0.01</formula>
    </cfRule>
    <cfRule type="cellIs" dxfId="7150" priority="2683" operator="between">
      <formula>0.01</formula>
      <formula>0.1</formula>
    </cfRule>
    <cfRule type="cellIs" dxfId="7149" priority="2684" operator="between">
      <formula>0.1</formula>
      <formula>10</formula>
    </cfRule>
  </conditionalFormatting>
  <conditionalFormatting sqref="J51:J65">
    <cfRule type="cellIs" dxfId="7148" priority="2660" operator="greaterThan">
      <formula>100</formula>
    </cfRule>
    <cfRule type="cellIs" dxfId="7147" priority="2661" operator="equal">
      <formula>0</formula>
    </cfRule>
    <cfRule type="cellIs" dxfId="7146" priority="2662" operator="lessThan">
      <formula>0.01</formula>
    </cfRule>
    <cfRule type="cellIs" dxfId="7145" priority="2663" operator="between">
      <formula>0.01</formula>
      <formula>0.1</formula>
    </cfRule>
    <cfRule type="cellIs" dxfId="7144" priority="2664" operator="between">
      <formula>0.1</formula>
      <formula>10</formula>
    </cfRule>
  </conditionalFormatting>
  <conditionalFormatting sqref="J67">
    <cfRule type="cellIs" dxfId="7143" priority="2640" operator="greaterThan">
      <formula>100</formula>
    </cfRule>
    <cfRule type="cellIs" dxfId="7142" priority="2641" operator="equal">
      <formula>0</formula>
    </cfRule>
    <cfRule type="cellIs" dxfId="7141" priority="2642" operator="lessThan">
      <formula>0.01</formula>
    </cfRule>
    <cfRule type="cellIs" dxfId="7140" priority="2643" operator="between">
      <formula>0.01</formula>
      <formula>0.1</formula>
    </cfRule>
    <cfRule type="cellIs" dxfId="7139" priority="2644" operator="between">
      <formula>0.1</formula>
      <formula>10</formula>
    </cfRule>
    <cfRule type="cellIs" dxfId="7138" priority="2645" operator="between">
      <formula>10</formula>
      <formula>100</formula>
    </cfRule>
  </conditionalFormatting>
  <conditionalFormatting sqref="K14:K67 M14:M67">
    <cfRule type="cellIs" dxfId="7137" priority="1107" operator="greaterThan">
      <formula>100</formula>
    </cfRule>
    <cfRule type="cellIs" dxfId="7136" priority="1118" operator="between">
      <formula>0.01</formula>
      <formula>0.1</formula>
    </cfRule>
    <cfRule type="cellIs" dxfId="7135" priority="1119" operator="between">
      <formula>0.1</formula>
      <formula>10</formula>
    </cfRule>
    <cfRule type="cellIs" dxfId="7134" priority="1120" operator="between">
      <formula>10</formula>
      <formula>100</formula>
    </cfRule>
  </conditionalFormatting>
  <conditionalFormatting sqref="K14:K67">
    <cfRule type="cellIs" dxfId="7133" priority="1114" operator="equal">
      <formula>0</formula>
    </cfRule>
    <cfRule type="cellIs" dxfId="7132" priority="1115" operator="lessThan">
      <formula>0.01</formula>
    </cfRule>
  </conditionalFormatting>
  <conditionalFormatting sqref="L14:L30">
    <cfRule type="cellIs" dxfId="7131" priority="835" operator="greaterThan">
      <formula>100</formula>
    </cfRule>
    <cfRule type="cellIs" dxfId="7130" priority="836" operator="equal">
      <formula>0</formula>
    </cfRule>
    <cfRule type="cellIs" dxfId="7129" priority="837" operator="lessThan">
      <formula>0.01</formula>
    </cfRule>
    <cfRule type="cellIs" dxfId="7128" priority="838" operator="between">
      <formula>0.01</formula>
      <formula>0.1</formula>
    </cfRule>
    <cfRule type="cellIs" dxfId="7127" priority="839" operator="between">
      <formula>0.1</formula>
      <formula>10</formula>
    </cfRule>
    <cfRule type="cellIs" dxfId="7126" priority="840" operator="between">
      <formula>10</formula>
      <formula>100</formula>
    </cfRule>
  </conditionalFormatting>
  <conditionalFormatting sqref="L32:L46">
    <cfRule type="cellIs" dxfId="7125" priority="829" operator="greaterThan">
      <formula>100</formula>
    </cfRule>
    <cfRule type="cellIs" dxfId="7124" priority="830" operator="equal">
      <formula>0</formula>
    </cfRule>
    <cfRule type="cellIs" dxfId="7123" priority="831" operator="lessThan">
      <formula>0.01</formula>
    </cfRule>
    <cfRule type="cellIs" dxfId="7122" priority="832" operator="between">
      <formula>0.01</formula>
      <formula>0.1</formula>
    </cfRule>
    <cfRule type="cellIs" dxfId="7121" priority="833" operator="between">
      <formula>0.1</formula>
      <formula>10</formula>
    </cfRule>
    <cfRule type="cellIs" dxfId="7120" priority="834" operator="between">
      <formula>10</formula>
      <formula>100</formula>
    </cfRule>
  </conditionalFormatting>
  <conditionalFormatting sqref="L48:L49">
    <cfRule type="cellIs" dxfId="7119" priority="823" operator="greaterThan">
      <formula>100</formula>
    </cfRule>
    <cfRule type="cellIs" dxfId="7118" priority="824" operator="equal">
      <formula>0</formula>
    </cfRule>
    <cfRule type="cellIs" dxfId="7117" priority="825" operator="lessThan">
      <formula>0.01</formula>
    </cfRule>
    <cfRule type="cellIs" dxfId="7116" priority="826" operator="between">
      <formula>0.01</formula>
      <formula>0.1</formula>
    </cfRule>
    <cfRule type="cellIs" dxfId="7115" priority="827" operator="between">
      <formula>0.1</formula>
      <formula>10</formula>
    </cfRule>
    <cfRule type="cellIs" dxfId="7114" priority="828" operator="between">
      <formula>10</formula>
      <formula>100</formula>
    </cfRule>
  </conditionalFormatting>
  <conditionalFormatting sqref="L51:L65">
    <cfRule type="cellIs" dxfId="7113" priority="817" operator="greaterThan">
      <formula>100</formula>
    </cfRule>
    <cfRule type="cellIs" dxfId="7112" priority="818" operator="equal">
      <formula>0</formula>
    </cfRule>
    <cfRule type="cellIs" dxfId="7111" priority="819" operator="lessThan">
      <formula>0.01</formula>
    </cfRule>
    <cfRule type="cellIs" dxfId="7110" priority="820" operator="between">
      <formula>0.01</formula>
      <formula>0.1</formula>
    </cfRule>
    <cfRule type="cellIs" dxfId="7109" priority="821" operator="between">
      <formula>0.1</formula>
      <formula>10</formula>
    </cfRule>
    <cfRule type="cellIs" dxfId="7108" priority="822" operator="between">
      <formula>10</formula>
      <formula>100</formula>
    </cfRule>
  </conditionalFormatting>
  <conditionalFormatting sqref="L67">
    <cfRule type="cellIs" dxfId="7107" priority="811" operator="greaterThan">
      <formula>100</formula>
    </cfRule>
    <cfRule type="cellIs" dxfId="7106" priority="812" operator="equal">
      <formula>0</formula>
    </cfRule>
    <cfRule type="cellIs" dxfId="7105" priority="813" operator="lessThan">
      <formula>0.01</formula>
    </cfRule>
    <cfRule type="cellIs" dxfId="7104" priority="814" operator="between">
      <formula>0.01</formula>
      <formula>0.1</formula>
    </cfRule>
    <cfRule type="cellIs" dxfId="7103" priority="815" operator="between">
      <formula>0.1</formula>
      <formula>10</formula>
    </cfRule>
    <cfRule type="cellIs" dxfId="7102" priority="816" operator="between">
      <formula>10</formula>
      <formula>100</formula>
    </cfRule>
  </conditionalFormatting>
  <conditionalFormatting sqref="M14:M67">
    <cfRule type="cellIs" dxfId="7101" priority="1116" operator="equal">
      <formula>0</formula>
    </cfRule>
    <cfRule type="cellIs" dxfId="7100" priority="1117" operator="lessThan">
      <formula>0.01</formula>
    </cfRule>
  </conditionalFormatting>
  <conditionalFormatting sqref="N14:N30">
    <cfRule type="cellIs" dxfId="7099" priority="415" operator="greaterThan">
      <formula>100</formula>
    </cfRule>
    <cfRule type="cellIs" dxfId="7098" priority="416" operator="equal">
      <formula>0</formula>
    </cfRule>
    <cfRule type="cellIs" dxfId="7097" priority="417" operator="lessThan">
      <formula>0.01</formula>
    </cfRule>
    <cfRule type="cellIs" dxfId="7096" priority="418" operator="between">
      <formula>0.01</formula>
      <formula>0.1</formula>
    </cfRule>
    <cfRule type="cellIs" dxfId="7095" priority="419" operator="between">
      <formula>0.1</formula>
      <formula>10</formula>
    </cfRule>
    <cfRule type="cellIs" dxfId="7094" priority="420" operator="between">
      <formula>10</formula>
      <formula>100</formula>
    </cfRule>
  </conditionalFormatting>
  <conditionalFormatting sqref="N32:N46">
    <cfRule type="cellIs" dxfId="7093" priority="409" operator="greaterThan">
      <formula>100</formula>
    </cfRule>
    <cfRule type="cellIs" dxfId="7092" priority="410" operator="equal">
      <formula>0</formula>
    </cfRule>
    <cfRule type="cellIs" dxfId="7091" priority="411" operator="lessThan">
      <formula>0.01</formula>
    </cfRule>
    <cfRule type="cellIs" dxfId="7090" priority="412" operator="between">
      <formula>0.01</formula>
      <formula>0.1</formula>
    </cfRule>
    <cfRule type="cellIs" dxfId="7089" priority="413" operator="between">
      <formula>0.1</formula>
      <formula>10</formula>
    </cfRule>
    <cfRule type="cellIs" dxfId="7088" priority="414" operator="between">
      <formula>10</formula>
      <formula>100</formula>
    </cfRule>
  </conditionalFormatting>
  <conditionalFormatting sqref="N48:N49">
    <cfRule type="cellIs" dxfId="7087" priority="403" operator="greaterThan">
      <formula>100</formula>
    </cfRule>
    <cfRule type="cellIs" dxfId="7086" priority="404" operator="equal">
      <formula>0</formula>
    </cfRule>
    <cfRule type="cellIs" dxfId="7085" priority="405" operator="lessThan">
      <formula>0.01</formula>
    </cfRule>
    <cfRule type="cellIs" dxfId="7084" priority="406" operator="between">
      <formula>0.01</formula>
      <formula>0.1</formula>
    </cfRule>
    <cfRule type="cellIs" dxfId="7083" priority="407" operator="between">
      <formula>0.1</formula>
      <formula>10</formula>
    </cfRule>
    <cfRule type="cellIs" dxfId="7082" priority="408" operator="between">
      <formula>10</formula>
      <formula>100</formula>
    </cfRule>
  </conditionalFormatting>
  <conditionalFormatting sqref="N51:N65">
    <cfRule type="cellIs" dxfId="7081" priority="397" operator="greaterThan">
      <formula>100</formula>
    </cfRule>
    <cfRule type="cellIs" dxfId="7080" priority="398" operator="equal">
      <formula>0</formula>
    </cfRule>
    <cfRule type="cellIs" dxfId="7079" priority="399" operator="lessThan">
      <formula>0.01</formula>
    </cfRule>
    <cfRule type="cellIs" dxfId="7078" priority="400" operator="between">
      <formula>0.01</formula>
      <formula>0.1</formula>
    </cfRule>
    <cfRule type="cellIs" dxfId="7077" priority="401" operator="between">
      <formula>0.1</formula>
      <formula>10</formula>
    </cfRule>
    <cfRule type="cellIs" dxfId="7076" priority="402" operator="between">
      <formula>10</formula>
      <formula>100</formula>
    </cfRule>
  </conditionalFormatting>
  <conditionalFormatting sqref="N67">
    <cfRule type="cellIs" dxfId="7075" priority="391" operator="greaterThan">
      <formula>100</formula>
    </cfRule>
    <cfRule type="cellIs" dxfId="7074" priority="392" operator="equal">
      <formula>0</formula>
    </cfRule>
    <cfRule type="cellIs" dxfId="7073" priority="393" operator="lessThan">
      <formula>0.01</formula>
    </cfRule>
    <cfRule type="cellIs" dxfId="7072" priority="394" operator="between">
      <formula>0.01</formula>
      <formula>0.1</formula>
    </cfRule>
    <cfRule type="cellIs" dxfId="7071" priority="395" operator="between">
      <formula>0.1</formula>
      <formula>10</formula>
    </cfRule>
    <cfRule type="cellIs" dxfId="7070" priority="396" operator="between">
      <formula>10</formula>
      <formula>100</formula>
    </cfRule>
  </conditionalFormatting>
  <conditionalFormatting sqref="O14:O67 Q14:Q67">
    <cfRule type="cellIs" dxfId="7069" priority="1087" operator="greaterThan">
      <formula>100</formula>
    </cfRule>
    <cfRule type="cellIs" dxfId="7068" priority="1098" operator="between">
      <formula>0.01</formula>
      <formula>0.1</formula>
    </cfRule>
    <cfRule type="cellIs" dxfId="7067" priority="1099" operator="between">
      <formula>0.1</formula>
      <formula>10</formula>
    </cfRule>
    <cfRule type="cellIs" dxfId="7066" priority="1100" operator="between">
      <formula>10</formula>
      <formula>100</formula>
    </cfRule>
  </conditionalFormatting>
  <conditionalFormatting sqref="O14:O67">
    <cfRule type="cellIs" dxfId="7065" priority="1094" operator="equal">
      <formula>0</formula>
    </cfRule>
    <cfRule type="cellIs" dxfId="7064" priority="1095" operator="lessThan">
      <formula>0.01</formula>
    </cfRule>
  </conditionalFormatting>
  <conditionalFormatting sqref="P14:P30">
    <cfRule type="cellIs" dxfId="7063" priority="805" operator="greaterThan">
      <formula>100</formula>
    </cfRule>
    <cfRule type="cellIs" dxfId="7062" priority="806" operator="equal">
      <formula>0</formula>
    </cfRule>
    <cfRule type="cellIs" dxfId="7061" priority="807" operator="lessThan">
      <formula>0.01</formula>
    </cfRule>
    <cfRule type="cellIs" dxfId="7060" priority="808" operator="between">
      <formula>0.01</formula>
      <formula>0.1</formula>
    </cfRule>
    <cfRule type="cellIs" dxfId="7059" priority="809" operator="between">
      <formula>0.1</formula>
      <formula>10</formula>
    </cfRule>
    <cfRule type="cellIs" dxfId="7058" priority="810" operator="between">
      <formula>10</formula>
      <formula>100</formula>
    </cfRule>
  </conditionalFormatting>
  <conditionalFormatting sqref="P32:P46">
    <cfRule type="cellIs" dxfId="7057" priority="799" operator="greaterThan">
      <formula>100</formula>
    </cfRule>
    <cfRule type="cellIs" dxfId="7056" priority="800" operator="equal">
      <formula>0</formula>
    </cfRule>
    <cfRule type="cellIs" dxfId="7055" priority="801" operator="lessThan">
      <formula>0.01</formula>
    </cfRule>
    <cfRule type="cellIs" dxfId="7054" priority="802" operator="between">
      <formula>0.01</formula>
      <formula>0.1</formula>
    </cfRule>
    <cfRule type="cellIs" dxfId="7053" priority="803" operator="between">
      <formula>0.1</formula>
      <formula>10</formula>
    </cfRule>
    <cfRule type="cellIs" dxfId="7052" priority="804" operator="between">
      <formula>10</formula>
      <formula>100</formula>
    </cfRule>
  </conditionalFormatting>
  <conditionalFormatting sqref="P48:P49">
    <cfRule type="cellIs" dxfId="7051" priority="793" operator="greaterThan">
      <formula>100</formula>
    </cfRule>
    <cfRule type="cellIs" dxfId="7050" priority="794" operator="equal">
      <formula>0</formula>
    </cfRule>
    <cfRule type="cellIs" dxfId="7049" priority="795" operator="lessThan">
      <formula>0.01</formula>
    </cfRule>
    <cfRule type="cellIs" dxfId="7048" priority="796" operator="between">
      <formula>0.01</formula>
      <formula>0.1</formula>
    </cfRule>
    <cfRule type="cellIs" dxfId="7047" priority="797" operator="between">
      <formula>0.1</formula>
      <formula>10</formula>
    </cfRule>
    <cfRule type="cellIs" dxfId="7046" priority="798" operator="between">
      <formula>10</formula>
      <formula>100</formula>
    </cfRule>
  </conditionalFormatting>
  <conditionalFormatting sqref="P51:P65">
    <cfRule type="cellIs" dxfId="7045" priority="787" operator="greaterThan">
      <formula>100</formula>
    </cfRule>
    <cfRule type="cellIs" dxfId="7044" priority="788" operator="equal">
      <formula>0</formula>
    </cfRule>
    <cfRule type="cellIs" dxfId="7043" priority="789" operator="lessThan">
      <formula>0.01</formula>
    </cfRule>
    <cfRule type="cellIs" dxfId="7042" priority="790" operator="between">
      <formula>0.01</formula>
      <formula>0.1</formula>
    </cfRule>
    <cfRule type="cellIs" dxfId="7041" priority="791" operator="between">
      <formula>0.1</formula>
      <formula>10</formula>
    </cfRule>
    <cfRule type="cellIs" dxfId="7040" priority="792" operator="between">
      <formula>10</formula>
      <formula>100</formula>
    </cfRule>
  </conditionalFormatting>
  <conditionalFormatting sqref="P67">
    <cfRule type="cellIs" dxfId="7039" priority="781" operator="greaterThan">
      <formula>100</formula>
    </cfRule>
    <cfRule type="cellIs" dxfId="7038" priority="782" operator="equal">
      <formula>0</formula>
    </cfRule>
    <cfRule type="cellIs" dxfId="7037" priority="783" operator="lessThan">
      <formula>0.01</formula>
    </cfRule>
    <cfRule type="cellIs" dxfId="7036" priority="784" operator="between">
      <formula>0.01</formula>
      <formula>0.1</formula>
    </cfRule>
    <cfRule type="cellIs" dxfId="7035" priority="785" operator="between">
      <formula>0.1</formula>
      <formula>10</formula>
    </cfRule>
    <cfRule type="cellIs" dxfId="7034" priority="786" operator="between">
      <formula>10</formula>
      <formula>100</formula>
    </cfRule>
  </conditionalFormatting>
  <conditionalFormatting sqref="Q14:Q67">
    <cfRule type="cellIs" dxfId="7033" priority="1096" operator="equal">
      <formula>0</formula>
    </cfRule>
    <cfRule type="cellIs" dxfId="7032" priority="1097" operator="lessThan">
      <formula>0.01</formula>
    </cfRule>
  </conditionalFormatting>
  <conditionalFormatting sqref="R14:R30">
    <cfRule type="cellIs" dxfId="7031" priority="385" operator="greaterThan">
      <formula>100</formula>
    </cfRule>
    <cfRule type="cellIs" dxfId="7030" priority="386" operator="equal">
      <formula>0</formula>
    </cfRule>
    <cfRule type="cellIs" dxfId="7029" priority="387" operator="lessThan">
      <formula>0.01</formula>
    </cfRule>
    <cfRule type="cellIs" dxfId="7028" priority="388" operator="between">
      <formula>0.01</formula>
      <formula>0.1</formula>
    </cfRule>
    <cfRule type="cellIs" dxfId="7027" priority="389" operator="between">
      <formula>0.1</formula>
      <formula>10</formula>
    </cfRule>
    <cfRule type="cellIs" dxfId="7026" priority="390" operator="between">
      <formula>10</formula>
      <formula>100</formula>
    </cfRule>
  </conditionalFormatting>
  <conditionalFormatting sqref="R32:R46">
    <cfRule type="cellIs" dxfId="7025" priority="379" operator="greaterThan">
      <formula>100</formula>
    </cfRule>
    <cfRule type="cellIs" dxfId="7024" priority="380" operator="equal">
      <formula>0</formula>
    </cfRule>
    <cfRule type="cellIs" dxfId="7023" priority="381" operator="lessThan">
      <formula>0.01</formula>
    </cfRule>
    <cfRule type="cellIs" dxfId="7022" priority="382" operator="between">
      <formula>0.01</formula>
      <formula>0.1</formula>
    </cfRule>
    <cfRule type="cellIs" dxfId="7021" priority="383" operator="between">
      <formula>0.1</formula>
      <formula>10</formula>
    </cfRule>
    <cfRule type="cellIs" dxfId="7020" priority="384" operator="between">
      <formula>10</formula>
      <formula>100</formula>
    </cfRule>
  </conditionalFormatting>
  <conditionalFormatting sqref="R48:R49">
    <cfRule type="cellIs" dxfId="7019" priority="373" operator="greaterThan">
      <formula>100</formula>
    </cfRule>
    <cfRule type="cellIs" dxfId="7018" priority="374" operator="equal">
      <formula>0</formula>
    </cfRule>
    <cfRule type="cellIs" dxfId="7017" priority="375" operator="lessThan">
      <formula>0.01</formula>
    </cfRule>
    <cfRule type="cellIs" dxfId="7016" priority="376" operator="between">
      <formula>0.01</formula>
      <formula>0.1</formula>
    </cfRule>
    <cfRule type="cellIs" dxfId="7015" priority="377" operator="between">
      <formula>0.1</formula>
      <formula>10</formula>
    </cfRule>
    <cfRule type="cellIs" dxfId="7014" priority="378" operator="between">
      <formula>10</formula>
      <formula>100</formula>
    </cfRule>
  </conditionalFormatting>
  <conditionalFormatting sqref="R51:R65">
    <cfRule type="cellIs" dxfId="7013" priority="367" operator="greaterThan">
      <formula>100</formula>
    </cfRule>
    <cfRule type="cellIs" dxfId="7012" priority="368" operator="equal">
      <formula>0</formula>
    </cfRule>
    <cfRule type="cellIs" dxfId="7011" priority="369" operator="lessThan">
      <formula>0.01</formula>
    </cfRule>
    <cfRule type="cellIs" dxfId="7010" priority="370" operator="between">
      <formula>0.01</formula>
      <formula>0.1</formula>
    </cfRule>
    <cfRule type="cellIs" dxfId="7009" priority="371" operator="between">
      <formula>0.1</formula>
      <formula>10</formula>
    </cfRule>
    <cfRule type="cellIs" dxfId="7008" priority="372" operator="between">
      <formula>10</formula>
      <formula>100</formula>
    </cfRule>
  </conditionalFormatting>
  <conditionalFormatting sqref="R67">
    <cfRule type="cellIs" dxfId="7007" priority="361" operator="greaterThan">
      <formula>100</formula>
    </cfRule>
    <cfRule type="cellIs" dxfId="7006" priority="362" operator="equal">
      <formula>0</formula>
    </cfRule>
    <cfRule type="cellIs" dxfId="7005" priority="363" operator="lessThan">
      <formula>0.01</formula>
    </cfRule>
    <cfRule type="cellIs" dxfId="7004" priority="364" operator="between">
      <formula>0.01</formula>
      <formula>0.1</formula>
    </cfRule>
    <cfRule type="cellIs" dxfId="7003" priority="365" operator="between">
      <formula>0.1</formula>
      <formula>10</formula>
    </cfRule>
    <cfRule type="cellIs" dxfId="7002" priority="366" operator="between">
      <formula>10</formula>
      <formula>100</formula>
    </cfRule>
  </conditionalFormatting>
  <conditionalFormatting sqref="S14:S67 U14:U67">
    <cfRule type="cellIs" dxfId="7001" priority="1067" operator="greaterThan">
      <formula>100</formula>
    </cfRule>
    <cfRule type="cellIs" dxfId="7000" priority="1078" operator="between">
      <formula>0.01</formula>
      <formula>0.1</formula>
    </cfRule>
    <cfRule type="cellIs" dxfId="6999" priority="1079" operator="between">
      <formula>0.1</formula>
      <formula>10</formula>
    </cfRule>
    <cfRule type="cellIs" dxfId="6998" priority="1080" operator="between">
      <formula>10</formula>
      <formula>100</formula>
    </cfRule>
  </conditionalFormatting>
  <conditionalFormatting sqref="S14:S67">
    <cfRule type="cellIs" dxfId="6997" priority="1074" operator="equal">
      <formula>0</formula>
    </cfRule>
    <cfRule type="cellIs" dxfId="6996" priority="1075" operator="lessThan">
      <formula>0.01</formula>
    </cfRule>
  </conditionalFormatting>
  <conditionalFormatting sqref="T14:T30">
    <cfRule type="cellIs" dxfId="6995" priority="775" operator="greaterThan">
      <formula>100</formula>
    </cfRule>
    <cfRule type="cellIs" dxfId="6994" priority="776" operator="equal">
      <formula>0</formula>
    </cfRule>
    <cfRule type="cellIs" dxfId="6993" priority="777" operator="lessThan">
      <formula>0.01</formula>
    </cfRule>
    <cfRule type="cellIs" dxfId="6992" priority="778" operator="between">
      <formula>0.01</formula>
      <formula>0.1</formula>
    </cfRule>
    <cfRule type="cellIs" dxfId="6991" priority="779" operator="between">
      <formula>0.1</formula>
      <formula>10</formula>
    </cfRule>
    <cfRule type="cellIs" dxfId="6990" priority="780" operator="between">
      <formula>10</formula>
      <formula>100</formula>
    </cfRule>
  </conditionalFormatting>
  <conditionalFormatting sqref="T32:T46">
    <cfRule type="cellIs" dxfId="6989" priority="769" operator="greaterThan">
      <formula>100</formula>
    </cfRule>
    <cfRule type="cellIs" dxfId="6988" priority="770" operator="equal">
      <formula>0</formula>
    </cfRule>
    <cfRule type="cellIs" dxfId="6987" priority="771" operator="lessThan">
      <formula>0.01</formula>
    </cfRule>
    <cfRule type="cellIs" dxfId="6986" priority="772" operator="between">
      <formula>0.01</formula>
      <formula>0.1</formula>
    </cfRule>
    <cfRule type="cellIs" dxfId="6985" priority="773" operator="between">
      <formula>0.1</formula>
      <formula>10</formula>
    </cfRule>
    <cfRule type="cellIs" dxfId="6984" priority="774" operator="between">
      <formula>10</formula>
      <formula>100</formula>
    </cfRule>
  </conditionalFormatting>
  <conditionalFormatting sqref="T48:T49">
    <cfRule type="cellIs" dxfId="6983" priority="763" operator="greaterThan">
      <formula>100</formula>
    </cfRule>
    <cfRule type="cellIs" dxfId="6982" priority="764" operator="equal">
      <formula>0</formula>
    </cfRule>
    <cfRule type="cellIs" dxfId="6981" priority="765" operator="lessThan">
      <formula>0.01</formula>
    </cfRule>
    <cfRule type="cellIs" dxfId="6980" priority="766" operator="between">
      <formula>0.01</formula>
      <formula>0.1</formula>
    </cfRule>
    <cfRule type="cellIs" dxfId="6979" priority="767" operator="between">
      <formula>0.1</formula>
      <formula>10</formula>
    </cfRule>
    <cfRule type="cellIs" dxfId="6978" priority="768" operator="between">
      <formula>10</formula>
      <formula>100</formula>
    </cfRule>
  </conditionalFormatting>
  <conditionalFormatting sqref="T51:T65">
    <cfRule type="cellIs" dxfId="6977" priority="757" operator="greaterThan">
      <formula>100</formula>
    </cfRule>
    <cfRule type="cellIs" dxfId="6976" priority="758" operator="equal">
      <formula>0</formula>
    </cfRule>
    <cfRule type="cellIs" dxfId="6975" priority="759" operator="lessThan">
      <formula>0.01</formula>
    </cfRule>
    <cfRule type="cellIs" dxfId="6974" priority="760" operator="between">
      <formula>0.01</formula>
      <formula>0.1</formula>
    </cfRule>
    <cfRule type="cellIs" dxfId="6973" priority="761" operator="between">
      <formula>0.1</formula>
      <formula>10</formula>
    </cfRule>
    <cfRule type="cellIs" dxfId="6972" priority="762" operator="between">
      <formula>10</formula>
      <formula>100</formula>
    </cfRule>
  </conditionalFormatting>
  <conditionalFormatting sqref="T67">
    <cfRule type="cellIs" dxfId="6971" priority="751" operator="greaterThan">
      <formula>100</formula>
    </cfRule>
    <cfRule type="cellIs" dxfId="6970" priority="752" operator="equal">
      <formula>0</formula>
    </cfRule>
    <cfRule type="cellIs" dxfId="6969" priority="753" operator="lessThan">
      <formula>0.01</formula>
    </cfRule>
    <cfRule type="cellIs" dxfId="6968" priority="754" operator="between">
      <formula>0.01</formula>
      <formula>0.1</formula>
    </cfRule>
    <cfRule type="cellIs" dxfId="6967" priority="755" operator="between">
      <formula>0.1</formula>
      <formula>10</formula>
    </cfRule>
    <cfRule type="cellIs" dxfId="6966" priority="756" operator="between">
      <formula>10</formula>
      <formula>100</formula>
    </cfRule>
  </conditionalFormatting>
  <conditionalFormatting sqref="U14:U67">
    <cfRule type="cellIs" dxfId="6965" priority="1076" operator="equal">
      <formula>0</formula>
    </cfRule>
    <cfRule type="cellIs" dxfId="6964" priority="1077" operator="lessThan">
      <formula>0.01</formula>
    </cfRule>
  </conditionalFormatting>
  <conditionalFormatting sqref="V14:V30">
    <cfRule type="cellIs" dxfId="6963" priority="355" operator="greaterThan">
      <formula>100</formula>
    </cfRule>
    <cfRule type="cellIs" dxfId="6962" priority="356" operator="equal">
      <formula>0</formula>
    </cfRule>
    <cfRule type="cellIs" dxfId="6961" priority="357" operator="lessThan">
      <formula>0.01</formula>
    </cfRule>
    <cfRule type="cellIs" dxfId="6960" priority="358" operator="between">
      <formula>0.01</formula>
      <formula>0.1</formula>
    </cfRule>
    <cfRule type="cellIs" dxfId="6959" priority="359" operator="between">
      <formula>0.1</formula>
      <formula>10</formula>
    </cfRule>
    <cfRule type="cellIs" dxfId="6958" priority="360" operator="between">
      <formula>10</formula>
      <formula>100</formula>
    </cfRule>
  </conditionalFormatting>
  <conditionalFormatting sqref="V32:V46">
    <cfRule type="cellIs" dxfId="6957" priority="349" operator="greaterThan">
      <formula>100</formula>
    </cfRule>
    <cfRule type="cellIs" dxfId="6956" priority="350" operator="equal">
      <formula>0</formula>
    </cfRule>
    <cfRule type="cellIs" dxfId="6955" priority="351" operator="lessThan">
      <formula>0.01</formula>
    </cfRule>
    <cfRule type="cellIs" dxfId="6954" priority="352" operator="between">
      <formula>0.01</formula>
      <formula>0.1</formula>
    </cfRule>
    <cfRule type="cellIs" dxfId="6953" priority="353" operator="between">
      <formula>0.1</formula>
      <formula>10</formula>
    </cfRule>
    <cfRule type="cellIs" dxfId="6952" priority="354" operator="between">
      <formula>10</formula>
      <formula>100</formula>
    </cfRule>
  </conditionalFormatting>
  <conditionalFormatting sqref="V48:V49">
    <cfRule type="cellIs" dxfId="6951" priority="343" operator="greaterThan">
      <formula>100</formula>
    </cfRule>
    <cfRule type="cellIs" dxfId="6950" priority="344" operator="equal">
      <formula>0</formula>
    </cfRule>
    <cfRule type="cellIs" dxfId="6949" priority="345" operator="lessThan">
      <formula>0.01</formula>
    </cfRule>
    <cfRule type="cellIs" dxfId="6948" priority="346" operator="between">
      <formula>0.01</formula>
      <formula>0.1</formula>
    </cfRule>
    <cfRule type="cellIs" dxfId="6947" priority="347" operator="between">
      <formula>0.1</formula>
      <formula>10</formula>
    </cfRule>
    <cfRule type="cellIs" dxfId="6946" priority="348" operator="between">
      <formula>10</formula>
      <formula>100</formula>
    </cfRule>
  </conditionalFormatting>
  <conditionalFormatting sqref="V51:V65">
    <cfRule type="cellIs" dxfId="6945" priority="337" operator="greaterThan">
      <formula>100</formula>
    </cfRule>
    <cfRule type="cellIs" dxfId="6944" priority="338" operator="equal">
      <formula>0</formula>
    </cfRule>
    <cfRule type="cellIs" dxfId="6943" priority="339" operator="lessThan">
      <formula>0.01</formula>
    </cfRule>
    <cfRule type="cellIs" dxfId="6942" priority="340" operator="between">
      <formula>0.01</formula>
      <formula>0.1</formula>
    </cfRule>
    <cfRule type="cellIs" dxfId="6941" priority="341" operator="between">
      <formula>0.1</formula>
      <formula>10</formula>
    </cfRule>
    <cfRule type="cellIs" dxfId="6940" priority="342" operator="between">
      <formula>10</formula>
      <formula>100</formula>
    </cfRule>
  </conditionalFormatting>
  <conditionalFormatting sqref="V67">
    <cfRule type="cellIs" dxfId="6939" priority="331" operator="greaterThan">
      <formula>100</formula>
    </cfRule>
    <cfRule type="cellIs" dxfId="6938" priority="332" operator="equal">
      <formula>0</formula>
    </cfRule>
    <cfRule type="cellIs" dxfId="6937" priority="333" operator="lessThan">
      <formula>0.01</formula>
    </cfRule>
    <cfRule type="cellIs" dxfId="6936" priority="334" operator="between">
      <formula>0.01</formula>
      <formula>0.1</formula>
    </cfRule>
    <cfRule type="cellIs" dxfId="6935" priority="335" operator="between">
      <formula>0.1</formula>
      <formula>10</formula>
    </cfRule>
    <cfRule type="cellIs" dxfId="6934" priority="336" operator="between">
      <formula>10</formula>
      <formula>100</formula>
    </cfRule>
  </conditionalFormatting>
  <conditionalFormatting sqref="W14:W67 Y14:Y67">
    <cfRule type="cellIs" dxfId="6933" priority="1047" operator="greaterThan">
      <formula>100</formula>
    </cfRule>
    <cfRule type="cellIs" dxfId="6932" priority="1058" operator="between">
      <formula>0.01</formula>
      <formula>0.1</formula>
    </cfRule>
    <cfRule type="cellIs" dxfId="6931" priority="1059" operator="between">
      <formula>0.1</formula>
      <formula>10</formula>
    </cfRule>
    <cfRule type="cellIs" dxfId="6930" priority="1060" operator="between">
      <formula>10</formula>
      <formula>100</formula>
    </cfRule>
  </conditionalFormatting>
  <conditionalFormatting sqref="W14:W67">
    <cfRule type="cellIs" dxfId="6929" priority="1054" operator="equal">
      <formula>0</formula>
    </cfRule>
    <cfRule type="cellIs" dxfId="6928" priority="1055" operator="lessThan">
      <formula>0.01</formula>
    </cfRule>
  </conditionalFormatting>
  <conditionalFormatting sqref="X14:X30">
    <cfRule type="cellIs" dxfId="6927" priority="745" operator="greaterThan">
      <formula>100</formula>
    </cfRule>
    <cfRule type="cellIs" dxfId="6926" priority="746" operator="equal">
      <formula>0</formula>
    </cfRule>
    <cfRule type="cellIs" dxfId="6925" priority="747" operator="lessThan">
      <formula>0.01</formula>
    </cfRule>
    <cfRule type="cellIs" dxfId="6924" priority="748" operator="between">
      <formula>0.01</formula>
      <formula>0.1</formula>
    </cfRule>
    <cfRule type="cellIs" dxfId="6923" priority="749" operator="between">
      <formula>0.1</formula>
      <formula>10</formula>
    </cfRule>
    <cfRule type="cellIs" dxfId="6922" priority="750" operator="between">
      <formula>10</formula>
      <formula>100</formula>
    </cfRule>
  </conditionalFormatting>
  <conditionalFormatting sqref="X32:X46">
    <cfRule type="cellIs" dxfId="6921" priority="739" operator="greaterThan">
      <formula>100</formula>
    </cfRule>
    <cfRule type="cellIs" dxfId="6920" priority="740" operator="equal">
      <formula>0</formula>
    </cfRule>
    <cfRule type="cellIs" dxfId="6919" priority="741" operator="lessThan">
      <formula>0.01</formula>
    </cfRule>
    <cfRule type="cellIs" dxfId="6918" priority="742" operator="between">
      <formula>0.01</formula>
      <formula>0.1</formula>
    </cfRule>
    <cfRule type="cellIs" dxfId="6917" priority="743" operator="between">
      <formula>0.1</formula>
      <formula>10</formula>
    </cfRule>
    <cfRule type="cellIs" dxfId="6916" priority="744" operator="between">
      <formula>10</formula>
      <formula>100</formula>
    </cfRule>
  </conditionalFormatting>
  <conditionalFormatting sqref="X48:X49">
    <cfRule type="cellIs" dxfId="6915" priority="733" operator="greaterThan">
      <formula>100</formula>
    </cfRule>
    <cfRule type="cellIs" dxfId="6914" priority="734" operator="equal">
      <formula>0</formula>
    </cfRule>
    <cfRule type="cellIs" dxfId="6913" priority="735" operator="lessThan">
      <formula>0.01</formula>
    </cfRule>
    <cfRule type="cellIs" dxfId="6912" priority="736" operator="between">
      <formula>0.01</formula>
      <formula>0.1</formula>
    </cfRule>
    <cfRule type="cellIs" dxfId="6911" priority="737" operator="between">
      <formula>0.1</formula>
      <formula>10</formula>
    </cfRule>
    <cfRule type="cellIs" dxfId="6910" priority="738" operator="between">
      <formula>10</formula>
      <formula>100</formula>
    </cfRule>
  </conditionalFormatting>
  <conditionalFormatting sqref="X51:X65">
    <cfRule type="cellIs" dxfId="6909" priority="727" operator="greaterThan">
      <formula>100</formula>
    </cfRule>
    <cfRule type="cellIs" dxfId="6908" priority="728" operator="equal">
      <formula>0</formula>
    </cfRule>
    <cfRule type="cellIs" dxfId="6907" priority="729" operator="lessThan">
      <formula>0.01</formula>
    </cfRule>
    <cfRule type="cellIs" dxfId="6906" priority="730" operator="between">
      <formula>0.01</formula>
      <formula>0.1</formula>
    </cfRule>
    <cfRule type="cellIs" dxfId="6905" priority="731" operator="between">
      <formula>0.1</formula>
      <formula>10</formula>
    </cfRule>
    <cfRule type="cellIs" dxfId="6904" priority="732" operator="between">
      <formula>10</formula>
      <formula>100</formula>
    </cfRule>
  </conditionalFormatting>
  <conditionalFormatting sqref="X67">
    <cfRule type="cellIs" dxfId="6903" priority="721" operator="greaterThan">
      <formula>100</formula>
    </cfRule>
    <cfRule type="cellIs" dxfId="6902" priority="722" operator="equal">
      <formula>0</formula>
    </cfRule>
    <cfRule type="cellIs" dxfId="6901" priority="723" operator="lessThan">
      <formula>0.01</formula>
    </cfRule>
    <cfRule type="cellIs" dxfId="6900" priority="724" operator="between">
      <formula>0.01</formula>
      <formula>0.1</formula>
    </cfRule>
    <cfRule type="cellIs" dxfId="6899" priority="725" operator="between">
      <formula>0.1</formula>
      <formula>10</formula>
    </cfRule>
    <cfRule type="cellIs" dxfId="6898" priority="726" operator="between">
      <formula>10</formula>
      <formula>100</formula>
    </cfRule>
  </conditionalFormatting>
  <conditionalFormatting sqref="Y14:Y67">
    <cfRule type="cellIs" dxfId="6897" priority="1056" operator="equal">
      <formula>0</formula>
    </cfRule>
    <cfRule type="cellIs" dxfId="6896" priority="1057" operator="lessThan">
      <formula>0.01</formula>
    </cfRule>
  </conditionalFormatting>
  <conditionalFormatting sqref="Z14:Z30">
    <cfRule type="cellIs" dxfId="6895" priority="325" operator="greaterThan">
      <formula>100</formula>
    </cfRule>
    <cfRule type="cellIs" dxfId="6894" priority="326" operator="equal">
      <formula>0</formula>
    </cfRule>
    <cfRule type="cellIs" dxfId="6893" priority="327" operator="lessThan">
      <formula>0.01</formula>
    </cfRule>
    <cfRule type="cellIs" dxfId="6892" priority="328" operator="between">
      <formula>0.01</formula>
      <formula>0.1</formula>
    </cfRule>
    <cfRule type="cellIs" dxfId="6891" priority="329" operator="between">
      <formula>0.1</formula>
      <formula>10</formula>
    </cfRule>
    <cfRule type="cellIs" dxfId="6890" priority="330" operator="between">
      <formula>10</formula>
      <formula>100</formula>
    </cfRule>
  </conditionalFormatting>
  <conditionalFormatting sqref="Z32:Z46">
    <cfRule type="cellIs" dxfId="6889" priority="319" operator="greaterThan">
      <formula>100</formula>
    </cfRule>
    <cfRule type="cellIs" dxfId="6888" priority="320" operator="equal">
      <formula>0</formula>
    </cfRule>
    <cfRule type="cellIs" dxfId="6887" priority="321" operator="lessThan">
      <formula>0.01</formula>
    </cfRule>
    <cfRule type="cellIs" dxfId="6886" priority="322" operator="between">
      <formula>0.01</formula>
      <formula>0.1</formula>
    </cfRule>
    <cfRule type="cellIs" dxfId="6885" priority="323" operator="between">
      <formula>0.1</formula>
      <formula>10</formula>
    </cfRule>
    <cfRule type="cellIs" dxfId="6884" priority="324" operator="between">
      <formula>10</formula>
      <formula>100</formula>
    </cfRule>
  </conditionalFormatting>
  <conditionalFormatting sqref="Z48:Z49">
    <cfRule type="cellIs" dxfId="6883" priority="313" operator="greaterThan">
      <formula>100</formula>
    </cfRule>
    <cfRule type="cellIs" dxfId="6882" priority="314" operator="equal">
      <formula>0</formula>
    </cfRule>
    <cfRule type="cellIs" dxfId="6881" priority="315" operator="lessThan">
      <formula>0.01</formula>
    </cfRule>
    <cfRule type="cellIs" dxfId="6880" priority="316" operator="between">
      <formula>0.01</formula>
      <formula>0.1</formula>
    </cfRule>
    <cfRule type="cellIs" dxfId="6879" priority="317" operator="between">
      <formula>0.1</formula>
      <formula>10</formula>
    </cfRule>
    <cfRule type="cellIs" dxfId="6878" priority="318" operator="between">
      <formula>10</formula>
      <formula>100</formula>
    </cfRule>
  </conditionalFormatting>
  <conditionalFormatting sqref="Z51:Z65">
    <cfRule type="cellIs" dxfId="6877" priority="307" operator="greaterThan">
      <formula>100</formula>
    </cfRule>
    <cfRule type="cellIs" dxfId="6876" priority="308" operator="equal">
      <formula>0</formula>
    </cfRule>
    <cfRule type="cellIs" dxfId="6875" priority="309" operator="lessThan">
      <formula>0.01</formula>
    </cfRule>
    <cfRule type="cellIs" dxfId="6874" priority="310" operator="between">
      <formula>0.01</formula>
      <formula>0.1</formula>
    </cfRule>
    <cfRule type="cellIs" dxfId="6873" priority="311" operator="between">
      <formula>0.1</formula>
      <formula>10</formula>
    </cfRule>
    <cfRule type="cellIs" dxfId="6872" priority="312" operator="between">
      <formula>10</formula>
      <formula>100</formula>
    </cfRule>
  </conditionalFormatting>
  <conditionalFormatting sqref="Z67">
    <cfRule type="cellIs" dxfId="6871" priority="301" operator="greaterThan">
      <formula>100</formula>
    </cfRule>
    <cfRule type="cellIs" dxfId="6870" priority="302" operator="equal">
      <formula>0</formula>
    </cfRule>
    <cfRule type="cellIs" dxfId="6869" priority="303" operator="lessThan">
      <formula>0.01</formula>
    </cfRule>
    <cfRule type="cellIs" dxfId="6868" priority="304" operator="between">
      <formula>0.01</formula>
      <formula>0.1</formula>
    </cfRule>
    <cfRule type="cellIs" dxfId="6867" priority="305" operator="between">
      <formula>0.1</formula>
      <formula>10</formula>
    </cfRule>
    <cfRule type="cellIs" dxfId="6866" priority="306" operator="between">
      <formula>10</formula>
      <formula>100</formula>
    </cfRule>
  </conditionalFormatting>
  <conditionalFormatting sqref="AA14:AA67 AC14:AC67">
    <cfRule type="cellIs" dxfId="6865" priority="1027" operator="greaterThan">
      <formula>100</formula>
    </cfRule>
    <cfRule type="cellIs" dxfId="6864" priority="1038" operator="between">
      <formula>0.01</formula>
      <formula>0.1</formula>
    </cfRule>
    <cfRule type="cellIs" dxfId="6863" priority="1039" operator="between">
      <formula>0.1</formula>
      <formula>10</formula>
    </cfRule>
    <cfRule type="cellIs" dxfId="6862" priority="1040" operator="between">
      <formula>10</formula>
      <formula>100</formula>
    </cfRule>
  </conditionalFormatting>
  <conditionalFormatting sqref="AA14:AA67">
    <cfRule type="cellIs" dxfId="6861" priority="1034" operator="equal">
      <formula>0</formula>
    </cfRule>
    <cfRule type="cellIs" dxfId="6860" priority="1035" operator="lessThan">
      <formula>0.01</formula>
    </cfRule>
  </conditionalFormatting>
  <conditionalFormatting sqref="AB14:AB30">
    <cfRule type="cellIs" dxfId="6859" priority="715" operator="greaterThan">
      <formula>100</formula>
    </cfRule>
    <cfRule type="cellIs" dxfId="6858" priority="716" operator="equal">
      <formula>0</formula>
    </cfRule>
    <cfRule type="cellIs" dxfId="6857" priority="717" operator="lessThan">
      <formula>0.01</formula>
    </cfRule>
    <cfRule type="cellIs" dxfId="6856" priority="718" operator="between">
      <formula>0.01</formula>
      <formula>0.1</formula>
    </cfRule>
    <cfRule type="cellIs" dxfId="6855" priority="719" operator="between">
      <formula>0.1</formula>
      <formula>10</formula>
    </cfRule>
    <cfRule type="cellIs" dxfId="6854" priority="720" operator="between">
      <formula>10</formula>
      <formula>100</formula>
    </cfRule>
  </conditionalFormatting>
  <conditionalFormatting sqref="AB32:AB46">
    <cfRule type="cellIs" dxfId="6853" priority="709" operator="greaterThan">
      <formula>100</formula>
    </cfRule>
    <cfRule type="cellIs" dxfId="6852" priority="710" operator="equal">
      <formula>0</formula>
    </cfRule>
    <cfRule type="cellIs" dxfId="6851" priority="711" operator="lessThan">
      <formula>0.01</formula>
    </cfRule>
    <cfRule type="cellIs" dxfId="6850" priority="712" operator="between">
      <formula>0.01</formula>
      <formula>0.1</formula>
    </cfRule>
    <cfRule type="cellIs" dxfId="6849" priority="713" operator="between">
      <formula>0.1</formula>
      <formula>10</formula>
    </cfRule>
    <cfRule type="cellIs" dxfId="6848" priority="714" operator="between">
      <formula>10</formula>
      <formula>100</formula>
    </cfRule>
  </conditionalFormatting>
  <conditionalFormatting sqref="AB48:AB49">
    <cfRule type="cellIs" dxfId="6847" priority="703" operator="greaterThan">
      <formula>100</formula>
    </cfRule>
    <cfRule type="cellIs" dxfId="6846" priority="704" operator="equal">
      <formula>0</formula>
    </cfRule>
    <cfRule type="cellIs" dxfId="6845" priority="705" operator="lessThan">
      <formula>0.01</formula>
    </cfRule>
    <cfRule type="cellIs" dxfId="6844" priority="706" operator="between">
      <formula>0.01</formula>
      <formula>0.1</formula>
    </cfRule>
    <cfRule type="cellIs" dxfId="6843" priority="707" operator="between">
      <formula>0.1</formula>
      <formula>10</formula>
    </cfRule>
    <cfRule type="cellIs" dxfId="6842" priority="708" operator="between">
      <formula>10</formula>
      <formula>100</formula>
    </cfRule>
  </conditionalFormatting>
  <conditionalFormatting sqref="AB51:AB65">
    <cfRule type="cellIs" dxfId="6841" priority="697" operator="greaterThan">
      <formula>100</formula>
    </cfRule>
    <cfRule type="cellIs" dxfId="6840" priority="698" operator="equal">
      <formula>0</formula>
    </cfRule>
    <cfRule type="cellIs" dxfId="6839" priority="699" operator="lessThan">
      <formula>0.01</formula>
    </cfRule>
    <cfRule type="cellIs" dxfId="6838" priority="700" operator="between">
      <formula>0.01</formula>
      <formula>0.1</formula>
    </cfRule>
    <cfRule type="cellIs" dxfId="6837" priority="701" operator="between">
      <formula>0.1</formula>
      <formula>10</formula>
    </cfRule>
    <cfRule type="cellIs" dxfId="6836" priority="702" operator="between">
      <formula>10</formula>
      <formula>100</formula>
    </cfRule>
  </conditionalFormatting>
  <conditionalFormatting sqref="AB67">
    <cfRule type="cellIs" dxfId="6835" priority="691" operator="greaterThan">
      <formula>100</formula>
    </cfRule>
    <cfRule type="cellIs" dxfId="6834" priority="692" operator="equal">
      <formula>0</formula>
    </cfRule>
    <cfRule type="cellIs" dxfId="6833" priority="693" operator="lessThan">
      <formula>0.01</formula>
    </cfRule>
    <cfRule type="cellIs" dxfId="6832" priority="694" operator="between">
      <formula>0.01</formula>
      <formula>0.1</formula>
    </cfRule>
    <cfRule type="cellIs" dxfId="6831" priority="695" operator="between">
      <formula>0.1</formula>
      <formula>10</formula>
    </cfRule>
    <cfRule type="cellIs" dxfId="6830" priority="696" operator="between">
      <formula>10</formula>
      <formula>100</formula>
    </cfRule>
  </conditionalFormatting>
  <conditionalFormatting sqref="AC14:AC67">
    <cfRule type="cellIs" dxfId="6829" priority="1036" operator="equal">
      <formula>0</formula>
    </cfRule>
    <cfRule type="cellIs" dxfId="6828" priority="1037" operator="lessThan">
      <formula>0.01</formula>
    </cfRule>
  </conditionalFormatting>
  <conditionalFormatting sqref="AD14:AD30">
    <cfRule type="cellIs" dxfId="6827" priority="295" operator="greaterThan">
      <formula>100</formula>
    </cfRule>
    <cfRule type="cellIs" dxfId="6826" priority="296" operator="equal">
      <formula>0</formula>
    </cfRule>
    <cfRule type="cellIs" dxfId="6825" priority="297" operator="lessThan">
      <formula>0.01</formula>
    </cfRule>
    <cfRule type="cellIs" dxfId="6824" priority="298" operator="between">
      <formula>0.01</formula>
      <formula>0.1</formula>
    </cfRule>
    <cfRule type="cellIs" dxfId="6823" priority="299" operator="between">
      <formula>0.1</formula>
      <formula>10</formula>
    </cfRule>
    <cfRule type="cellIs" dxfId="6822" priority="300" operator="between">
      <formula>10</formula>
      <formula>100</formula>
    </cfRule>
  </conditionalFormatting>
  <conditionalFormatting sqref="AD32:AD46">
    <cfRule type="cellIs" dxfId="6821" priority="289" operator="greaterThan">
      <formula>100</formula>
    </cfRule>
    <cfRule type="cellIs" dxfId="6820" priority="290" operator="equal">
      <formula>0</formula>
    </cfRule>
    <cfRule type="cellIs" dxfId="6819" priority="291" operator="lessThan">
      <formula>0.01</formula>
    </cfRule>
    <cfRule type="cellIs" dxfId="6818" priority="292" operator="between">
      <formula>0.01</formula>
      <formula>0.1</formula>
    </cfRule>
    <cfRule type="cellIs" dxfId="6817" priority="293" operator="between">
      <formula>0.1</formula>
      <formula>10</formula>
    </cfRule>
    <cfRule type="cellIs" dxfId="6816" priority="294" operator="between">
      <formula>10</formula>
      <formula>100</formula>
    </cfRule>
  </conditionalFormatting>
  <conditionalFormatting sqref="AD48:AD49">
    <cfRule type="cellIs" dxfId="6815" priority="283" operator="greaterThan">
      <formula>100</formula>
    </cfRule>
    <cfRule type="cellIs" dxfId="6814" priority="284" operator="equal">
      <formula>0</formula>
    </cfRule>
    <cfRule type="cellIs" dxfId="6813" priority="285" operator="lessThan">
      <formula>0.01</formula>
    </cfRule>
    <cfRule type="cellIs" dxfId="6812" priority="286" operator="between">
      <formula>0.01</formula>
      <formula>0.1</formula>
    </cfRule>
    <cfRule type="cellIs" dxfId="6811" priority="287" operator="between">
      <formula>0.1</formula>
      <formula>10</formula>
    </cfRule>
    <cfRule type="cellIs" dxfId="6810" priority="288" operator="between">
      <formula>10</formula>
      <formula>100</formula>
    </cfRule>
  </conditionalFormatting>
  <conditionalFormatting sqref="AD51:AD65">
    <cfRule type="cellIs" dxfId="6809" priority="277" operator="greaterThan">
      <formula>100</formula>
    </cfRule>
    <cfRule type="cellIs" dxfId="6808" priority="278" operator="equal">
      <formula>0</formula>
    </cfRule>
    <cfRule type="cellIs" dxfId="6807" priority="279" operator="lessThan">
      <formula>0.01</formula>
    </cfRule>
    <cfRule type="cellIs" dxfId="6806" priority="280" operator="between">
      <formula>0.01</formula>
      <formula>0.1</formula>
    </cfRule>
    <cfRule type="cellIs" dxfId="6805" priority="281" operator="between">
      <formula>0.1</formula>
      <formula>10</formula>
    </cfRule>
    <cfRule type="cellIs" dxfId="6804" priority="282" operator="between">
      <formula>10</formula>
      <formula>100</formula>
    </cfRule>
  </conditionalFormatting>
  <conditionalFormatting sqref="AD67">
    <cfRule type="cellIs" dxfId="6803" priority="271" operator="greaterThan">
      <formula>100</formula>
    </cfRule>
    <cfRule type="cellIs" dxfId="6802" priority="272" operator="equal">
      <formula>0</formula>
    </cfRule>
    <cfRule type="cellIs" dxfId="6801" priority="273" operator="lessThan">
      <formula>0.01</formula>
    </cfRule>
    <cfRule type="cellIs" dxfId="6800" priority="274" operator="between">
      <formula>0.01</formula>
      <formula>0.1</formula>
    </cfRule>
    <cfRule type="cellIs" dxfId="6799" priority="275" operator="between">
      <formula>0.1</formula>
      <formula>10</formula>
    </cfRule>
    <cfRule type="cellIs" dxfId="6798" priority="276" operator="between">
      <formula>10</formula>
      <formula>100</formula>
    </cfRule>
  </conditionalFormatting>
  <conditionalFormatting sqref="AE14:AE67 AG14:AG67">
    <cfRule type="cellIs" dxfId="6797" priority="1007" operator="greaterThan">
      <formula>100</formula>
    </cfRule>
    <cfRule type="cellIs" dxfId="6796" priority="1018" operator="between">
      <formula>0.01</formula>
      <formula>0.1</formula>
    </cfRule>
    <cfRule type="cellIs" dxfId="6795" priority="1019" operator="between">
      <formula>0.1</formula>
      <formula>10</formula>
    </cfRule>
    <cfRule type="cellIs" dxfId="6794" priority="1020" operator="between">
      <formula>10</formula>
      <formula>100</formula>
    </cfRule>
  </conditionalFormatting>
  <conditionalFormatting sqref="AE14:AE67">
    <cfRule type="cellIs" dxfId="6793" priority="1014" operator="equal">
      <formula>0</formula>
    </cfRule>
    <cfRule type="cellIs" dxfId="6792" priority="1015" operator="lessThan">
      <formula>0.01</formula>
    </cfRule>
  </conditionalFormatting>
  <conditionalFormatting sqref="AF14:AF30">
    <cfRule type="cellIs" dxfId="6791" priority="685" operator="greaterThan">
      <formula>100</formula>
    </cfRule>
    <cfRule type="cellIs" dxfId="6790" priority="686" operator="equal">
      <formula>0</formula>
    </cfRule>
    <cfRule type="cellIs" dxfId="6789" priority="687" operator="lessThan">
      <formula>0.01</formula>
    </cfRule>
    <cfRule type="cellIs" dxfId="6788" priority="688" operator="between">
      <formula>0.01</formula>
      <formula>0.1</formula>
    </cfRule>
    <cfRule type="cellIs" dxfId="6787" priority="689" operator="between">
      <formula>0.1</formula>
      <formula>10</formula>
    </cfRule>
    <cfRule type="cellIs" dxfId="6786" priority="690" operator="between">
      <formula>10</formula>
      <formula>100</formula>
    </cfRule>
  </conditionalFormatting>
  <conditionalFormatting sqref="AF32:AF46">
    <cfRule type="cellIs" dxfId="6785" priority="679" operator="greaterThan">
      <formula>100</formula>
    </cfRule>
    <cfRule type="cellIs" dxfId="6784" priority="680" operator="equal">
      <formula>0</formula>
    </cfRule>
    <cfRule type="cellIs" dxfId="6783" priority="681" operator="lessThan">
      <formula>0.01</formula>
    </cfRule>
    <cfRule type="cellIs" dxfId="6782" priority="682" operator="between">
      <formula>0.01</formula>
      <formula>0.1</formula>
    </cfRule>
    <cfRule type="cellIs" dxfId="6781" priority="683" operator="between">
      <formula>0.1</formula>
      <formula>10</formula>
    </cfRule>
    <cfRule type="cellIs" dxfId="6780" priority="684" operator="between">
      <formula>10</formula>
      <formula>100</formula>
    </cfRule>
  </conditionalFormatting>
  <conditionalFormatting sqref="AF48:AF49">
    <cfRule type="cellIs" dxfId="6779" priority="673" operator="greaterThan">
      <formula>100</formula>
    </cfRule>
    <cfRule type="cellIs" dxfId="6778" priority="674" operator="equal">
      <formula>0</formula>
    </cfRule>
    <cfRule type="cellIs" dxfId="6777" priority="675" operator="lessThan">
      <formula>0.01</formula>
    </cfRule>
    <cfRule type="cellIs" dxfId="6776" priority="676" operator="between">
      <formula>0.01</formula>
      <formula>0.1</formula>
    </cfRule>
    <cfRule type="cellIs" dxfId="6775" priority="677" operator="between">
      <formula>0.1</formula>
      <formula>10</formula>
    </cfRule>
    <cfRule type="cellIs" dxfId="6774" priority="678" operator="between">
      <formula>10</formula>
      <formula>100</formula>
    </cfRule>
  </conditionalFormatting>
  <conditionalFormatting sqref="AF51:AF65">
    <cfRule type="cellIs" dxfId="6773" priority="667" operator="greaterThan">
      <formula>100</formula>
    </cfRule>
    <cfRule type="cellIs" dxfId="6772" priority="668" operator="equal">
      <formula>0</formula>
    </cfRule>
    <cfRule type="cellIs" dxfId="6771" priority="669" operator="lessThan">
      <formula>0.01</formula>
    </cfRule>
    <cfRule type="cellIs" dxfId="6770" priority="670" operator="between">
      <formula>0.01</formula>
      <formula>0.1</formula>
    </cfRule>
    <cfRule type="cellIs" dxfId="6769" priority="671" operator="between">
      <formula>0.1</formula>
      <formula>10</formula>
    </cfRule>
    <cfRule type="cellIs" dxfId="6768" priority="672" operator="between">
      <formula>10</formula>
      <formula>100</formula>
    </cfRule>
  </conditionalFormatting>
  <conditionalFormatting sqref="AF67">
    <cfRule type="cellIs" dxfId="6767" priority="661" operator="greaterThan">
      <formula>100</formula>
    </cfRule>
    <cfRule type="cellIs" dxfId="6766" priority="662" operator="equal">
      <formula>0</formula>
    </cfRule>
    <cfRule type="cellIs" dxfId="6765" priority="663" operator="lessThan">
      <formula>0.01</formula>
    </cfRule>
    <cfRule type="cellIs" dxfId="6764" priority="664" operator="between">
      <formula>0.01</formula>
      <formula>0.1</formula>
    </cfRule>
    <cfRule type="cellIs" dxfId="6763" priority="665" operator="between">
      <formula>0.1</formula>
      <formula>10</formula>
    </cfRule>
    <cfRule type="cellIs" dxfId="6762" priority="666" operator="between">
      <formula>10</formula>
      <formula>100</formula>
    </cfRule>
  </conditionalFormatting>
  <conditionalFormatting sqref="AG14:AG67">
    <cfRule type="cellIs" dxfId="6761" priority="1016" operator="equal">
      <formula>0</formula>
    </cfRule>
    <cfRule type="cellIs" dxfId="6760" priority="1017" operator="lessThan">
      <formula>0.01</formula>
    </cfRule>
  </conditionalFormatting>
  <conditionalFormatting sqref="AH14:AH30">
    <cfRule type="cellIs" dxfId="6759" priority="265" operator="greaterThan">
      <formula>100</formula>
    </cfRule>
    <cfRule type="cellIs" dxfId="6758" priority="266" operator="equal">
      <formula>0</formula>
    </cfRule>
    <cfRule type="cellIs" dxfId="6757" priority="267" operator="lessThan">
      <formula>0.01</formula>
    </cfRule>
    <cfRule type="cellIs" dxfId="6756" priority="268" operator="between">
      <formula>0.01</formula>
      <formula>0.1</formula>
    </cfRule>
    <cfRule type="cellIs" dxfId="6755" priority="269" operator="between">
      <formula>0.1</formula>
      <formula>10</formula>
    </cfRule>
    <cfRule type="cellIs" dxfId="6754" priority="270" operator="between">
      <formula>10</formula>
      <formula>100</formula>
    </cfRule>
  </conditionalFormatting>
  <conditionalFormatting sqref="AH32:AH46">
    <cfRule type="cellIs" dxfId="6753" priority="259" operator="greaterThan">
      <formula>100</formula>
    </cfRule>
    <cfRule type="cellIs" dxfId="6752" priority="260" operator="equal">
      <formula>0</formula>
    </cfRule>
    <cfRule type="cellIs" dxfId="6751" priority="261" operator="lessThan">
      <formula>0.01</formula>
    </cfRule>
    <cfRule type="cellIs" dxfId="6750" priority="262" operator="between">
      <formula>0.01</formula>
      <formula>0.1</formula>
    </cfRule>
    <cfRule type="cellIs" dxfId="6749" priority="263" operator="between">
      <formula>0.1</formula>
      <formula>10</formula>
    </cfRule>
    <cfRule type="cellIs" dxfId="6748" priority="264" operator="between">
      <formula>10</formula>
      <formula>100</formula>
    </cfRule>
  </conditionalFormatting>
  <conditionalFormatting sqref="AH48:AH49">
    <cfRule type="cellIs" dxfId="6747" priority="253" operator="greaterThan">
      <formula>100</formula>
    </cfRule>
    <cfRule type="cellIs" dxfId="6746" priority="254" operator="equal">
      <formula>0</formula>
    </cfRule>
    <cfRule type="cellIs" dxfId="6745" priority="255" operator="lessThan">
      <formula>0.01</formula>
    </cfRule>
    <cfRule type="cellIs" dxfId="6744" priority="256" operator="between">
      <formula>0.01</formula>
      <formula>0.1</formula>
    </cfRule>
    <cfRule type="cellIs" dxfId="6743" priority="257" operator="between">
      <formula>0.1</formula>
      <formula>10</formula>
    </cfRule>
    <cfRule type="cellIs" dxfId="6742" priority="258" operator="between">
      <formula>10</formula>
      <formula>100</formula>
    </cfRule>
  </conditionalFormatting>
  <conditionalFormatting sqref="AH51:AH65">
    <cfRule type="cellIs" dxfId="6741" priority="247" operator="greaterThan">
      <formula>100</formula>
    </cfRule>
    <cfRule type="cellIs" dxfId="6740" priority="248" operator="equal">
      <formula>0</formula>
    </cfRule>
    <cfRule type="cellIs" dxfId="6739" priority="249" operator="lessThan">
      <formula>0.01</formula>
    </cfRule>
    <cfRule type="cellIs" dxfId="6738" priority="250" operator="between">
      <formula>0.01</formula>
      <formula>0.1</formula>
    </cfRule>
    <cfRule type="cellIs" dxfId="6737" priority="251" operator="between">
      <formula>0.1</formula>
      <formula>10</formula>
    </cfRule>
    <cfRule type="cellIs" dxfId="6736" priority="252" operator="between">
      <formula>10</formula>
      <formula>100</formula>
    </cfRule>
  </conditionalFormatting>
  <conditionalFormatting sqref="AH67">
    <cfRule type="cellIs" dxfId="6735" priority="241" operator="greaterThan">
      <formula>100</formula>
    </cfRule>
    <cfRule type="cellIs" dxfId="6734" priority="242" operator="equal">
      <formula>0</formula>
    </cfRule>
    <cfRule type="cellIs" dxfId="6733" priority="243" operator="lessThan">
      <formula>0.01</formula>
    </cfRule>
    <cfRule type="cellIs" dxfId="6732" priority="244" operator="between">
      <formula>0.01</formula>
      <formula>0.1</formula>
    </cfRule>
    <cfRule type="cellIs" dxfId="6731" priority="245" operator="between">
      <formula>0.1</formula>
      <formula>10</formula>
    </cfRule>
    <cfRule type="cellIs" dxfId="6730" priority="246" operator="between">
      <formula>10</formula>
      <formula>100</formula>
    </cfRule>
  </conditionalFormatting>
  <conditionalFormatting sqref="AI14:AI67 AK14:AK67">
    <cfRule type="cellIs" dxfId="6729" priority="987" operator="greaterThan">
      <formula>100</formula>
    </cfRule>
    <cfRule type="cellIs" dxfId="6728" priority="998" operator="between">
      <formula>0.01</formula>
      <formula>0.1</formula>
    </cfRule>
    <cfRule type="cellIs" dxfId="6727" priority="999" operator="between">
      <formula>0.1</formula>
      <formula>10</formula>
    </cfRule>
    <cfRule type="cellIs" dxfId="6726" priority="1000" operator="between">
      <formula>10</formula>
      <formula>100</formula>
    </cfRule>
  </conditionalFormatting>
  <conditionalFormatting sqref="AI14:AI67">
    <cfRule type="cellIs" dxfId="6725" priority="994" operator="equal">
      <formula>0</formula>
    </cfRule>
    <cfRule type="cellIs" dxfId="6724" priority="995" operator="lessThan">
      <formula>0.01</formula>
    </cfRule>
  </conditionalFormatting>
  <conditionalFormatting sqref="AJ14:AJ30">
    <cfRule type="cellIs" dxfId="6723" priority="655" operator="greaterThan">
      <formula>100</formula>
    </cfRule>
    <cfRule type="cellIs" dxfId="6722" priority="656" operator="equal">
      <formula>0</formula>
    </cfRule>
    <cfRule type="cellIs" dxfId="6721" priority="657" operator="lessThan">
      <formula>0.01</formula>
    </cfRule>
    <cfRule type="cellIs" dxfId="6720" priority="658" operator="between">
      <formula>0.01</formula>
      <formula>0.1</formula>
    </cfRule>
    <cfRule type="cellIs" dxfId="6719" priority="659" operator="between">
      <formula>0.1</formula>
      <formula>10</formula>
    </cfRule>
    <cfRule type="cellIs" dxfId="6718" priority="660" operator="between">
      <formula>10</formula>
      <formula>100</formula>
    </cfRule>
  </conditionalFormatting>
  <conditionalFormatting sqref="AJ32:AJ46">
    <cfRule type="cellIs" dxfId="6717" priority="649" operator="greaterThan">
      <formula>100</formula>
    </cfRule>
    <cfRule type="cellIs" dxfId="6716" priority="650" operator="equal">
      <formula>0</formula>
    </cfRule>
    <cfRule type="cellIs" dxfId="6715" priority="651" operator="lessThan">
      <formula>0.01</formula>
    </cfRule>
    <cfRule type="cellIs" dxfId="6714" priority="652" operator="between">
      <formula>0.01</formula>
      <formula>0.1</formula>
    </cfRule>
    <cfRule type="cellIs" dxfId="6713" priority="653" operator="between">
      <formula>0.1</formula>
      <formula>10</formula>
    </cfRule>
    <cfRule type="cellIs" dxfId="6712" priority="654" operator="between">
      <formula>10</formula>
      <formula>100</formula>
    </cfRule>
  </conditionalFormatting>
  <conditionalFormatting sqref="AJ48:AJ49">
    <cfRule type="cellIs" dxfId="6711" priority="643" operator="greaterThan">
      <formula>100</formula>
    </cfRule>
    <cfRule type="cellIs" dxfId="6710" priority="644" operator="equal">
      <formula>0</formula>
    </cfRule>
    <cfRule type="cellIs" dxfId="6709" priority="645" operator="lessThan">
      <formula>0.01</formula>
    </cfRule>
    <cfRule type="cellIs" dxfId="6708" priority="646" operator="between">
      <formula>0.01</formula>
      <formula>0.1</formula>
    </cfRule>
    <cfRule type="cellIs" dxfId="6707" priority="647" operator="between">
      <formula>0.1</formula>
      <formula>10</formula>
    </cfRule>
    <cfRule type="cellIs" dxfId="6706" priority="648" operator="between">
      <formula>10</formula>
      <formula>100</formula>
    </cfRule>
  </conditionalFormatting>
  <conditionalFormatting sqref="AJ51:AJ65">
    <cfRule type="cellIs" dxfId="6705" priority="637" operator="greaterThan">
      <formula>100</formula>
    </cfRule>
    <cfRule type="cellIs" dxfId="6704" priority="638" operator="equal">
      <formula>0</formula>
    </cfRule>
    <cfRule type="cellIs" dxfId="6703" priority="639" operator="lessThan">
      <formula>0.01</formula>
    </cfRule>
    <cfRule type="cellIs" dxfId="6702" priority="640" operator="between">
      <formula>0.01</formula>
      <formula>0.1</formula>
    </cfRule>
    <cfRule type="cellIs" dxfId="6701" priority="641" operator="between">
      <formula>0.1</formula>
      <formula>10</formula>
    </cfRule>
    <cfRule type="cellIs" dxfId="6700" priority="642" operator="between">
      <formula>10</formula>
      <formula>100</formula>
    </cfRule>
  </conditionalFormatting>
  <conditionalFormatting sqref="AJ67">
    <cfRule type="cellIs" dxfId="6699" priority="631" operator="greaterThan">
      <formula>100</formula>
    </cfRule>
    <cfRule type="cellIs" dxfId="6698" priority="632" operator="equal">
      <formula>0</formula>
    </cfRule>
    <cfRule type="cellIs" dxfId="6697" priority="633" operator="lessThan">
      <formula>0.01</formula>
    </cfRule>
    <cfRule type="cellIs" dxfId="6696" priority="634" operator="between">
      <formula>0.01</formula>
      <formula>0.1</formula>
    </cfRule>
    <cfRule type="cellIs" dxfId="6695" priority="635" operator="between">
      <formula>0.1</formula>
      <formula>10</formula>
    </cfRule>
    <cfRule type="cellIs" dxfId="6694" priority="636" operator="between">
      <formula>10</formula>
      <formula>100</formula>
    </cfRule>
  </conditionalFormatting>
  <conditionalFormatting sqref="AK14:AK67">
    <cfRule type="cellIs" dxfId="6693" priority="996" operator="equal">
      <formula>0</formula>
    </cfRule>
    <cfRule type="cellIs" dxfId="6692" priority="997" operator="lessThan">
      <formula>0.01</formula>
    </cfRule>
  </conditionalFormatting>
  <conditionalFormatting sqref="AL14:AL30">
    <cfRule type="cellIs" dxfId="6691" priority="235" operator="greaterThan">
      <formula>100</formula>
    </cfRule>
    <cfRule type="cellIs" dxfId="6690" priority="236" operator="equal">
      <formula>0</formula>
    </cfRule>
    <cfRule type="cellIs" dxfId="6689" priority="237" operator="lessThan">
      <formula>0.01</formula>
    </cfRule>
    <cfRule type="cellIs" dxfId="6688" priority="238" operator="between">
      <formula>0.01</formula>
      <formula>0.1</formula>
    </cfRule>
    <cfRule type="cellIs" dxfId="6687" priority="239" operator="between">
      <formula>0.1</formula>
      <formula>10</formula>
    </cfRule>
    <cfRule type="cellIs" dxfId="6686" priority="240" operator="between">
      <formula>10</formula>
      <formula>100</formula>
    </cfRule>
  </conditionalFormatting>
  <conditionalFormatting sqref="AL32:AL46">
    <cfRule type="cellIs" dxfId="6685" priority="229" operator="greaterThan">
      <formula>100</formula>
    </cfRule>
    <cfRule type="cellIs" dxfId="6684" priority="230" operator="equal">
      <formula>0</formula>
    </cfRule>
    <cfRule type="cellIs" dxfId="6683" priority="231" operator="lessThan">
      <formula>0.01</formula>
    </cfRule>
    <cfRule type="cellIs" dxfId="6682" priority="232" operator="between">
      <formula>0.01</formula>
      <formula>0.1</formula>
    </cfRule>
    <cfRule type="cellIs" dxfId="6681" priority="233" operator="between">
      <formula>0.1</formula>
      <formula>10</formula>
    </cfRule>
    <cfRule type="cellIs" dxfId="6680" priority="234" operator="between">
      <formula>10</formula>
      <formula>100</formula>
    </cfRule>
  </conditionalFormatting>
  <conditionalFormatting sqref="AL48:AL49">
    <cfRule type="cellIs" dxfId="6679" priority="223" operator="greaterThan">
      <formula>100</formula>
    </cfRule>
    <cfRule type="cellIs" dxfId="6678" priority="224" operator="equal">
      <formula>0</formula>
    </cfRule>
    <cfRule type="cellIs" dxfId="6677" priority="225" operator="lessThan">
      <formula>0.01</formula>
    </cfRule>
    <cfRule type="cellIs" dxfId="6676" priority="226" operator="between">
      <formula>0.01</formula>
      <formula>0.1</formula>
    </cfRule>
    <cfRule type="cellIs" dxfId="6675" priority="227" operator="between">
      <formula>0.1</formula>
      <formula>10</formula>
    </cfRule>
    <cfRule type="cellIs" dxfId="6674" priority="228" operator="between">
      <formula>10</formula>
      <formula>100</formula>
    </cfRule>
  </conditionalFormatting>
  <conditionalFormatting sqref="AL51:AL65">
    <cfRule type="cellIs" dxfId="6673" priority="217" operator="greaterThan">
      <formula>100</formula>
    </cfRule>
    <cfRule type="cellIs" dxfId="6672" priority="218" operator="equal">
      <formula>0</formula>
    </cfRule>
    <cfRule type="cellIs" dxfId="6671" priority="219" operator="lessThan">
      <formula>0.01</formula>
    </cfRule>
    <cfRule type="cellIs" dxfId="6670" priority="220" operator="between">
      <formula>0.01</formula>
      <formula>0.1</formula>
    </cfRule>
    <cfRule type="cellIs" dxfId="6669" priority="221" operator="between">
      <formula>0.1</formula>
      <formula>10</formula>
    </cfRule>
    <cfRule type="cellIs" dxfId="6668" priority="222" operator="between">
      <formula>10</formula>
      <formula>100</formula>
    </cfRule>
  </conditionalFormatting>
  <conditionalFormatting sqref="AL67">
    <cfRule type="cellIs" dxfId="6667" priority="211" operator="greaterThan">
      <formula>100</formula>
    </cfRule>
    <cfRule type="cellIs" dxfId="6666" priority="212" operator="equal">
      <formula>0</formula>
    </cfRule>
    <cfRule type="cellIs" dxfId="6665" priority="213" operator="lessThan">
      <formula>0.01</formula>
    </cfRule>
    <cfRule type="cellIs" dxfId="6664" priority="214" operator="between">
      <formula>0.01</formula>
      <formula>0.1</formula>
    </cfRule>
    <cfRule type="cellIs" dxfId="6663" priority="215" operator="between">
      <formula>0.1</formula>
      <formula>10</formula>
    </cfRule>
    <cfRule type="cellIs" dxfId="6662" priority="216" operator="between">
      <formula>10</formula>
      <formula>100</formula>
    </cfRule>
  </conditionalFormatting>
  <conditionalFormatting sqref="AM14:AM67 AO14:AO67">
    <cfRule type="cellIs" dxfId="6661" priority="967" operator="greaterThan">
      <formula>100</formula>
    </cfRule>
    <cfRule type="cellIs" dxfId="6660" priority="978" operator="between">
      <formula>0.01</formula>
      <formula>0.1</formula>
    </cfRule>
    <cfRule type="cellIs" dxfId="6659" priority="979" operator="between">
      <formula>0.1</formula>
      <formula>10</formula>
    </cfRule>
    <cfRule type="cellIs" dxfId="6658" priority="980" operator="between">
      <formula>10</formula>
      <formula>100</formula>
    </cfRule>
  </conditionalFormatting>
  <conditionalFormatting sqref="AM14:AM67">
    <cfRule type="cellIs" dxfId="6657" priority="974" operator="equal">
      <formula>0</formula>
    </cfRule>
    <cfRule type="cellIs" dxfId="6656" priority="975" operator="lessThan">
      <formula>0.01</formula>
    </cfRule>
  </conditionalFormatting>
  <conditionalFormatting sqref="AN14:AN30">
    <cfRule type="cellIs" dxfId="6655" priority="625" operator="greaterThan">
      <formula>100</formula>
    </cfRule>
    <cfRule type="cellIs" dxfId="6654" priority="626" operator="equal">
      <formula>0</formula>
    </cfRule>
    <cfRule type="cellIs" dxfId="6653" priority="627" operator="lessThan">
      <formula>0.01</formula>
    </cfRule>
    <cfRule type="cellIs" dxfId="6652" priority="628" operator="between">
      <formula>0.01</formula>
      <formula>0.1</formula>
    </cfRule>
    <cfRule type="cellIs" dxfId="6651" priority="629" operator="between">
      <formula>0.1</formula>
      <formula>10</formula>
    </cfRule>
    <cfRule type="cellIs" dxfId="6650" priority="630" operator="between">
      <formula>10</formula>
      <formula>100</formula>
    </cfRule>
  </conditionalFormatting>
  <conditionalFormatting sqref="AN32:AN46">
    <cfRule type="cellIs" dxfId="6649" priority="619" operator="greaterThan">
      <formula>100</formula>
    </cfRule>
    <cfRule type="cellIs" dxfId="6648" priority="620" operator="equal">
      <formula>0</formula>
    </cfRule>
    <cfRule type="cellIs" dxfId="6647" priority="621" operator="lessThan">
      <formula>0.01</formula>
    </cfRule>
    <cfRule type="cellIs" dxfId="6646" priority="622" operator="between">
      <formula>0.01</formula>
      <formula>0.1</formula>
    </cfRule>
    <cfRule type="cellIs" dxfId="6645" priority="623" operator="between">
      <formula>0.1</formula>
      <formula>10</formula>
    </cfRule>
    <cfRule type="cellIs" dxfId="6644" priority="624" operator="between">
      <formula>10</formula>
      <formula>100</formula>
    </cfRule>
  </conditionalFormatting>
  <conditionalFormatting sqref="AN48:AN49">
    <cfRule type="cellIs" dxfId="6643" priority="613" operator="greaterThan">
      <formula>100</formula>
    </cfRule>
    <cfRule type="cellIs" dxfId="6642" priority="614" operator="equal">
      <formula>0</formula>
    </cfRule>
    <cfRule type="cellIs" dxfId="6641" priority="615" operator="lessThan">
      <formula>0.01</formula>
    </cfRule>
    <cfRule type="cellIs" dxfId="6640" priority="616" operator="between">
      <formula>0.01</formula>
      <formula>0.1</formula>
    </cfRule>
    <cfRule type="cellIs" dxfId="6639" priority="617" operator="between">
      <formula>0.1</formula>
      <formula>10</formula>
    </cfRule>
    <cfRule type="cellIs" dxfId="6638" priority="618" operator="between">
      <formula>10</formula>
      <formula>100</formula>
    </cfRule>
  </conditionalFormatting>
  <conditionalFormatting sqref="AN51:AN65">
    <cfRule type="cellIs" dxfId="6637" priority="607" operator="greaterThan">
      <formula>100</formula>
    </cfRule>
    <cfRule type="cellIs" dxfId="6636" priority="608" operator="equal">
      <formula>0</formula>
    </cfRule>
    <cfRule type="cellIs" dxfId="6635" priority="609" operator="lessThan">
      <formula>0.01</formula>
    </cfRule>
    <cfRule type="cellIs" dxfId="6634" priority="610" operator="between">
      <formula>0.01</formula>
      <formula>0.1</formula>
    </cfRule>
    <cfRule type="cellIs" dxfId="6633" priority="611" operator="between">
      <formula>0.1</formula>
      <formula>10</formula>
    </cfRule>
    <cfRule type="cellIs" dxfId="6632" priority="612" operator="between">
      <formula>10</formula>
      <formula>100</formula>
    </cfRule>
  </conditionalFormatting>
  <conditionalFormatting sqref="AN67">
    <cfRule type="cellIs" dxfId="6631" priority="601" operator="greaterThan">
      <formula>100</formula>
    </cfRule>
    <cfRule type="cellIs" dxfId="6630" priority="602" operator="equal">
      <formula>0</formula>
    </cfRule>
    <cfRule type="cellIs" dxfId="6629" priority="603" operator="lessThan">
      <formula>0.01</formula>
    </cfRule>
    <cfRule type="cellIs" dxfId="6628" priority="604" operator="between">
      <formula>0.01</formula>
      <formula>0.1</formula>
    </cfRule>
    <cfRule type="cellIs" dxfId="6627" priority="605" operator="between">
      <formula>0.1</formula>
      <formula>10</formula>
    </cfRule>
    <cfRule type="cellIs" dxfId="6626" priority="606" operator="between">
      <formula>10</formula>
      <formula>100</formula>
    </cfRule>
  </conditionalFormatting>
  <conditionalFormatting sqref="AO14:AO67">
    <cfRule type="cellIs" dxfId="6625" priority="976" operator="equal">
      <formula>0</formula>
    </cfRule>
    <cfRule type="cellIs" dxfId="6624" priority="977" operator="lessThan">
      <formula>0.01</formula>
    </cfRule>
  </conditionalFormatting>
  <conditionalFormatting sqref="AP14:AP30">
    <cfRule type="cellIs" dxfId="6623" priority="205" operator="greaterThan">
      <formula>100</formula>
    </cfRule>
    <cfRule type="cellIs" dxfId="6622" priority="206" operator="equal">
      <formula>0</formula>
    </cfRule>
    <cfRule type="cellIs" dxfId="6621" priority="207" operator="lessThan">
      <formula>0.01</formula>
    </cfRule>
    <cfRule type="cellIs" dxfId="6620" priority="208" operator="between">
      <formula>0.01</formula>
      <formula>0.1</formula>
    </cfRule>
    <cfRule type="cellIs" dxfId="6619" priority="209" operator="between">
      <formula>0.1</formula>
      <formula>10</formula>
    </cfRule>
    <cfRule type="cellIs" dxfId="6618" priority="210" operator="between">
      <formula>10</formula>
      <formula>100</formula>
    </cfRule>
  </conditionalFormatting>
  <conditionalFormatting sqref="AP32:AP46">
    <cfRule type="cellIs" dxfId="6617" priority="199" operator="greaterThan">
      <formula>100</formula>
    </cfRule>
    <cfRule type="cellIs" dxfId="6616" priority="200" operator="equal">
      <formula>0</formula>
    </cfRule>
    <cfRule type="cellIs" dxfId="6615" priority="201" operator="lessThan">
      <formula>0.01</formula>
    </cfRule>
    <cfRule type="cellIs" dxfId="6614" priority="202" operator="between">
      <formula>0.01</formula>
      <formula>0.1</formula>
    </cfRule>
    <cfRule type="cellIs" dxfId="6613" priority="203" operator="between">
      <formula>0.1</formula>
      <formula>10</formula>
    </cfRule>
    <cfRule type="cellIs" dxfId="6612" priority="204" operator="between">
      <formula>10</formula>
      <formula>100</formula>
    </cfRule>
  </conditionalFormatting>
  <conditionalFormatting sqref="AP48:AP49">
    <cfRule type="cellIs" dxfId="6611" priority="193" operator="greaterThan">
      <formula>100</formula>
    </cfRule>
    <cfRule type="cellIs" dxfId="6610" priority="194" operator="equal">
      <formula>0</formula>
    </cfRule>
    <cfRule type="cellIs" dxfId="6609" priority="195" operator="lessThan">
      <formula>0.01</formula>
    </cfRule>
    <cfRule type="cellIs" dxfId="6608" priority="196" operator="between">
      <formula>0.01</formula>
      <formula>0.1</formula>
    </cfRule>
    <cfRule type="cellIs" dxfId="6607" priority="197" operator="between">
      <formula>0.1</formula>
      <formula>10</formula>
    </cfRule>
    <cfRule type="cellIs" dxfId="6606" priority="198" operator="between">
      <formula>10</formula>
      <formula>100</formula>
    </cfRule>
  </conditionalFormatting>
  <conditionalFormatting sqref="AP51:AP65">
    <cfRule type="cellIs" dxfId="6605" priority="187" operator="greaterThan">
      <formula>100</formula>
    </cfRule>
    <cfRule type="cellIs" dxfId="6604" priority="188" operator="equal">
      <formula>0</formula>
    </cfRule>
    <cfRule type="cellIs" dxfId="6603" priority="189" operator="lessThan">
      <formula>0.01</formula>
    </cfRule>
    <cfRule type="cellIs" dxfId="6602" priority="190" operator="between">
      <formula>0.01</formula>
      <formula>0.1</formula>
    </cfRule>
    <cfRule type="cellIs" dxfId="6601" priority="191" operator="between">
      <formula>0.1</formula>
      <formula>10</formula>
    </cfRule>
    <cfRule type="cellIs" dxfId="6600" priority="192" operator="between">
      <formula>10</formula>
      <formula>100</formula>
    </cfRule>
  </conditionalFormatting>
  <conditionalFormatting sqref="AP67">
    <cfRule type="cellIs" dxfId="6599" priority="181" operator="greaterThan">
      <formula>100</formula>
    </cfRule>
    <cfRule type="cellIs" dxfId="6598" priority="182" operator="equal">
      <formula>0</formula>
    </cfRule>
    <cfRule type="cellIs" dxfId="6597" priority="183" operator="lessThan">
      <formula>0.01</formula>
    </cfRule>
    <cfRule type="cellIs" dxfId="6596" priority="184" operator="between">
      <formula>0.01</formula>
      <formula>0.1</formula>
    </cfRule>
    <cfRule type="cellIs" dxfId="6595" priority="185" operator="between">
      <formula>0.1</formula>
      <formula>10</formula>
    </cfRule>
    <cfRule type="cellIs" dxfId="6594" priority="186" operator="between">
      <formula>10</formula>
      <formula>100</formula>
    </cfRule>
  </conditionalFormatting>
  <conditionalFormatting sqref="AQ14:AQ67 AS14:AS67">
    <cfRule type="cellIs" dxfId="6593" priority="947" operator="greaterThan">
      <formula>100</formula>
    </cfRule>
    <cfRule type="cellIs" dxfId="6592" priority="958" operator="between">
      <formula>0.01</formula>
      <formula>0.1</formula>
    </cfRule>
    <cfRule type="cellIs" dxfId="6591" priority="959" operator="between">
      <formula>0.1</formula>
      <formula>10</formula>
    </cfRule>
    <cfRule type="cellIs" dxfId="6590" priority="960" operator="between">
      <formula>10</formula>
      <formula>100</formula>
    </cfRule>
  </conditionalFormatting>
  <conditionalFormatting sqref="AQ14:AQ67">
    <cfRule type="cellIs" dxfId="6589" priority="954" operator="equal">
      <formula>0</formula>
    </cfRule>
    <cfRule type="cellIs" dxfId="6588" priority="955" operator="lessThan">
      <formula>0.01</formula>
    </cfRule>
  </conditionalFormatting>
  <conditionalFormatting sqref="AR14:AR30">
    <cfRule type="cellIs" dxfId="6587" priority="595" operator="greaterThan">
      <formula>100</formula>
    </cfRule>
    <cfRule type="cellIs" dxfId="6586" priority="596" operator="equal">
      <formula>0</formula>
    </cfRule>
    <cfRule type="cellIs" dxfId="6585" priority="597" operator="lessThan">
      <formula>0.01</formula>
    </cfRule>
    <cfRule type="cellIs" dxfId="6584" priority="598" operator="between">
      <formula>0.01</formula>
      <formula>0.1</formula>
    </cfRule>
    <cfRule type="cellIs" dxfId="6583" priority="599" operator="between">
      <formula>0.1</formula>
      <formula>10</formula>
    </cfRule>
    <cfRule type="cellIs" dxfId="6582" priority="600" operator="between">
      <formula>10</formula>
      <formula>100</formula>
    </cfRule>
  </conditionalFormatting>
  <conditionalFormatting sqref="AR32:AR46">
    <cfRule type="cellIs" dxfId="6581" priority="589" operator="greaterThan">
      <formula>100</formula>
    </cfRule>
    <cfRule type="cellIs" dxfId="6580" priority="590" operator="equal">
      <formula>0</formula>
    </cfRule>
    <cfRule type="cellIs" dxfId="6579" priority="591" operator="lessThan">
      <formula>0.01</formula>
    </cfRule>
    <cfRule type="cellIs" dxfId="6578" priority="592" operator="between">
      <formula>0.01</formula>
      <formula>0.1</formula>
    </cfRule>
    <cfRule type="cellIs" dxfId="6577" priority="593" operator="between">
      <formula>0.1</formula>
      <formula>10</formula>
    </cfRule>
    <cfRule type="cellIs" dxfId="6576" priority="594" operator="between">
      <formula>10</formula>
      <formula>100</formula>
    </cfRule>
  </conditionalFormatting>
  <conditionalFormatting sqref="AR48:AR49">
    <cfRule type="cellIs" dxfId="6575" priority="583" operator="greaterThan">
      <formula>100</formula>
    </cfRule>
    <cfRule type="cellIs" dxfId="6574" priority="584" operator="equal">
      <formula>0</formula>
    </cfRule>
    <cfRule type="cellIs" dxfId="6573" priority="585" operator="lessThan">
      <formula>0.01</formula>
    </cfRule>
    <cfRule type="cellIs" dxfId="6572" priority="586" operator="between">
      <formula>0.01</formula>
      <formula>0.1</formula>
    </cfRule>
    <cfRule type="cellIs" dxfId="6571" priority="587" operator="between">
      <formula>0.1</formula>
      <formula>10</formula>
    </cfRule>
    <cfRule type="cellIs" dxfId="6570" priority="588" operator="between">
      <formula>10</formula>
      <formula>100</formula>
    </cfRule>
  </conditionalFormatting>
  <conditionalFormatting sqref="AR51:AR65">
    <cfRule type="cellIs" dxfId="6569" priority="577" operator="greaterThan">
      <formula>100</formula>
    </cfRule>
    <cfRule type="cellIs" dxfId="6568" priority="578" operator="equal">
      <formula>0</formula>
    </cfRule>
    <cfRule type="cellIs" dxfId="6567" priority="579" operator="lessThan">
      <formula>0.01</formula>
    </cfRule>
    <cfRule type="cellIs" dxfId="6566" priority="580" operator="between">
      <formula>0.01</formula>
      <formula>0.1</formula>
    </cfRule>
    <cfRule type="cellIs" dxfId="6565" priority="581" operator="between">
      <formula>0.1</formula>
      <formula>10</formula>
    </cfRule>
    <cfRule type="cellIs" dxfId="6564" priority="582" operator="between">
      <formula>10</formula>
      <formula>100</formula>
    </cfRule>
  </conditionalFormatting>
  <conditionalFormatting sqref="AR67">
    <cfRule type="cellIs" dxfId="6563" priority="571" operator="greaterThan">
      <formula>100</formula>
    </cfRule>
    <cfRule type="cellIs" dxfId="6562" priority="572" operator="equal">
      <formula>0</formula>
    </cfRule>
    <cfRule type="cellIs" dxfId="6561" priority="573" operator="lessThan">
      <formula>0.01</formula>
    </cfRule>
    <cfRule type="cellIs" dxfId="6560" priority="574" operator="between">
      <formula>0.01</formula>
      <formula>0.1</formula>
    </cfRule>
    <cfRule type="cellIs" dxfId="6559" priority="575" operator="between">
      <formula>0.1</formula>
      <formula>10</formula>
    </cfRule>
    <cfRule type="cellIs" dxfId="6558" priority="576" operator="between">
      <formula>10</formula>
      <formula>100</formula>
    </cfRule>
  </conditionalFormatting>
  <conditionalFormatting sqref="AS14:AS67">
    <cfRule type="cellIs" dxfId="6557" priority="956" operator="equal">
      <formula>0</formula>
    </cfRule>
    <cfRule type="cellIs" dxfId="6556" priority="957" operator="lessThan">
      <formula>0.01</formula>
    </cfRule>
  </conditionalFormatting>
  <conditionalFormatting sqref="AT14:AT30">
    <cfRule type="cellIs" dxfId="6555" priority="175" operator="greaterThan">
      <formula>100</formula>
    </cfRule>
    <cfRule type="cellIs" dxfId="6554" priority="176" operator="equal">
      <formula>0</formula>
    </cfRule>
    <cfRule type="cellIs" dxfId="6553" priority="177" operator="lessThan">
      <formula>0.01</formula>
    </cfRule>
    <cfRule type="cellIs" dxfId="6552" priority="178" operator="between">
      <formula>0.01</formula>
      <formula>0.1</formula>
    </cfRule>
    <cfRule type="cellIs" dxfId="6551" priority="179" operator="between">
      <formula>0.1</formula>
      <formula>10</formula>
    </cfRule>
    <cfRule type="cellIs" dxfId="6550" priority="180" operator="between">
      <formula>10</formula>
      <formula>100</formula>
    </cfRule>
  </conditionalFormatting>
  <conditionalFormatting sqref="AT32:AT46">
    <cfRule type="cellIs" dxfId="6549" priority="169" operator="greaterThan">
      <formula>100</formula>
    </cfRule>
    <cfRule type="cellIs" dxfId="6548" priority="170" operator="equal">
      <formula>0</formula>
    </cfRule>
    <cfRule type="cellIs" dxfId="6547" priority="171" operator="lessThan">
      <formula>0.01</formula>
    </cfRule>
    <cfRule type="cellIs" dxfId="6546" priority="172" operator="between">
      <formula>0.01</formula>
      <formula>0.1</formula>
    </cfRule>
    <cfRule type="cellIs" dxfId="6545" priority="173" operator="between">
      <formula>0.1</formula>
      <formula>10</formula>
    </cfRule>
    <cfRule type="cellIs" dxfId="6544" priority="174" operator="between">
      <formula>10</formula>
      <formula>100</formula>
    </cfRule>
  </conditionalFormatting>
  <conditionalFormatting sqref="AT48:AT49">
    <cfRule type="cellIs" dxfId="6543" priority="163" operator="greaterThan">
      <formula>100</formula>
    </cfRule>
    <cfRule type="cellIs" dxfId="6542" priority="164" operator="equal">
      <formula>0</formula>
    </cfRule>
    <cfRule type="cellIs" dxfId="6541" priority="165" operator="lessThan">
      <formula>0.01</formula>
    </cfRule>
    <cfRule type="cellIs" dxfId="6540" priority="166" operator="between">
      <formula>0.01</formula>
      <formula>0.1</formula>
    </cfRule>
    <cfRule type="cellIs" dxfId="6539" priority="167" operator="between">
      <formula>0.1</formula>
      <formula>10</formula>
    </cfRule>
    <cfRule type="cellIs" dxfId="6538" priority="168" operator="between">
      <formula>10</formula>
      <formula>100</formula>
    </cfRule>
  </conditionalFormatting>
  <conditionalFormatting sqref="AT51:AT65">
    <cfRule type="cellIs" dxfId="6537" priority="157" operator="greaterThan">
      <formula>100</formula>
    </cfRule>
    <cfRule type="cellIs" dxfId="6536" priority="158" operator="equal">
      <formula>0</formula>
    </cfRule>
    <cfRule type="cellIs" dxfId="6535" priority="159" operator="lessThan">
      <formula>0.01</formula>
    </cfRule>
    <cfRule type="cellIs" dxfId="6534" priority="160" operator="between">
      <formula>0.01</formula>
      <formula>0.1</formula>
    </cfRule>
    <cfRule type="cellIs" dxfId="6533" priority="161" operator="between">
      <formula>0.1</formula>
      <formula>10</formula>
    </cfRule>
    <cfRule type="cellIs" dxfId="6532" priority="162" operator="between">
      <formula>10</formula>
      <formula>100</formula>
    </cfRule>
  </conditionalFormatting>
  <conditionalFormatting sqref="AT67">
    <cfRule type="cellIs" dxfId="6531" priority="151" operator="greaterThan">
      <formula>100</formula>
    </cfRule>
    <cfRule type="cellIs" dxfId="6530" priority="152" operator="equal">
      <formula>0</formula>
    </cfRule>
    <cfRule type="cellIs" dxfId="6529" priority="153" operator="lessThan">
      <formula>0.01</formula>
    </cfRule>
    <cfRule type="cellIs" dxfId="6528" priority="154" operator="between">
      <formula>0.01</formula>
      <formula>0.1</formula>
    </cfRule>
    <cfRule type="cellIs" dxfId="6527" priority="155" operator="between">
      <formula>0.1</formula>
      <formula>10</formula>
    </cfRule>
    <cfRule type="cellIs" dxfId="6526" priority="156" operator="between">
      <formula>10</formula>
      <formula>100</formula>
    </cfRule>
  </conditionalFormatting>
  <conditionalFormatting sqref="AU14:AU67 AW14:AW67">
    <cfRule type="cellIs" dxfId="6525" priority="927" operator="greaterThan">
      <formula>100</formula>
    </cfRule>
    <cfRule type="cellIs" dxfId="6524" priority="938" operator="between">
      <formula>0.01</formula>
      <formula>0.1</formula>
    </cfRule>
    <cfRule type="cellIs" dxfId="6523" priority="939" operator="between">
      <formula>0.1</formula>
      <formula>10</formula>
    </cfRule>
    <cfRule type="cellIs" dxfId="6522" priority="940" operator="between">
      <formula>10</formula>
      <formula>100</formula>
    </cfRule>
  </conditionalFormatting>
  <conditionalFormatting sqref="AU14:AU67">
    <cfRule type="cellIs" dxfId="6521" priority="934" operator="equal">
      <formula>0</formula>
    </cfRule>
    <cfRule type="cellIs" dxfId="6520" priority="935" operator="lessThan">
      <formula>0.01</formula>
    </cfRule>
  </conditionalFormatting>
  <conditionalFormatting sqref="AV14:AV30">
    <cfRule type="cellIs" dxfId="6519" priority="565" operator="greaterThan">
      <formula>100</formula>
    </cfRule>
    <cfRule type="cellIs" dxfId="6518" priority="566" operator="equal">
      <formula>0</formula>
    </cfRule>
    <cfRule type="cellIs" dxfId="6517" priority="567" operator="lessThan">
      <formula>0.01</formula>
    </cfRule>
    <cfRule type="cellIs" dxfId="6516" priority="568" operator="between">
      <formula>0.01</formula>
      <formula>0.1</formula>
    </cfRule>
    <cfRule type="cellIs" dxfId="6515" priority="569" operator="between">
      <formula>0.1</formula>
      <formula>10</formula>
    </cfRule>
    <cfRule type="cellIs" dxfId="6514" priority="570" operator="between">
      <formula>10</formula>
      <formula>100</formula>
    </cfRule>
  </conditionalFormatting>
  <conditionalFormatting sqref="AV32:AV46">
    <cfRule type="cellIs" dxfId="6513" priority="559" operator="greaterThan">
      <formula>100</formula>
    </cfRule>
    <cfRule type="cellIs" dxfId="6512" priority="560" operator="equal">
      <formula>0</formula>
    </cfRule>
    <cfRule type="cellIs" dxfId="6511" priority="561" operator="lessThan">
      <formula>0.01</formula>
    </cfRule>
    <cfRule type="cellIs" dxfId="6510" priority="562" operator="between">
      <formula>0.01</formula>
      <formula>0.1</formula>
    </cfRule>
    <cfRule type="cellIs" dxfId="6509" priority="563" operator="between">
      <formula>0.1</formula>
      <formula>10</formula>
    </cfRule>
    <cfRule type="cellIs" dxfId="6508" priority="564" operator="between">
      <formula>10</formula>
      <formula>100</formula>
    </cfRule>
  </conditionalFormatting>
  <conditionalFormatting sqref="AV48:AV49">
    <cfRule type="cellIs" dxfId="6507" priority="553" operator="greaterThan">
      <formula>100</formula>
    </cfRule>
    <cfRule type="cellIs" dxfId="6506" priority="554" operator="equal">
      <formula>0</formula>
    </cfRule>
    <cfRule type="cellIs" dxfId="6505" priority="555" operator="lessThan">
      <formula>0.01</formula>
    </cfRule>
    <cfRule type="cellIs" dxfId="6504" priority="556" operator="between">
      <formula>0.01</formula>
      <formula>0.1</formula>
    </cfRule>
    <cfRule type="cellIs" dxfId="6503" priority="557" operator="between">
      <formula>0.1</formula>
      <formula>10</formula>
    </cfRule>
    <cfRule type="cellIs" dxfId="6502" priority="558" operator="between">
      <formula>10</formula>
      <formula>100</formula>
    </cfRule>
  </conditionalFormatting>
  <conditionalFormatting sqref="AV51:AV65">
    <cfRule type="cellIs" dxfId="6501" priority="547" operator="greaterThan">
      <formula>100</formula>
    </cfRule>
    <cfRule type="cellIs" dxfId="6500" priority="548" operator="equal">
      <formula>0</formula>
    </cfRule>
    <cfRule type="cellIs" dxfId="6499" priority="549" operator="lessThan">
      <formula>0.01</formula>
    </cfRule>
    <cfRule type="cellIs" dxfId="6498" priority="550" operator="between">
      <formula>0.01</formula>
      <formula>0.1</formula>
    </cfRule>
    <cfRule type="cellIs" dxfId="6497" priority="551" operator="between">
      <formula>0.1</formula>
      <formula>10</formula>
    </cfRule>
    <cfRule type="cellIs" dxfId="6496" priority="552" operator="between">
      <formula>10</formula>
      <formula>100</formula>
    </cfRule>
  </conditionalFormatting>
  <conditionalFormatting sqref="AV67">
    <cfRule type="cellIs" dxfId="6495" priority="541" operator="greaterThan">
      <formula>100</formula>
    </cfRule>
    <cfRule type="cellIs" dxfId="6494" priority="542" operator="equal">
      <formula>0</formula>
    </cfRule>
    <cfRule type="cellIs" dxfId="6493" priority="543" operator="lessThan">
      <formula>0.01</formula>
    </cfRule>
    <cfRule type="cellIs" dxfId="6492" priority="544" operator="between">
      <formula>0.01</formula>
      <formula>0.1</formula>
    </cfRule>
    <cfRule type="cellIs" dxfId="6491" priority="545" operator="between">
      <formula>0.1</formula>
      <formula>10</formula>
    </cfRule>
    <cfRule type="cellIs" dxfId="6490" priority="546" operator="between">
      <formula>10</formula>
      <formula>100</formula>
    </cfRule>
  </conditionalFormatting>
  <conditionalFormatting sqref="AW14:AW67">
    <cfRule type="cellIs" dxfId="6489" priority="936" operator="equal">
      <formula>0</formula>
    </cfRule>
    <cfRule type="cellIs" dxfId="6488" priority="937" operator="lessThan">
      <formula>0.01</formula>
    </cfRule>
  </conditionalFormatting>
  <conditionalFormatting sqref="AX14:AX30">
    <cfRule type="cellIs" dxfId="6487" priority="145" operator="greaterThan">
      <formula>100</formula>
    </cfRule>
    <cfRule type="cellIs" dxfId="6486" priority="146" operator="equal">
      <formula>0</formula>
    </cfRule>
    <cfRule type="cellIs" dxfId="6485" priority="147" operator="lessThan">
      <formula>0.01</formula>
    </cfRule>
    <cfRule type="cellIs" dxfId="6484" priority="148" operator="between">
      <formula>0.01</formula>
      <formula>0.1</formula>
    </cfRule>
    <cfRule type="cellIs" dxfId="6483" priority="149" operator="between">
      <formula>0.1</formula>
      <formula>10</formula>
    </cfRule>
    <cfRule type="cellIs" dxfId="6482" priority="150" operator="between">
      <formula>10</formula>
      <formula>100</formula>
    </cfRule>
  </conditionalFormatting>
  <conditionalFormatting sqref="AX32:AX46">
    <cfRule type="cellIs" dxfId="6481" priority="139" operator="greaterThan">
      <formula>100</formula>
    </cfRule>
    <cfRule type="cellIs" dxfId="6480" priority="140" operator="equal">
      <formula>0</formula>
    </cfRule>
    <cfRule type="cellIs" dxfId="6479" priority="141" operator="lessThan">
      <formula>0.01</formula>
    </cfRule>
    <cfRule type="cellIs" dxfId="6478" priority="142" operator="between">
      <formula>0.01</formula>
      <formula>0.1</formula>
    </cfRule>
    <cfRule type="cellIs" dxfId="6477" priority="143" operator="between">
      <formula>0.1</formula>
      <formula>10</formula>
    </cfRule>
    <cfRule type="cellIs" dxfId="6476" priority="144" operator="between">
      <formula>10</formula>
      <formula>100</formula>
    </cfRule>
  </conditionalFormatting>
  <conditionalFormatting sqref="AX48:AX49">
    <cfRule type="cellIs" dxfId="6475" priority="133" operator="greaterThan">
      <formula>100</formula>
    </cfRule>
    <cfRule type="cellIs" dxfId="6474" priority="134" operator="equal">
      <formula>0</formula>
    </cfRule>
    <cfRule type="cellIs" dxfId="6473" priority="135" operator="lessThan">
      <formula>0.01</formula>
    </cfRule>
    <cfRule type="cellIs" dxfId="6472" priority="136" operator="between">
      <formula>0.01</formula>
      <formula>0.1</formula>
    </cfRule>
    <cfRule type="cellIs" dxfId="6471" priority="137" operator="between">
      <formula>0.1</formula>
      <formula>10</formula>
    </cfRule>
    <cfRule type="cellIs" dxfId="6470" priority="138" operator="between">
      <formula>10</formula>
      <formula>100</formula>
    </cfRule>
  </conditionalFormatting>
  <conditionalFormatting sqref="AX51:AX65">
    <cfRule type="cellIs" dxfId="6469" priority="127" operator="greaterThan">
      <formula>100</formula>
    </cfRule>
    <cfRule type="cellIs" dxfId="6468" priority="128" operator="equal">
      <formula>0</formula>
    </cfRule>
    <cfRule type="cellIs" dxfId="6467" priority="129" operator="lessThan">
      <formula>0.01</formula>
    </cfRule>
    <cfRule type="cellIs" dxfId="6466" priority="130" operator="between">
      <formula>0.01</formula>
      <formula>0.1</formula>
    </cfRule>
    <cfRule type="cellIs" dxfId="6465" priority="131" operator="between">
      <formula>0.1</formula>
      <formula>10</formula>
    </cfRule>
    <cfRule type="cellIs" dxfId="6464" priority="132" operator="between">
      <formula>10</formula>
      <formula>100</formula>
    </cfRule>
  </conditionalFormatting>
  <conditionalFormatting sqref="AX67">
    <cfRule type="cellIs" dxfId="6463" priority="121" operator="greaterThan">
      <formula>100</formula>
    </cfRule>
    <cfRule type="cellIs" dxfId="6462" priority="122" operator="equal">
      <formula>0</formula>
    </cfRule>
    <cfRule type="cellIs" dxfId="6461" priority="123" operator="lessThan">
      <formula>0.01</formula>
    </cfRule>
    <cfRule type="cellIs" dxfId="6460" priority="124" operator="between">
      <formula>0.01</formula>
      <formula>0.1</formula>
    </cfRule>
    <cfRule type="cellIs" dxfId="6459" priority="125" operator="between">
      <formula>0.1</formula>
      <formula>10</formula>
    </cfRule>
    <cfRule type="cellIs" dxfId="6458" priority="126" operator="between">
      <formula>10</formula>
      <formula>100</formula>
    </cfRule>
  </conditionalFormatting>
  <conditionalFormatting sqref="AY14:AY67 BA14:BA67">
    <cfRule type="cellIs" dxfId="6457" priority="907" operator="greaterThan">
      <formula>100</formula>
    </cfRule>
    <cfRule type="cellIs" dxfId="6456" priority="918" operator="between">
      <formula>0.01</formula>
      <formula>0.1</formula>
    </cfRule>
    <cfRule type="cellIs" dxfId="6455" priority="919" operator="between">
      <formula>0.1</formula>
      <formula>10</formula>
    </cfRule>
    <cfRule type="cellIs" dxfId="6454" priority="920" operator="between">
      <formula>10</formula>
      <formula>100</formula>
    </cfRule>
  </conditionalFormatting>
  <conditionalFormatting sqref="AY14:AY67">
    <cfRule type="cellIs" dxfId="6453" priority="914" operator="equal">
      <formula>0</formula>
    </cfRule>
    <cfRule type="cellIs" dxfId="6452" priority="915" operator="lessThan">
      <formula>0.01</formula>
    </cfRule>
  </conditionalFormatting>
  <conditionalFormatting sqref="AZ14:AZ30">
    <cfRule type="cellIs" dxfId="6451" priority="535" operator="greaterThan">
      <formula>100</formula>
    </cfRule>
    <cfRule type="cellIs" dxfId="6450" priority="536" operator="equal">
      <formula>0</formula>
    </cfRule>
    <cfRule type="cellIs" dxfId="6449" priority="537" operator="lessThan">
      <formula>0.01</formula>
    </cfRule>
    <cfRule type="cellIs" dxfId="6448" priority="538" operator="between">
      <formula>0.01</formula>
      <formula>0.1</formula>
    </cfRule>
    <cfRule type="cellIs" dxfId="6447" priority="539" operator="between">
      <formula>0.1</formula>
      <formula>10</formula>
    </cfRule>
    <cfRule type="cellIs" dxfId="6446" priority="540" operator="between">
      <formula>10</formula>
      <formula>100</formula>
    </cfRule>
  </conditionalFormatting>
  <conditionalFormatting sqref="AZ32:AZ46">
    <cfRule type="cellIs" dxfId="6445" priority="529" operator="greaterThan">
      <formula>100</formula>
    </cfRule>
    <cfRule type="cellIs" dxfId="6444" priority="530" operator="equal">
      <formula>0</formula>
    </cfRule>
    <cfRule type="cellIs" dxfId="6443" priority="531" operator="lessThan">
      <formula>0.01</formula>
    </cfRule>
    <cfRule type="cellIs" dxfId="6442" priority="532" operator="between">
      <formula>0.01</formula>
      <formula>0.1</formula>
    </cfRule>
    <cfRule type="cellIs" dxfId="6441" priority="533" operator="between">
      <formula>0.1</formula>
      <formula>10</formula>
    </cfRule>
    <cfRule type="cellIs" dxfId="6440" priority="534" operator="between">
      <formula>10</formula>
      <formula>100</formula>
    </cfRule>
  </conditionalFormatting>
  <conditionalFormatting sqref="AZ48:AZ49">
    <cfRule type="cellIs" dxfId="6439" priority="523" operator="greaterThan">
      <formula>100</formula>
    </cfRule>
    <cfRule type="cellIs" dxfId="6438" priority="524" operator="equal">
      <formula>0</formula>
    </cfRule>
    <cfRule type="cellIs" dxfId="6437" priority="525" operator="lessThan">
      <formula>0.01</formula>
    </cfRule>
    <cfRule type="cellIs" dxfId="6436" priority="526" operator="between">
      <formula>0.01</formula>
      <formula>0.1</formula>
    </cfRule>
    <cfRule type="cellIs" dxfId="6435" priority="527" operator="between">
      <formula>0.1</formula>
      <formula>10</formula>
    </cfRule>
    <cfRule type="cellIs" dxfId="6434" priority="528" operator="between">
      <formula>10</formula>
      <formula>100</formula>
    </cfRule>
  </conditionalFormatting>
  <conditionalFormatting sqref="AZ51:AZ65">
    <cfRule type="cellIs" dxfId="6433" priority="517" operator="greaterThan">
      <formula>100</formula>
    </cfRule>
    <cfRule type="cellIs" dxfId="6432" priority="518" operator="equal">
      <formula>0</formula>
    </cfRule>
    <cfRule type="cellIs" dxfId="6431" priority="519" operator="lessThan">
      <formula>0.01</formula>
    </cfRule>
    <cfRule type="cellIs" dxfId="6430" priority="520" operator="between">
      <formula>0.01</formula>
      <formula>0.1</formula>
    </cfRule>
    <cfRule type="cellIs" dxfId="6429" priority="521" operator="between">
      <formula>0.1</formula>
      <formula>10</formula>
    </cfRule>
    <cfRule type="cellIs" dxfId="6428" priority="522" operator="between">
      <formula>10</formula>
      <formula>100</formula>
    </cfRule>
  </conditionalFormatting>
  <conditionalFormatting sqref="AZ67">
    <cfRule type="cellIs" dxfId="6427" priority="511" operator="greaterThan">
      <formula>100</formula>
    </cfRule>
    <cfRule type="cellIs" dxfId="6426" priority="512" operator="equal">
      <formula>0</formula>
    </cfRule>
    <cfRule type="cellIs" dxfId="6425" priority="513" operator="lessThan">
      <formula>0.01</formula>
    </cfRule>
    <cfRule type="cellIs" dxfId="6424" priority="514" operator="between">
      <formula>0.01</formula>
      <formula>0.1</formula>
    </cfRule>
    <cfRule type="cellIs" dxfId="6423" priority="515" operator="between">
      <formula>0.1</formula>
      <formula>10</formula>
    </cfRule>
    <cfRule type="cellIs" dxfId="6422" priority="516" operator="between">
      <formula>10</formula>
      <formula>100</formula>
    </cfRule>
  </conditionalFormatting>
  <conditionalFormatting sqref="BA14:BA67">
    <cfRule type="cellIs" dxfId="6421" priority="916" operator="equal">
      <formula>0</formula>
    </cfRule>
    <cfRule type="cellIs" dxfId="6420" priority="917" operator="lessThan">
      <formula>0.01</formula>
    </cfRule>
  </conditionalFormatting>
  <conditionalFormatting sqref="BB14:BB30">
    <cfRule type="cellIs" dxfId="6419" priority="115" operator="greaterThan">
      <formula>100</formula>
    </cfRule>
    <cfRule type="cellIs" dxfId="6418" priority="116" operator="equal">
      <formula>0</formula>
    </cfRule>
    <cfRule type="cellIs" dxfId="6417" priority="117" operator="lessThan">
      <formula>0.01</formula>
    </cfRule>
    <cfRule type="cellIs" dxfId="6416" priority="118" operator="between">
      <formula>0.01</formula>
      <formula>0.1</formula>
    </cfRule>
    <cfRule type="cellIs" dxfId="6415" priority="119" operator="between">
      <formula>0.1</formula>
      <formula>10</formula>
    </cfRule>
    <cfRule type="cellIs" dxfId="6414" priority="120" operator="between">
      <formula>10</formula>
      <formula>100</formula>
    </cfRule>
  </conditionalFormatting>
  <conditionalFormatting sqref="BB32:BB46">
    <cfRule type="cellIs" dxfId="6413" priority="109" operator="greaterThan">
      <formula>100</formula>
    </cfRule>
    <cfRule type="cellIs" dxfId="6412" priority="110" operator="equal">
      <formula>0</formula>
    </cfRule>
    <cfRule type="cellIs" dxfId="6411" priority="111" operator="lessThan">
      <formula>0.01</formula>
    </cfRule>
    <cfRule type="cellIs" dxfId="6410" priority="112" operator="between">
      <formula>0.01</formula>
      <formula>0.1</formula>
    </cfRule>
    <cfRule type="cellIs" dxfId="6409" priority="113" operator="between">
      <formula>0.1</formula>
      <formula>10</formula>
    </cfRule>
    <cfRule type="cellIs" dxfId="6408" priority="114" operator="between">
      <formula>10</formula>
      <formula>100</formula>
    </cfRule>
  </conditionalFormatting>
  <conditionalFormatting sqref="BB48:BB49">
    <cfRule type="cellIs" dxfId="6407" priority="103" operator="greaterThan">
      <formula>100</formula>
    </cfRule>
    <cfRule type="cellIs" dxfId="6406" priority="104" operator="equal">
      <formula>0</formula>
    </cfRule>
    <cfRule type="cellIs" dxfId="6405" priority="105" operator="lessThan">
      <formula>0.01</formula>
    </cfRule>
    <cfRule type="cellIs" dxfId="6404" priority="106" operator="between">
      <formula>0.01</formula>
      <formula>0.1</formula>
    </cfRule>
    <cfRule type="cellIs" dxfId="6403" priority="107" operator="between">
      <formula>0.1</formula>
      <formula>10</formula>
    </cfRule>
    <cfRule type="cellIs" dxfId="6402" priority="108" operator="between">
      <formula>10</formula>
      <formula>100</formula>
    </cfRule>
  </conditionalFormatting>
  <conditionalFormatting sqref="BB51:BB65">
    <cfRule type="cellIs" dxfId="6401" priority="97" operator="greaterThan">
      <formula>100</formula>
    </cfRule>
    <cfRule type="cellIs" dxfId="6400" priority="98" operator="equal">
      <formula>0</formula>
    </cfRule>
    <cfRule type="cellIs" dxfId="6399" priority="99" operator="lessThan">
      <formula>0.01</formula>
    </cfRule>
    <cfRule type="cellIs" dxfId="6398" priority="100" operator="between">
      <formula>0.01</formula>
      <formula>0.1</formula>
    </cfRule>
    <cfRule type="cellIs" dxfId="6397" priority="101" operator="between">
      <formula>0.1</formula>
      <formula>10</formula>
    </cfRule>
    <cfRule type="cellIs" dxfId="6396" priority="102" operator="between">
      <formula>10</formula>
      <formula>100</formula>
    </cfRule>
  </conditionalFormatting>
  <conditionalFormatting sqref="BB67">
    <cfRule type="cellIs" dxfId="6395" priority="91" operator="greaterThan">
      <formula>100</formula>
    </cfRule>
    <cfRule type="cellIs" dxfId="6394" priority="92" operator="equal">
      <formula>0</formula>
    </cfRule>
    <cfRule type="cellIs" dxfId="6393" priority="93" operator="lessThan">
      <formula>0.01</formula>
    </cfRule>
    <cfRule type="cellIs" dxfId="6392" priority="94" operator="between">
      <formula>0.01</formula>
      <formula>0.1</formula>
    </cfRule>
    <cfRule type="cellIs" dxfId="6391" priority="95" operator="between">
      <formula>0.1</formula>
      <formula>10</formula>
    </cfRule>
    <cfRule type="cellIs" dxfId="6390" priority="96" operator="between">
      <formula>10</formula>
      <formula>100</formula>
    </cfRule>
  </conditionalFormatting>
  <conditionalFormatting sqref="BC14:BC67 BE14:BE67">
    <cfRule type="cellIs" dxfId="6389" priority="887" operator="greaterThan">
      <formula>100</formula>
    </cfRule>
    <cfRule type="cellIs" dxfId="6388" priority="898" operator="between">
      <formula>0.01</formula>
      <formula>0.1</formula>
    </cfRule>
    <cfRule type="cellIs" dxfId="6387" priority="899" operator="between">
      <formula>0.1</formula>
      <formula>10</formula>
    </cfRule>
    <cfRule type="cellIs" dxfId="6386" priority="900" operator="between">
      <formula>10</formula>
      <formula>100</formula>
    </cfRule>
  </conditionalFormatting>
  <conditionalFormatting sqref="BC14:BC67">
    <cfRule type="cellIs" dxfId="6385" priority="894" operator="equal">
      <formula>0</formula>
    </cfRule>
    <cfRule type="cellIs" dxfId="6384" priority="895" operator="lessThan">
      <formula>0.01</formula>
    </cfRule>
  </conditionalFormatting>
  <conditionalFormatting sqref="BD14:BD30">
    <cfRule type="cellIs" dxfId="6383" priority="505" operator="greaterThan">
      <formula>100</formula>
    </cfRule>
    <cfRule type="cellIs" dxfId="6382" priority="506" operator="equal">
      <formula>0</formula>
    </cfRule>
    <cfRule type="cellIs" dxfId="6381" priority="507" operator="lessThan">
      <formula>0.01</formula>
    </cfRule>
    <cfRule type="cellIs" dxfId="6380" priority="508" operator="between">
      <formula>0.01</formula>
      <formula>0.1</formula>
    </cfRule>
    <cfRule type="cellIs" dxfId="6379" priority="509" operator="between">
      <formula>0.1</formula>
      <formula>10</formula>
    </cfRule>
    <cfRule type="cellIs" dxfId="6378" priority="510" operator="between">
      <formula>10</formula>
      <formula>100</formula>
    </cfRule>
  </conditionalFormatting>
  <conditionalFormatting sqref="BD32:BD46">
    <cfRule type="cellIs" dxfId="6377" priority="499" operator="greaterThan">
      <formula>100</formula>
    </cfRule>
    <cfRule type="cellIs" dxfId="6376" priority="500" operator="equal">
      <formula>0</formula>
    </cfRule>
    <cfRule type="cellIs" dxfId="6375" priority="501" operator="lessThan">
      <formula>0.01</formula>
    </cfRule>
    <cfRule type="cellIs" dxfId="6374" priority="502" operator="between">
      <formula>0.01</formula>
      <formula>0.1</formula>
    </cfRule>
    <cfRule type="cellIs" dxfId="6373" priority="503" operator="between">
      <formula>0.1</formula>
      <formula>10</formula>
    </cfRule>
    <cfRule type="cellIs" dxfId="6372" priority="504" operator="between">
      <formula>10</formula>
      <formula>100</formula>
    </cfRule>
  </conditionalFormatting>
  <conditionalFormatting sqref="BD48:BD49">
    <cfRule type="cellIs" dxfId="6371" priority="493" operator="greaterThan">
      <formula>100</formula>
    </cfRule>
    <cfRule type="cellIs" dxfId="6370" priority="494" operator="equal">
      <formula>0</formula>
    </cfRule>
    <cfRule type="cellIs" dxfId="6369" priority="495" operator="lessThan">
      <formula>0.01</formula>
    </cfRule>
    <cfRule type="cellIs" dxfId="6368" priority="496" operator="between">
      <formula>0.01</formula>
      <formula>0.1</formula>
    </cfRule>
    <cfRule type="cellIs" dxfId="6367" priority="497" operator="between">
      <formula>0.1</formula>
      <formula>10</formula>
    </cfRule>
    <cfRule type="cellIs" dxfId="6366" priority="498" operator="between">
      <formula>10</formula>
      <formula>100</formula>
    </cfRule>
  </conditionalFormatting>
  <conditionalFormatting sqref="BD51:BD65">
    <cfRule type="cellIs" dxfId="6365" priority="487" operator="greaterThan">
      <formula>100</formula>
    </cfRule>
    <cfRule type="cellIs" dxfId="6364" priority="488" operator="equal">
      <formula>0</formula>
    </cfRule>
    <cfRule type="cellIs" dxfId="6363" priority="489" operator="lessThan">
      <formula>0.01</formula>
    </cfRule>
    <cfRule type="cellIs" dxfId="6362" priority="490" operator="between">
      <formula>0.01</formula>
      <formula>0.1</formula>
    </cfRule>
    <cfRule type="cellIs" dxfId="6361" priority="491" operator="between">
      <formula>0.1</formula>
      <formula>10</formula>
    </cfRule>
    <cfRule type="cellIs" dxfId="6360" priority="492" operator="between">
      <formula>10</formula>
      <formula>100</formula>
    </cfRule>
  </conditionalFormatting>
  <conditionalFormatting sqref="BD67">
    <cfRule type="cellIs" dxfId="6359" priority="481" operator="greaterThan">
      <formula>100</formula>
    </cfRule>
    <cfRule type="cellIs" dxfId="6358" priority="482" operator="equal">
      <formula>0</formula>
    </cfRule>
    <cfRule type="cellIs" dxfId="6357" priority="483" operator="lessThan">
      <formula>0.01</formula>
    </cfRule>
    <cfRule type="cellIs" dxfId="6356" priority="484" operator="between">
      <formula>0.01</formula>
      <formula>0.1</formula>
    </cfRule>
    <cfRule type="cellIs" dxfId="6355" priority="485" operator="between">
      <formula>0.1</formula>
      <formula>10</formula>
    </cfRule>
    <cfRule type="cellIs" dxfId="6354" priority="486" operator="between">
      <formula>10</formula>
      <formula>100</formula>
    </cfRule>
  </conditionalFormatting>
  <conditionalFormatting sqref="BE14:BE67">
    <cfRule type="cellIs" dxfId="6353" priority="896" operator="equal">
      <formula>0</formula>
    </cfRule>
    <cfRule type="cellIs" dxfId="6352" priority="897" operator="lessThan">
      <formula>0.01</formula>
    </cfRule>
  </conditionalFormatting>
  <conditionalFormatting sqref="BF14:BF30">
    <cfRule type="cellIs" dxfId="6351" priority="85" operator="greaterThan">
      <formula>100</formula>
    </cfRule>
    <cfRule type="cellIs" dxfId="6350" priority="86" operator="equal">
      <formula>0</formula>
    </cfRule>
    <cfRule type="cellIs" dxfId="6349" priority="87" operator="lessThan">
      <formula>0.01</formula>
    </cfRule>
    <cfRule type="cellIs" dxfId="6348" priority="88" operator="between">
      <formula>0.01</formula>
      <formula>0.1</formula>
    </cfRule>
    <cfRule type="cellIs" dxfId="6347" priority="89" operator="between">
      <formula>0.1</formula>
      <formula>10</formula>
    </cfRule>
    <cfRule type="cellIs" dxfId="6346" priority="90" operator="between">
      <formula>10</formula>
      <formula>100</formula>
    </cfRule>
  </conditionalFormatting>
  <conditionalFormatting sqref="BF32:BF46">
    <cfRule type="cellIs" dxfId="6345" priority="79" operator="greaterThan">
      <formula>100</formula>
    </cfRule>
    <cfRule type="cellIs" dxfId="6344" priority="80" operator="equal">
      <formula>0</formula>
    </cfRule>
    <cfRule type="cellIs" dxfId="6343" priority="81" operator="lessThan">
      <formula>0.01</formula>
    </cfRule>
    <cfRule type="cellIs" dxfId="6342" priority="82" operator="between">
      <formula>0.01</formula>
      <formula>0.1</formula>
    </cfRule>
    <cfRule type="cellIs" dxfId="6341" priority="83" operator="between">
      <formula>0.1</formula>
      <formula>10</formula>
    </cfRule>
    <cfRule type="cellIs" dxfId="6340" priority="84" operator="between">
      <formula>10</formula>
      <formula>100</formula>
    </cfRule>
  </conditionalFormatting>
  <conditionalFormatting sqref="BF48:BF49">
    <cfRule type="cellIs" dxfId="6339" priority="73" operator="greaterThan">
      <formula>100</formula>
    </cfRule>
    <cfRule type="cellIs" dxfId="6338" priority="74" operator="equal">
      <formula>0</formula>
    </cfRule>
    <cfRule type="cellIs" dxfId="6337" priority="75" operator="lessThan">
      <formula>0.01</formula>
    </cfRule>
    <cfRule type="cellIs" dxfId="6336" priority="76" operator="between">
      <formula>0.01</formula>
      <formula>0.1</formula>
    </cfRule>
    <cfRule type="cellIs" dxfId="6335" priority="77" operator="between">
      <formula>0.1</formula>
      <formula>10</formula>
    </cfRule>
    <cfRule type="cellIs" dxfId="6334" priority="78" operator="between">
      <formula>10</formula>
      <formula>100</formula>
    </cfRule>
  </conditionalFormatting>
  <conditionalFormatting sqref="BF51:BF65">
    <cfRule type="cellIs" dxfId="6333" priority="67" operator="greaterThan">
      <formula>100</formula>
    </cfRule>
    <cfRule type="cellIs" dxfId="6332" priority="68" operator="equal">
      <formula>0</formula>
    </cfRule>
    <cfRule type="cellIs" dxfId="6331" priority="69" operator="lessThan">
      <formula>0.01</formula>
    </cfRule>
    <cfRule type="cellIs" dxfId="6330" priority="70" operator="between">
      <formula>0.01</formula>
      <formula>0.1</formula>
    </cfRule>
    <cfRule type="cellIs" dxfId="6329" priority="71" operator="between">
      <formula>0.1</formula>
      <formula>10</formula>
    </cfRule>
    <cfRule type="cellIs" dxfId="6328" priority="72" operator="between">
      <formula>10</formula>
      <formula>100</formula>
    </cfRule>
  </conditionalFormatting>
  <conditionalFormatting sqref="BF67">
    <cfRule type="cellIs" dxfId="6327" priority="61" operator="greaterThan">
      <formula>100</formula>
    </cfRule>
    <cfRule type="cellIs" dxfId="6326" priority="62" operator="equal">
      <formula>0</formula>
    </cfRule>
    <cfRule type="cellIs" dxfId="6325" priority="63" operator="lessThan">
      <formula>0.01</formula>
    </cfRule>
    <cfRule type="cellIs" dxfId="6324" priority="64" operator="between">
      <formula>0.01</formula>
      <formula>0.1</formula>
    </cfRule>
    <cfRule type="cellIs" dxfId="6323" priority="65" operator="between">
      <formula>0.1</formula>
      <formula>10</formula>
    </cfRule>
    <cfRule type="cellIs" dxfId="6322" priority="66" operator="between">
      <formula>10</formula>
      <formula>100</formula>
    </cfRule>
  </conditionalFormatting>
  <conditionalFormatting sqref="BG14:BG67 BI14:BI67">
    <cfRule type="cellIs" dxfId="6321" priority="867" operator="greaterThan">
      <formula>100</formula>
    </cfRule>
    <cfRule type="cellIs" dxfId="6320" priority="878" operator="between">
      <formula>0.01</formula>
      <formula>0.1</formula>
    </cfRule>
    <cfRule type="cellIs" dxfId="6319" priority="879" operator="between">
      <formula>0.1</formula>
      <formula>10</formula>
    </cfRule>
    <cfRule type="cellIs" dxfId="6318" priority="880" operator="between">
      <formula>10</formula>
      <formula>100</formula>
    </cfRule>
  </conditionalFormatting>
  <conditionalFormatting sqref="BG14:BG67">
    <cfRule type="cellIs" dxfId="6317" priority="874" operator="equal">
      <formula>0</formula>
    </cfRule>
    <cfRule type="cellIs" dxfId="6316" priority="875" operator="lessThan">
      <formula>0.01</formula>
    </cfRule>
  </conditionalFormatting>
  <conditionalFormatting sqref="BH14:BH30">
    <cfRule type="cellIs" dxfId="6315" priority="475" operator="greaterThan">
      <formula>100</formula>
    </cfRule>
    <cfRule type="cellIs" dxfId="6314" priority="476" operator="equal">
      <formula>0</formula>
    </cfRule>
    <cfRule type="cellIs" dxfId="6313" priority="477" operator="lessThan">
      <formula>0.01</formula>
    </cfRule>
    <cfRule type="cellIs" dxfId="6312" priority="478" operator="between">
      <formula>0.01</formula>
      <formula>0.1</formula>
    </cfRule>
    <cfRule type="cellIs" dxfId="6311" priority="479" operator="between">
      <formula>0.1</formula>
      <formula>10</formula>
    </cfRule>
    <cfRule type="cellIs" dxfId="6310" priority="480" operator="between">
      <formula>10</formula>
      <formula>100</formula>
    </cfRule>
  </conditionalFormatting>
  <conditionalFormatting sqref="BH32:BH46">
    <cfRule type="cellIs" dxfId="6309" priority="469" operator="greaterThan">
      <formula>100</formula>
    </cfRule>
    <cfRule type="cellIs" dxfId="6308" priority="470" operator="equal">
      <formula>0</formula>
    </cfRule>
    <cfRule type="cellIs" dxfId="6307" priority="471" operator="lessThan">
      <formula>0.01</formula>
    </cfRule>
    <cfRule type="cellIs" dxfId="6306" priority="472" operator="between">
      <formula>0.01</formula>
      <formula>0.1</formula>
    </cfRule>
    <cfRule type="cellIs" dxfId="6305" priority="473" operator="between">
      <formula>0.1</formula>
      <formula>10</formula>
    </cfRule>
    <cfRule type="cellIs" dxfId="6304" priority="474" operator="between">
      <formula>10</formula>
      <formula>100</formula>
    </cfRule>
  </conditionalFormatting>
  <conditionalFormatting sqref="BH48:BH49">
    <cfRule type="cellIs" dxfId="6303" priority="463" operator="greaterThan">
      <formula>100</formula>
    </cfRule>
    <cfRule type="cellIs" dxfId="6302" priority="464" operator="equal">
      <formula>0</formula>
    </cfRule>
    <cfRule type="cellIs" dxfId="6301" priority="465" operator="lessThan">
      <formula>0.01</formula>
    </cfRule>
    <cfRule type="cellIs" dxfId="6300" priority="466" operator="between">
      <formula>0.01</formula>
      <formula>0.1</formula>
    </cfRule>
    <cfRule type="cellIs" dxfId="6299" priority="467" operator="between">
      <formula>0.1</formula>
      <formula>10</formula>
    </cfRule>
    <cfRule type="cellIs" dxfId="6298" priority="468" operator="between">
      <formula>10</formula>
      <formula>100</formula>
    </cfRule>
  </conditionalFormatting>
  <conditionalFormatting sqref="BH51:BH65">
    <cfRule type="cellIs" dxfId="6297" priority="457" operator="greaterThan">
      <formula>100</formula>
    </cfRule>
    <cfRule type="cellIs" dxfId="6296" priority="458" operator="equal">
      <formula>0</formula>
    </cfRule>
    <cfRule type="cellIs" dxfId="6295" priority="459" operator="lessThan">
      <formula>0.01</formula>
    </cfRule>
    <cfRule type="cellIs" dxfId="6294" priority="460" operator="between">
      <formula>0.01</formula>
      <formula>0.1</formula>
    </cfRule>
    <cfRule type="cellIs" dxfId="6293" priority="461" operator="between">
      <formula>0.1</formula>
      <formula>10</formula>
    </cfRule>
    <cfRule type="cellIs" dxfId="6292" priority="462" operator="between">
      <formula>10</formula>
      <formula>100</formula>
    </cfRule>
  </conditionalFormatting>
  <conditionalFormatting sqref="BH67">
    <cfRule type="cellIs" dxfId="6291" priority="451" operator="greaterThan">
      <formula>100</formula>
    </cfRule>
    <cfRule type="cellIs" dxfId="6290" priority="452" operator="equal">
      <formula>0</formula>
    </cfRule>
    <cfRule type="cellIs" dxfId="6289" priority="453" operator="lessThan">
      <formula>0.01</formula>
    </cfRule>
    <cfRule type="cellIs" dxfId="6288" priority="454" operator="between">
      <formula>0.01</formula>
      <formula>0.1</formula>
    </cfRule>
    <cfRule type="cellIs" dxfId="6287" priority="455" operator="between">
      <formula>0.1</formula>
      <formula>10</formula>
    </cfRule>
    <cfRule type="cellIs" dxfId="6286" priority="456" operator="between">
      <formula>10</formula>
      <formula>100</formula>
    </cfRule>
  </conditionalFormatting>
  <conditionalFormatting sqref="BI14:BI67">
    <cfRule type="cellIs" dxfId="6285" priority="876" operator="equal">
      <formula>0</formula>
    </cfRule>
    <cfRule type="cellIs" dxfId="6284" priority="877" operator="lessThan">
      <formula>0.01</formula>
    </cfRule>
  </conditionalFormatting>
  <conditionalFormatting sqref="BJ14:BJ30">
    <cfRule type="cellIs" dxfId="6283" priority="55" operator="greaterThan">
      <formula>100</formula>
    </cfRule>
    <cfRule type="cellIs" dxfId="6282" priority="56" operator="equal">
      <formula>0</formula>
    </cfRule>
    <cfRule type="cellIs" dxfId="6281" priority="57" operator="lessThan">
      <formula>0.01</formula>
    </cfRule>
    <cfRule type="cellIs" dxfId="6280" priority="58" operator="between">
      <formula>0.01</formula>
      <formula>0.1</formula>
    </cfRule>
    <cfRule type="cellIs" dxfId="6279" priority="59" operator="between">
      <formula>0.1</formula>
      <formula>10</formula>
    </cfRule>
    <cfRule type="cellIs" dxfId="6278" priority="60" operator="between">
      <formula>10</formula>
      <formula>100</formula>
    </cfRule>
  </conditionalFormatting>
  <conditionalFormatting sqref="BJ32:BJ46">
    <cfRule type="cellIs" dxfId="6277" priority="49" operator="greaterThan">
      <formula>100</formula>
    </cfRule>
    <cfRule type="cellIs" dxfId="6276" priority="50" operator="equal">
      <formula>0</formula>
    </cfRule>
    <cfRule type="cellIs" dxfId="6275" priority="51" operator="lessThan">
      <formula>0.01</formula>
    </cfRule>
    <cfRule type="cellIs" dxfId="6274" priority="52" operator="between">
      <formula>0.01</formula>
      <formula>0.1</formula>
    </cfRule>
    <cfRule type="cellIs" dxfId="6273" priority="53" operator="between">
      <formula>0.1</formula>
      <formula>10</formula>
    </cfRule>
    <cfRule type="cellIs" dxfId="6272" priority="54" operator="between">
      <formula>10</formula>
      <formula>100</formula>
    </cfRule>
  </conditionalFormatting>
  <conditionalFormatting sqref="BJ48:BJ49">
    <cfRule type="cellIs" dxfId="6271" priority="43" operator="greaterThan">
      <formula>100</formula>
    </cfRule>
    <cfRule type="cellIs" dxfId="6270" priority="44" operator="equal">
      <formula>0</formula>
    </cfRule>
    <cfRule type="cellIs" dxfId="6269" priority="45" operator="lessThan">
      <formula>0.01</formula>
    </cfRule>
    <cfRule type="cellIs" dxfId="6268" priority="46" operator="between">
      <formula>0.01</formula>
      <formula>0.1</formula>
    </cfRule>
    <cfRule type="cellIs" dxfId="6267" priority="47" operator="between">
      <formula>0.1</formula>
      <formula>10</formula>
    </cfRule>
    <cfRule type="cellIs" dxfId="6266" priority="48" operator="between">
      <formula>10</formula>
      <formula>100</formula>
    </cfRule>
  </conditionalFormatting>
  <conditionalFormatting sqref="BJ51:BJ65">
    <cfRule type="cellIs" dxfId="6265" priority="37" operator="greaterThan">
      <formula>100</formula>
    </cfRule>
    <cfRule type="cellIs" dxfId="6264" priority="38" operator="equal">
      <formula>0</formula>
    </cfRule>
    <cfRule type="cellIs" dxfId="6263" priority="39" operator="lessThan">
      <formula>0.01</formula>
    </cfRule>
    <cfRule type="cellIs" dxfId="6262" priority="40" operator="between">
      <formula>0.01</formula>
      <formula>0.1</formula>
    </cfRule>
    <cfRule type="cellIs" dxfId="6261" priority="41" operator="between">
      <formula>0.1</formula>
      <formula>10</formula>
    </cfRule>
    <cfRule type="cellIs" dxfId="6260" priority="42" operator="between">
      <formula>10</formula>
      <formula>100</formula>
    </cfRule>
  </conditionalFormatting>
  <conditionalFormatting sqref="BJ67">
    <cfRule type="cellIs" dxfId="6259" priority="31" operator="greaterThan">
      <formula>100</formula>
    </cfRule>
    <cfRule type="cellIs" dxfId="6258" priority="32" operator="equal">
      <formula>0</formula>
    </cfRule>
    <cfRule type="cellIs" dxfId="6257" priority="33" operator="lessThan">
      <formula>0.01</formula>
    </cfRule>
    <cfRule type="cellIs" dxfId="6256" priority="34" operator="between">
      <formula>0.01</formula>
      <formula>0.1</formula>
    </cfRule>
    <cfRule type="cellIs" dxfId="6255" priority="35" operator="between">
      <formula>0.1</formula>
      <formula>10</formula>
    </cfRule>
    <cfRule type="cellIs" dxfId="6254" priority="36" operator="between">
      <formula>10</formula>
      <formula>100</formula>
    </cfRule>
  </conditionalFormatting>
  <conditionalFormatting sqref="BK14:BK67 BM14:BM67">
    <cfRule type="cellIs" dxfId="6253" priority="847" operator="greaterThan">
      <formula>100</formula>
    </cfRule>
    <cfRule type="cellIs" dxfId="6252" priority="858" operator="between">
      <formula>0.01</formula>
      <formula>0.1</formula>
    </cfRule>
    <cfRule type="cellIs" dxfId="6251" priority="859" operator="between">
      <formula>0.1</formula>
      <formula>10</formula>
    </cfRule>
    <cfRule type="cellIs" dxfId="6250" priority="860" operator="between">
      <formula>10</formula>
      <formula>100</formula>
    </cfRule>
  </conditionalFormatting>
  <conditionalFormatting sqref="BK14:BK67">
    <cfRule type="cellIs" dxfId="6249" priority="854" operator="equal">
      <formula>0</formula>
    </cfRule>
    <cfRule type="cellIs" dxfId="6248" priority="855" operator="lessThan">
      <formula>0.01</formula>
    </cfRule>
  </conditionalFormatting>
  <conditionalFormatting sqref="BL14:BL30">
    <cfRule type="cellIs" dxfId="6247" priority="445" operator="greaterThan">
      <formula>100</formula>
    </cfRule>
    <cfRule type="cellIs" dxfId="6246" priority="446" operator="equal">
      <formula>0</formula>
    </cfRule>
    <cfRule type="cellIs" dxfId="6245" priority="447" operator="lessThan">
      <formula>0.01</formula>
    </cfRule>
    <cfRule type="cellIs" dxfId="6244" priority="448" operator="between">
      <formula>0.01</formula>
      <formula>0.1</formula>
    </cfRule>
    <cfRule type="cellIs" dxfId="6243" priority="449" operator="between">
      <formula>0.1</formula>
      <formula>10</formula>
    </cfRule>
    <cfRule type="cellIs" dxfId="6242" priority="450" operator="between">
      <formula>10</formula>
      <formula>100</formula>
    </cfRule>
  </conditionalFormatting>
  <conditionalFormatting sqref="BL32:BL46">
    <cfRule type="cellIs" dxfId="6241" priority="439" operator="greaterThan">
      <formula>100</formula>
    </cfRule>
    <cfRule type="cellIs" dxfId="6240" priority="440" operator="equal">
      <formula>0</formula>
    </cfRule>
    <cfRule type="cellIs" dxfId="6239" priority="441" operator="lessThan">
      <formula>0.01</formula>
    </cfRule>
    <cfRule type="cellIs" dxfId="6238" priority="442" operator="between">
      <formula>0.01</formula>
      <formula>0.1</formula>
    </cfRule>
    <cfRule type="cellIs" dxfId="6237" priority="443" operator="between">
      <formula>0.1</formula>
      <formula>10</formula>
    </cfRule>
    <cfRule type="cellIs" dxfId="6236" priority="444" operator="between">
      <formula>10</formula>
      <formula>100</formula>
    </cfRule>
  </conditionalFormatting>
  <conditionalFormatting sqref="BL48:BL49">
    <cfRule type="cellIs" dxfId="6235" priority="433" operator="greaterThan">
      <formula>100</formula>
    </cfRule>
    <cfRule type="cellIs" dxfId="6234" priority="434" operator="equal">
      <formula>0</formula>
    </cfRule>
    <cfRule type="cellIs" dxfId="6233" priority="435" operator="lessThan">
      <formula>0.01</formula>
    </cfRule>
    <cfRule type="cellIs" dxfId="6232" priority="436" operator="between">
      <formula>0.01</formula>
      <formula>0.1</formula>
    </cfRule>
    <cfRule type="cellIs" dxfId="6231" priority="437" operator="between">
      <formula>0.1</formula>
      <formula>10</formula>
    </cfRule>
    <cfRule type="cellIs" dxfId="6230" priority="438" operator="between">
      <formula>10</formula>
      <formula>100</formula>
    </cfRule>
  </conditionalFormatting>
  <conditionalFormatting sqref="BL51:BL65">
    <cfRule type="cellIs" dxfId="6229" priority="427" operator="greaterThan">
      <formula>100</formula>
    </cfRule>
    <cfRule type="cellIs" dxfId="6228" priority="428" operator="equal">
      <formula>0</formula>
    </cfRule>
    <cfRule type="cellIs" dxfId="6227" priority="429" operator="lessThan">
      <formula>0.01</formula>
    </cfRule>
    <cfRule type="cellIs" dxfId="6226" priority="430" operator="between">
      <formula>0.01</formula>
      <formula>0.1</formula>
    </cfRule>
    <cfRule type="cellIs" dxfId="6225" priority="431" operator="between">
      <formula>0.1</formula>
      <formula>10</formula>
    </cfRule>
    <cfRule type="cellIs" dxfId="6224" priority="432" operator="between">
      <formula>10</formula>
      <formula>100</formula>
    </cfRule>
  </conditionalFormatting>
  <conditionalFormatting sqref="BL67">
    <cfRule type="cellIs" dxfId="6223" priority="421" operator="greaterThan">
      <formula>100</formula>
    </cfRule>
    <cfRule type="cellIs" dxfId="6222" priority="422" operator="equal">
      <formula>0</formula>
    </cfRule>
    <cfRule type="cellIs" dxfId="6221" priority="423" operator="lessThan">
      <formula>0.01</formula>
    </cfRule>
    <cfRule type="cellIs" dxfId="6220" priority="424" operator="between">
      <formula>0.01</formula>
      <formula>0.1</formula>
    </cfRule>
    <cfRule type="cellIs" dxfId="6219" priority="425" operator="between">
      <formula>0.1</formula>
      <formula>10</formula>
    </cfRule>
    <cfRule type="cellIs" dxfId="6218" priority="426" operator="between">
      <formula>10</formula>
      <formula>100</formula>
    </cfRule>
  </conditionalFormatting>
  <conditionalFormatting sqref="BM14:BM67">
    <cfRule type="cellIs" dxfId="6217" priority="856" operator="equal">
      <formula>0</formula>
    </cfRule>
    <cfRule type="cellIs" dxfId="6216" priority="857" operator="lessThan">
      <formula>0.01</formula>
    </cfRule>
  </conditionalFormatting>
  <conditionalFormatting sqref="BN14:BN30">
    <cfRule type="cellIs" dxfId="6215" priority="25" operator="greaterThan">
      <formula>100</formula>
    </cfRule>
    <cfRule type="cellIs" dxfId="6214" priority="26" operator="equal">
      <formula>0</formula>
    </cfRule>
    <cfRule type="cellIs" dxfId="6213" priority="27" operator="lessThan">
      <formula>0.01</formula>
    </cfRule>
    <cfRule type="cellIs" dxfId="6212" priority="28" operator="between">
      <formula>0.01</formula>
      <formula>0.1</formula>
    </cfRule>
    <cfRule type="cellIs" dxfId="6211" priority="29" operator="between">
      <formula>0.1</formula>
      <formula>10</formula>
    </cfRule>
    <cfRule type="cellIs" dxfId="6210" priority="30" operator="between">
      <formula>10</formula>
      <formula>100</formula>
    </cfRule>
  </conditionalFormatting>
  <conditionalFormatting sqref="BN32:BN46">
    <cfRule type="cellIs" dxfId="6209" priority="19" operator="greaterThan">
      <formula>100</formula>
    </cfRule>
    <cfRule type="cellIs" dxfId="6208" priority="20" operator="equal">
      <formula>0</formula>
    </cfRule>
    <cfRule type="cellIs" dxfId="6207" priority="21" operator="lessThan">
      <formula>0.01</formula>
    </cfRule>
    <cfRule type="cellIs" dxfId="6206" priority="22" operator="between">
      <formula>0.01</formula>
      <formula>0.1</formula>
    </cfRule>
    <cfRule type="cellIs" dxfId="6205" priority="23" operator="between">
      <formula>0.1</formula>
      <formula>10</formula>
    </cfRule>
    <cfRule type="cellIs" dxfId="6204" priority="24" operator="between">
      <formula>10</formula>
      <formula>100</formula>
    </cfRule>
  </conditionalFormatting>
  <conditionalFormatting sqref="BN48:BN49">
    <cfRule type="cellIs" dxfId="6203" priority="13" operator="greaterThan">
      <formula>100</formula>
    </cfRule>
    <cfRule type="cellIs" dxfId="6202" priority="14" operator="equal">
      <formula>0</formula>
    </cfRule>
    <cfRule type="cellIs" dxfId="6201" priority="15" operator="lessThan">
      <formula>0.01</formula>
    </cfRule>
    <cfRule type="cellIs" dxfId="6200" priority="16" operator="between">
      <formula>0.01</formula>
      <formula>0.1</formula>
    </cfRule>
    <cfRule type="cellIs" dxfId="6199" priority="17" operator="between">
      <formula>0.1</formula>
      <formula>10</formula>
    </cfRule>
    <cfRule type="cellIs" dxfId="6198" priority="18" operator="between">
      <formula>10</formula>
      <formula>100</formula>
    </cfRule>
  </conditionalFormatting>
  <conditionalFormatting sqref="BN51:BN65">
    <cfRule type="cellIs" dxfId="6197" priority="7" operator="greaterThan">
      <formula>100</formula>
    </cfRule>
    <cfRule type="cellIs" dxfId="6196" priority="8" operator="equal">
      <formula>0</formula>
    </cfRule>
    <cfRule type="cellIs" dxfId="6195" priority="9" operator="lessThan">
      <formula>0.01</formula>
    </cfRule>
    <cfRule type="cellIs" dxfId="6194" priority="10" operator="between">
      <formula>0.01</formula>
      <formula>0.1</formula>
    </cfRule>
    <cfRule type="cellIs" dxfId="6193" priority="11" operator="between">
      <formula>0.1</formula>
      <formula>10</formula>
    </cfRule>
    <cfRule type="cellIs" dxfId="6192" priority="12" operator="between">
      <formula>10</formula>
      <formula>100</formula>
    </cfRule>
  </conditionalFormatting>
  <conditionalFormatting sqref="BN67">
    <cfRule type="cellIs" dxfId="6191" priority="1" operator="greaterThan">
      <formula>100</formula>
    </cfRule>
    <cfRule type="cellIs" dxfId="6190" priority="2" operator="equal">
      <formula>0</formula>
    </cfRule>
    <cfRule type="cellIs" dxfId="6189" priority="3" operator="lessThan">
      <formula>0.01</formula>
    </cfRule>
    <cfRule type="cellIs" dxfId="6188" priority="4" operator="between">
      <formula>0.01</formula>
      <formula>0.1</formula>
    </cfRule>
    <cfRule type="cellIs" dxfId="6187" priority="5" operator="between">
      <formula>0.1</formula>
      <formula>10</formula>
    </cfRule>
    <cfRule type="cellIs" dxfId="6186" priority="6" operator="between">
      <formula>10</formula>
      <formula>100</formula>
    </cfRule>
  </conditionalFormatting>
  <pageMargins left="0.7" right="0.7" top="0.75" bottom="0.75" header="0.3" footer="0.3"/>
  <pageSetup scale="89" orientation="portrait" r:id="rId1"/>
  <headerFooter>
    <oddFooter>&amp;R&amp;"Century Gothic,Regular"&amp;6&amp;P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E39F2-95D3-4E29-9948-E0B6BA0CF807}">
  <sheetPr>
    <tabColor rgb="FF92D050"/>
  </sheetPr>
  <dimension ref="A1:W77"/>
  <sheetViews>
    <sheetView topLeftCell="A66" zoomScale="178" zoomScaleNormal="100" zoomScaleSheetLayoutView="110" workbookViewId="0">
      <selection activeCell="G12" sqref="G12"/>
    </sheetView>
  </sheetViews>
  <sheetFormatPr defaultColWidth="10.7109375" defaultRowHeight="14.25"/>
  <cols>
    <col min="1" max="1" width="3.28515625" style="60" customWidth="1"/>
    <col min="2" max="2" width="30.5703125" style="60" customWidth="1"/>
    <col min="3" max="3" width="4.5703125" style="60" customWidth="1"/>
    <col min="4" max="4" width="10.5703125" style="60" customWidth="1"/>
    <col min="5" max="5" width="10.42578125" style="60" customWidth="1"/>
    <col min="6" max="6" width="2.5703125" style="60" bestFit="1" customWidth="1"/>
    <col min="7" max="7" width="8" style="60" customWidth="1"/>
    <col min="8" max="8" width="3.28515625" style="60" customWidth="1"/>
    <col min="9" max="9" width="8" style="60" customWidth="1"/>
    <col min="10" max="10" width="3.28515625" style="60" customWidth="1"/>
    <col min="11" max="11" width="8" style="60" customWidth="1"/>
    <col min="12" max="12" width="3.28515625" style="60" customWidth="1"/>
    <col min="13" max="13" width="8" style="60" customWidth="1"/>
    <col min="14" max="14" width="3.28515625" style="60" customWidth="1"/>
    <col min="15" max="15" width="8" style="60" customWidth="1"/>
    <col min="16" max="16" width="3.28515625" style="60" customWidth="1"/>
    <col min="17" max="17" width="8" style="60" customWidth="1"/>
    <col min="18" max="18" width="3.28515625" style="60" customWidth="1"/>
    <col min="19" max="19" width="8" style="60" customWidth="1"/>
    <col min="20" max="20" width="3.28515625" style="60" customWidth="1"/>
    <col min="21" max="21" width="8" style="60" customWidth="1"/>
    <col min="22" max="22" width="3.28515625" style="60" customWidth="1"/>
    <col min="23" max="16384" width="10.7109375" style="60"/>
  </cols>
  <sheetData>
    <row r="1" spans="1:23" s="16" customFormat="1" ht="18" customHeight="1">
      <c r="A1" s="47" t="s">
        <v>436</v>
      </c>
      <c r="B1" s="5"/>
      <c r="C1" s="5"/>
      <c r="D1" s="5"/>
      <c r="E1" s="5"/>
      <c r="F1" s="5"/>
    </row>
    <row r="2" spans="1:23" s="16" customFormat="1" ht="18" customHeight="1">
      <c r="A2" s="47" t="s">
        <v>10</v>
      </c>
      <c r="B2" s="5"/>
      <c r="C2" s="5"/>
      <c r="D2" s="5"/>
      <c r="E2" s="5"/>
      <c r="F2" s="5"/>
    </row>
    <row r="3" spans="1:23" s="16" customFormat="1" ht="18" customHeight="1">
      <c r="A3" s="47" t="s">
        <v>1</v>
      </c>
      <c r="B3" s="5"/>
      <c r="C3" s="5"/>
      <c r="D3" s="5"/>
      <c r="E3" s="5"/>
      <c r="F3" s="5"/>
    </row>
    <row r="4" spans="1:23" ht="15" customHeight="1">
      <c r="A4" s="33"/>
    </row>
    <row r="5" spans="1:23" s="73" customFormat="1" ht="15" customHeight="1">
      <c r="A5" s="203" t="s">
        <v>388</v>
      </c>
      <c r="B5" s="204"/>
      <c r="C5" s="204"/>
      <c r="D5" s="204"/>
      <c r="E5" s="204"/>
      <c r="F5" s="204"/>
      <c r="G5" s="25" t="str">
        <f>Input_EGEN!$A$79</f>
        <v>PH #1</v>
      </c>
      <c r="H5" s="26"/>
      <c r="I5" s="26"/>
      <c r="J5" s="26"/>
      <c r="K5" s="25" t="str">
        <f>Input_EGEN!$A$80</f>
        <v>PH #2</v>
      </c>
      <c r="L5" s="26"/>
      <c r="M5" s="26"/>
      <c r="N5" s="26"/>
      <c r="O5" s="25" t="str">
        <f>Input_EGEN!$A$81</f>
        <v>PH #3</v>
      </c>
      <c r="P5" s="26"/>
      <c r="Q5" s="26"/>
      <c r="R5" s="26"/>
      <c r="S5" s="25" t="str">
        <f>Input_EGEN!$A$82</f>
        <v>PH #4</v>
      </c>
      <c r="T5" s="26"/>
      <c r="U5" s="26"/>
      <c r="V5" s="27"/>
    </row>
    <row r="6" spans="1:23" s="73" customFormat="1" ht="15" customHeight="1">
      <c r="A6" s="87" t="s">
        <v>337</v>
      </c>
      <c r="B6" s="87"/>
      <c r="C6" s="87"/>
      <c r="D6" s="87"/>
      <c r="E6" s="57"/>
      <c r="F6" s="88" t="str">
        <f>$A$70</f>
        <v>(1)</v>
      </c>
      <c r="G6" s="52">
        <f>_xlfn.XLOOKUP(G$5,Input_EGEN!$A$7:$A$96,Input_EGEN!$I$7:$I$96)</f>
        <v>10.4</v>
      </c>
      <c r="H6" s="53"/>
      <c r="I6" s="53"/>
      <c r="J6" s="53"/>
      <c r="K6" s="52">
        <f>_xlfn.XLOOKUP(K$5,Input_EGEN!$A$7:$A$96,Input_EGEN!$I$7:$I$96)</f>
        <v>11.3</v>
      </c>
      <c r="L6" s="53"/>
      <c r="M6" s="53"/>
      <c r="N6" s="53"/>
      <c r="O6" s="52">
        <f>_xlfn.XLOOKUP(O$5,Input_EGEN!$A$7:$A$96,Input_EGEN!$I$7:$I$96)</f>
        <v>6.6</v>
      </c>
      <c r="P6" s="53"/>
      <c r="Q6" s="53"/>
      <c r="R6" s="53"/>
      <c r="S6" s="52">
        <f>_xlfn.XLOOKUP(S$5,Input_EGEN!$A$7:$A$96,Input_EGEN!$I$7:$I$96)</f>
        <v>6.1</v>
      </c>
      <c r="T6" s="53"/>
      <c r="U6" s="53"/>
      <c r="V6" s="54"/>
    </row>
    <row r="7" spans="1:23" s="73" customFormat="1" ht="15" customHeight="1">
      <c r="A7" s="87" t="s">
        <v>338</v>
      </c>
      <c r="B7" s="87"/>
      <c r="C7" s="87"/>
      <c r="D7" s="87"/>
      <c r="E7" s="57"/>
      <c r="F7" s="88" t="str">
        <f>$A$70</f>
        <v>(1)</v>
      </c>
      <c r="G7" s="52">
        <f>_xlfn.XLOOKUP(G$5,Input_EGEN!$A$7:$A$96,Input_EGEN!$J$7:$J$96)</f>
        <v>10</v>
      </c>
      <c r="H7" s="53"/>
      <c r="I7" s="53"/>
      <c r="J7" s="53"/>
      <c r="K7" s="52">
        <f>_xlfn.XLOOKUP(K$5,Input_EGEN!$A$7:$A$96,Input_EGEN!$J$7:$J$96)</f>
        <v>10</v>
      </c>
      <c r="L7" s="53"/>
      <c r="M7" s="53"/>
      <c r="N7" s="53"/>
      <c r="O7" s="52">
        <f>_xlfn.XLOOKUP(O$5,Input_EGEN!$A$7:$A$96,Input_EGEN!$J$7:$J$96)</f>
        <v>10</v>
      </c>
      <c r="P7" s="53"/>
      <c r="Q7" s="53"/>
      <c r="R7" s="53"/>
      <c r="S7" s="52">
        <f>_xlfn.XLOOKUP(S$5,Input_EGEN!$A$7:$A$96,Input_EGEN!$J$7:$J$96)</f>
        <v>10</v>
      </c>
      <c r="T7" s="53"/>
      <c r="U7" s="53"/>
      <c r="V7" s="54"/>
    </row>
    <row r="8" spans="1:23" s="73" customFormat="1" ht="15" customHeight="1">
      <c r="A8" s="87" t="s">
        <v>339</v>
      </c>
      <c r="B8" s="87"/>
      <c r="C8" s="87"/>
      <c r="D8" s="87"/>
      <c r="E8" s="57"/>
      <c r="F8" s="88" t="str">
        <f>$A$70</f>
        <v>(1)</v>
      </c>
      <c r="G8" s="52">
        <f>_xlfn.XLOOKUP(G$5,Input_EGEN!$A$7:$A$96,Input_EGEN!$L$7:$L$96)</f>
        <v>50</v>
      </c>
      <c r="H8" s="53"/>
      <c r="I8" s="53"/>
      <c r="J8" s="53"/>
      <c r="K8" s="52">
        <f>_xlfn.XLOOKUP(K$5,Input_EGEN!$A$7:$A$96,Input_EGEN!$L$7:$L$96)</f>
        <v>50</v>
      </c>
      <c r="L8" s="53"/>
      <c r="M8" s="53"/>
      <c r="N8" s="53"/>
      <c r="O8" s="52">
        <f>_xlfn.XLOOKUP(O$5,Input_EGEN!$A$7:$A$96,Input_EGEN!$L$7:$L$96)</f>
        <v>50</v>
      </c>
      <c r="P8" s="53"/>
      <c r="Q8" s="53"/>
      <c r="R8" s="53"/>
      <c r="S8" s="52">
        <f>_xlfn.XLOOKUP(S$5,Input_EGEN!$A$7:$A$96,Input_EGEN!$L$7:$L$96)</f>
        <v>50</v>
      </c>
      <c r="T8" s="53"/>
      <c r="U8" s="53"/>
      <c r="V8" s="54"/>
    </row>
    <row r="9" spans="1:23" s="73" customFormat="1" ht="15" customHeight="1">
      <c r="A9" s="90"/>
      <c r="B9" s="91"/>
      <c r="C9" s="55"/>
      <c r="D9" s="92"/>
      <c r="E9" s="37"/>
      <c r="F9" s="60"/>
      <c r="G9" s="77"/>
      <c r="H9" s="77"/>
      <c r="I9" s="77"/>
      <c r="J9" s="77"/>
      <c r="K9" s="77"/>
      <c r="L9" s="77"/>
      <c r="M9" s="77"/>
      <c r="N9" s="77"/>
      <c r="O9" s="77"/>
      <c r="P9" s="77"/>
      <c r="Q9" s="77"/>
      <c r="R9" s="77"/>
      <c r="S9" s="77"/>
      <c r="T9" s="77"/>
      <c r="U9" s="77"/>
      <c r="V9" s="77"/>
    </row>
    <row r="10" spans="1:23" s="19" customFormat="1" ht="15" customHeight="1">
      <c r="A10" s="185" t="s">
        <v>340</v>
      </c>
      <c r="B10" s="185"/>
      <c r="C10" s="185"/>
      <c r="D10" s="186" t="s">
        <v>341</v>
      </c>
      <c r="E10" s="187" t="s">
        <v>342</v>
      </c>
      <c r="F10" s="188"/>
      <c r="G10" s="25" t="s">
        <v>389</v>
      </c>
      <c r="H10" s="26"/>
      <c r="I10" s="26"/>
      <c r="J10" s="26"/>
      <c r="K10" s="25"/>
      <c r="L10" s="26"/>
      <c r="M10" s="26"/>
      <c r="N10" s="26"/>
      <c r="O10" s="25"/>
      <c r="P10" s="26"/>
      <c r="Q10" s="26"/>
      <c r="R10" s="26"/>
      <c r="S10" s="25"/>
      <c r="T10" s="26"/>
      <c r="U10" s="26"/>
      <c r="V10" s="27"/>
    </row>
    <row r="11" spans="1:23" s="19" customFormat="1" ht="15" customHeight="1">
      <c r="A11" s="185"/>
      <c r="B11" s="185"/>
      <c r="C11" s="185"/>
      <c r="D11" s="186"/>
      <c r="E11" s="205"/>
      <c r="F11" s="206"/>
      <c r="G11" s="25" t="str">
        <f>G5</f>
        <v>PH #1</v>
      </c>
      <c r="H11" s="26"/>
      <c r="I11" s="26"/>
      <c r="J11" s="26"/>
      <c r="K11" s="25" t="str">
        <f>K5</f>
        <v>PH #2</v>
      </c>
      <c r="L11" s="26"/>
      <c r="M11" s="26"/>
      <c r="N11" s="26"/>
      <c r="O11" s="25" t="str">
        <f>O5</f>
        <v>PH #3</v>
      </c>
      <c r="P11" s="26"/>
      <c r="Q11" s="26"/>
      <c r="R11" s="26"/>
      <c r="S11" s="25" t="str">
        <f>S5</f>
        <v>PH #4</v>
      </c>
      <c r="T11" s="26"/>
      <c r="U11" s="26"/>
      <c r="V11" s="27"/>
    </row>
    <row r="12" spans="1:23" s="19" customFormat="1" ht="30" customHeight="1">
      <c r="A12" s="185"/>
      <c r="B12" s="185"/>
      <c r="C12" s="185"/>
      <c r="D12" s="186"/>
      <c r="E12" s="189"/>
      <c r="F12" s="190"/>
      <c r="G12" s="18" t="s">
        <v>345</v>
      </c>
      <c r="H12" s="17"/>
      <c r="I12" s="18" t="s">
        <v>346</v>
      </c>
      <c r="J12" s="17"/>
      <c r="K12" s="18" t="s">
        <v>345</v>
      </c>
      <c r="L12" s="17"/>
      <c r="M12" s="18" t="s">
        <v>346</v>
      </c>
      <c r="N12" s="17"/>
      <c r="O12" s="18" t="s">
        <v>345</v>
      </c>
      <c r="P12" s="17"/>
      <c r="Q12" s="18" t="s">
        <v>346</v>
      </c>
      <c r="R12" s="17"/>
      <c r="S12" s="18" t="s">
        <v>345</v>
      </c>
      <c r="T12" s="17"/>
      <c r="U12" s="18" t="s">
        <v>346</v>
      </c>
      <c r="V12" s="17"/>
      <c r="W12" s="60"/>
    </row>
    <row r="13" spans="1:23" ht="15" customHeight="1">
      <c r="A13" s="20" t="s">
        <v>347</v>
      </c>
      <c r="B13" s="55"/>
      <c r="C13" s="55"/>
      <c r="D13" s="61"/>
      <c r="E13" s="61"/>
      <c r="F13" s="61"/>
      <c r="G13" s="62"/>
      <c r="H13" s="21"/>
      <c r="I13" s="62"/>
      <c r="J13" s="21"/>
      <c r="K13" s="62"/>
      <c r="L13" s="21"/>
      <c r="M13" s="62"/>
      <c r="N13" s="21"/>
      <c r="O13" s="62"/>
      <c r="P13" s="21"/>
      <c r="Q13" s="62"/>
      <c r="R13" s="21"/>
      <c r="S13" s="62"/>
      <c r="T13" s="21"/>
      <c r="U13" s="62"/>
      <c r="V13" s="21"/>
    </row>
    <row r="14" spans="1:23" ht="15" customHeight="1">
      <c r="A14" s="63"/>
      <c r="B14" s="55" t="s">
        <v>108</v>
      </c>
      <c r="C14" s="64"/>
      <c r="D14" s="70" t="s">
        <v>107</v>
      </c>
      <c r="E14" s="75">
        <v>3.1818727304855452E-4</v>
      </c>
      <c r="F14" s="41"/>
      <c r="G14" s="121">
        <f>($E14*G$6*G$7/1000)</f>
        <v>3.309147639704967E-5</v>
      </c>
      <c r="H14" s="41" t="str">
        <f>$A$54</f>
        <v>(a)</v>
      </c>
      <c r="I14" s="121">
        <f>($E14*G$6*G$8/1000)</f>
        <v>1.6545738198524835E-4</v>
      </c>
      <c r="J14" s="41" t="str">
        <f>$A$62</f>
        <v>(e)</v>
      </c>
      <c r="K14" s="121">
        <f>($E14*K$6*K$7/1000)</f>
        <v>3.5955161854486659E-5</v>
      </c>
      <c r="L14" s="41" t="str">
        <f>$A$54</f>
        <v>(a)</v>
      </c>
      <c r="M14" s="121">
        <f>($E14*K$6*K$8/1000)</f>
        <v>1.7977580927243332E-4</v>
      </c>
      <c r="N14" s="41" t="str">
        <f>$A$62</f>
        <v>(e)</v>
      </c>
      <c r="O14" s="121">
        <f>($E14*O$6*O$7/1000)</f>
        <v>2.1000360021204596E-5</v>
      </c>
      <c r="P14" s="41" t="str">
        <f>$A$54</f>
        <v>(a)</v>
      </c>
      <c r="Q14" s="121">
        <f>($E14*O$6*O$8/1000)</f>
        <v>1.0500180010602297E-4</v>
      </c>
      <c r="R14" s="41" t="str">
        <f>$A$62</f>
        <v>(e)</v>
      </c>
      <c r="S14" s="121">
        <f>($E14*S$6*S$7/1000)</f>
        <v>1.9409423655961824E-5</v>
      </c>
      <c r="T14" s="41" t="str">
        <f>$A$54</f>
        <v>(a)</v>
      </c>
      <c r="U14" s="121">
        <f>($E14*S$6*S$8/1000)</f>
        <v>9.7047118279809118E-5</v>
      </c>
      <c r="V14" s="41" t="str">
        <f>$A$62</f>
        <v>(e)</v>
      </c>
    </row>
    <row r="15" spans="1:23" ht="15" customHeight="1">
      <c r="A15" s="63"/>
      <c r="B15" s="55" t="s">
        <v>110</v>
      </c>
      <c r="C15" s="64"/>
      <c r="D15" s="65" t="s">
        <v>109</v>
      </c>
      <c r="E15" s="75">
        <v>1.6000000000000001E-3</v>
      </c>
      <c r="F15" s="41"/>
      <c r="G15" s="121">
        <f t="shared" ref="G15:G30" si="0">($E15*G$6*G$7/1000)</f>
        <v>1.6640000000000003E-4</v>
      </c>
      <c r="H15" s="41" t="str">
        <f t="shared" ref="H15:H30" si="1">$A$54</f>
        <v>(a)</v>
      </c>
      <c r="I15" s="121">
        <f t="shared" ref="I15:I30" si="2">($E15*G$6*G$8/1000)</f>
        <v>8.3200000000000006E-4</v>
      </c>
      <c r="J15" s="41" t="str">
        <f t="shared" ref="J15:J30" si="3">$A$62</f>
        <v>(e)</v>
      </c>
      <c r="K15" s="121">
        <f t="shared" ref="K15:K30" si="4">($E15*K$6*K$7/1000)</f>
        <v>1.808E-4</v>
      </c>
      <c r="L15" s="41" t="str">
        <f t="shared" ref="L15:L30" si="5">$A$54</f>
        <v>(a)</v>
      </c>
      <c r="M15" s="121">
        <f t="shared" ref="M15:M30" si="6">($E15*K$6*K$8/1000)</f>
        <v>9.0400000000000018E-4</v>
      </c>
      <c r="N15" s="41" t="str">
        <f t="shared" ref="N15:N30" si="7">$A$62</f>
        <v>(e)</v>
      </c>
      <c r="O15" s="121">
        <f t="shared" ref="O15:O30" si="8">($E15*O$6*O$7/1000)</f>
        <v>1.0560000000000001E-4</v>
      </c>
      <c r="P15" s="41" t="str">
        <f t="shared" ref="P15:P30" si="9">$A$54</f>
        <v>(a)</v>
      </c>
      <c r="Q15" s="121">
        <f t="shared" ref="Q15:Q30" si="10">($E15*O$6*O$8/1000)</f>
        <v>5.2800000000000004E-4</v>
      </c>
      <c r="R15" s="41" t="str">
        <f t="shared" ref="R15:R30" si="11">$A$62</f>
        <v>(e)</v>
      </c>
      <c r="S15" s="121">
        <f t="shared" ref="S15:S30" si="12">($E15*S$6*S$7/1000)</f>
        <v>9.7599999999999987E-5</v>
      </c>
      <c r="T15" s="41" t="str">
        <f t="shared" ref="T15:T30" si="13">$A$54</f>
        <v>(a)</v>
      </c>
      <c r="U15" s="121">
        <f t="shared" ref="U15:U30" si="14">($E15*S$6*S$8/1000)</f>
        <v>4.8799999999999999E-4</v>
      </c>
      <c r="V15" s="41" t="str">
        <f t="shared" ref="V15:V30" si="15">$A$62</f>
        <v>(e)</v>
      </c>
    </row>
    <row r="16" spans="1:23" ht="15" customHeight="1">
      <c r="A16" s="63"/>
      <c r="B16" s="55" t="s">
        <v>113</v>
      </c>
      <c r="C16" s="64"/>
      <c r="D16" s="70" t="s">
        <v>112</v>
      </c>
      <c r="E16" s="75">
        <v>3.7389334939055331E-4</v>
      </c>
      <c r="F16" s="41"/>
      <c r="G16" s="121">
        <f t="shared" si="0"/>
        <v>3.8884908336617547E-5</v>
      </c>
      <c r="H16" s="41" t="str">
        <f t="shared" si="1"/>
        <v>(a)</v>
      </c>
      <c r="I16" s="121">
        <f t="shared" si="2"/>
        <v>1.9442454168308774E-4</v>
      </c>
      <c r="J16" s="41" t="str">
        <f t="shared" si="3"/>
        <v>(e)</v>
      </c>
      <c r="K16" s="121">
        <f t="shared" si="4"/>
        <v>4.2249948481132524E-5</v>
      </c>
      <c r="L16" s="41" t="str">
        <f t="shared" si="5"/>
        <v>(a)</v>
      </c>
      <c r="M16" s="121">
        <f t="shared" si="6"/>
        <v>2.1124974240566263E-4</v>
      </c>
      <c r="N16" s="41" t="str">
        <f t="shared" si="7"/>
        <v>(e)</v>
      </c>
      <c r="O16" s="121">
        <f t="shared" si="8"/>
        <v>2.4676961059776519E-5</v>
      </c>
      <c r="P16" s="41" t="str">
        <f t="shared" si="9"/>
        <v>(a)</v>
      </c>
      <c r="Q16" s="121">
        <f t="shared" si="10"/>
        <v>1.2338480529888257E-4</v>
      </c>
      <c r="R16" s="41" t="str">
        <f t="shared" si="11"/>
        <v>(e)</v>
      </c>
      <c r="S16" s="121">
        <f t="shared" si="12"/>
        <v>2.280749431282375E-5</v>
      </c>
      <c r="T16" s="41" t="str">
        <f t="shared" si="13"/>
        <v>(a)</v>
      </c>
      <c r="U16" s="121">
        <f t="shared" si="14"/>
        <v>1.1403747156411875E-4</v>
      </c>
      <c r="V16" s="41" t="str">
        <f t="shared" si="15"/>
        <v>(e)</v>
      </c>
    </row>
    <row r="17" spans="1:22" ht="15" customHeight="1">
      <c r="A17" s="63"/>
      <c r="B17" s="55" t="s">
        <v>116</v>
      </c>
      <c r="C17" s="64"/>
      <c r="D17" s="70" t="s">
        <v>115</v>
      </c>
      <c r="E17" s="75">
        <v>4.7708462766464961E-6</v>
      </c>
      <c r="F17" s="41"/>
      <c r="G17" s="121">
        <f t="shared" si="0"/>
        <v>4.9616801277123559E-7</v>
      </c>
      <c r="H17" s="41" t="str">
        <f t="shared" si="1"/>
        <v>(a)</v>
      </c>
      <c r="I17" s="121">
        <f t="shared" si="2"/>
        <v>2.4808400638561781E-6</v>
      </c>
      <c r="J17" s="41" t="str">
        <f t="shared" si="3"/>
        <v>(e)</v>
      </c>
      <c r="K17" s="121">
        <f t="shared" si="4"/>
        <v>5.3910562926105411E-7</v>
      </c>
      <c r="L17" s="41" t="str">
        <f t="shared" si="5"/>
        <v>(a)</v>
      </c>
      <c r="M17" s="121">
        <f t="shared" si="6"/>
        <v>2.6955281463052704E-6</v>
      </c>
      <c r="N17" s="41" t="str">
        <f t="shared" si="7"/>
        <v>(e)</v>
      </c>
      <c r="O17" s="121">
        <f t="shared" si="8"/>
        <v>3.1487585425866874E-7</v>
      </c>
      <c r="P17" s="41" t="str">
        <f t="shared" si="9"/>
        <v>(a)</v>
      </c>
      <c r="Q17" s="121">
        <f t="shared" si="10"/>
        <v>1.5743792712933436E-6</v>
      </c>
      <c r="R17" s="41" t="str">
        <f t="shared" si="11"/>
        <v>(e)</v>
      </c>
      <c r="S17" s="121">
        <f t="shared" si="12"/>
        <v>2.9102162287543621E-7</v>
      </c>
      <c r="T17" s="41" t="str">
        <f t="shared" si="13"/>
        <v>(a)</v>
      </c>
      <c r="U17" s="121">
        <f t="shared" si="14"/>
        <v>1.4551081143771813E-6</v>
      </c>
      <c r="V17" s="41" t="str">
        <f t="shared" si="15"/>
        <v>(e)</v>
      </c>
    </row>
    <row r="18" spans="1:22" ht="15" customHeight="1">
      <c r="A18" s="63"/>
      <c r="B18" s="55" t="s">
        <v>119</v>
      </c>
      <c r="C18" s="64"/>
      <c r="D18" s="65" t="s">
        <v>118</v>
      </c>
      <c r="E18" s="75">
        <v>1.5E-3</v>
      </c>
      <c r="F18" s="41"/>
      <c r="G18" s="121">
        <f t="shared" si="0"/>
        <v>1.56E-4</v>
      </c>
      <c r="H18" s="41" t="str">
        <f t="shared" si="1"/>
        <v>(a)</v>
      </c>
      <c r="I18" s="121">
        <f t="shared" si="2"/>
        <v>7.7999999999999999E-4</v>
      </c>
      <c r="J18" s="41" t="str">
        <f t="shared" si="3"/>
        <v>(e)</v>
      </c>
      <c r="K18" s="121">
        <f t="shared" si="4"/>
        <v>1.6949999999999997E-4</v>
      </c>
      <c r="L18" s="41" t="str">
        <f t="shared" si="5"/>
        <v>(a)</v>
      </c>
      <c r="M18" s="121">
        <f t="shared" si="6"/>
        <v>8.4750000000000005E-4</v>
      </c>
      <c r="N18" s="41" t="str">
        <f t="shared" si="7"/>
        <v>(e)</v>
      </c>
      <c r="O18" s="121">
        <f t="shared" si="8"/>
        <v>9.8999999999999994E-5</v>
      </c>
      <c r="P18" s="41" t="str">
        <f t="shared" si="9"/>
        <v>(a)</v>
      </c>
      <c r="Q18" s="121">
        <f t="shared" si="10"/>
        <v>4.9499999999999989E-4</v>
      </c>
      <c r="R18" s="41" t="str">
        <f t="shared" si="11"/>
        <v>(e)</v>
      </c>
      <c r="S18" s="121">
        <f t="shared" si="12"/>
        <v>9.1500000000000001E-5</v>
      </c>
      <c r="T18" s="41" t="str">
        <f t="shared" si="13"/>
        <v>(a)</v>
      </c>
      <c r="U18" s="121">
        <f t="shared" si="14"/>
        <v>4.5750000000000001E-4</v>
      </c>
      <c r="V18" s="41" t="str">
        <f t="shared" si="15"/>
        <v>(e)</v>
      </c>
    </row>
    <row r="19" spans="1:22" ht="15" customHeight="1">
      <c r="A19" s="63"/>
      <c r="B19" s="55" t="s">
        <v>122</v>
      </c>
      <c r="C19" s="64"/>
      <c r="D19" s="65" t="s">
        <v>121</v>
      </c>
      <c r="E19" s="75">
        <v>1E-4</v>
      </c>
      <c r="F19" s="41"/>
      <c r="G19" s="121">
        <f t="shared" si="0"/>
        <v>1.0400000000000002E-5</v>
      </c>
      <c r="H19" s="41" t="str">
        <f t="shared" si="1"/>
        <v>(a)</v>
      </c>
      <c r="I19" s="121">
        <f t="shared" si="2"/>
        <v>5.2000000000000004E-5</v>
      </c>
      <c r="J19" s="41" t="str">
        <f t="shared" si="3"/>
        <v>(e)</v>
      </c>
      <c r="K19" s="121">
        <f t="shared" si="4"/>
        <v>1.13E-5</v>
      </c>
      <c r="L19" s="41" t="str">
        <f t="shared" si="5"/>
        <v>(a)</v>
      </c>
      <c r="M19" s="121">
        <f t="shared" si="6"/>
        <v>5.6500000000000011E-5</v>
      </c>
      <c r="N19" s="41" t="str">
        <f t="shared" si="7"/>
        <v>(e)</v>
      </c>
      <c r="O19" s="121">
        <f t="shared" si="8"/>
        <v>6.6000000000000003E-6</v>
      </c>
      <c r="P19" s="41" t="str">
        <f t="shared" si="9"/>
        <v>(a)</v>
      </c>
      <c r="Q19" s="121">
        <f t="shared" si="10"/>
        <v>3.3000000000000003E-5</v>
      </c>
      <c r="R19" s="41" t="str">
        <f t="shared" si="11"/>
        <v>(e)</v>
      </c>
      <c r="S19" s="121">
        <f t="shared" si="12"/>
        <v>6.0999999999999992E-6</v>
      </c>
      <c r="T19" s="41" t="str">
        <f t="shared" si="13"/>
        <v>(a)</v>
      </c>
      <c r="U19" s="121">
        <f t="shared" si="14"/>
        <v>3.0499999999999999E-5</v>
      </c>
      <c r="V19" s="41" t="str">
        <f t="shared" si="15"/>
        <v>(e)</v>
      </c>
    </row>
    <row r="20" spans="1:22" ht="15" customHeight="1">
      <c r="A20" s="63"/>
      <c r="B20" s="55" t="s">
        <v>125</v>
      </c>
      <c r="C20" s="64"/>
      <c r="D20" s="65" t="s">
        <v>124</v>
      </c>
      <c r="E20" s="75">
        <v>4.1000000000000003E-3</v>
      </c>
      <c r="F20" s="41"/>
      <c r="G20" s="121">
        <f t="shared" si="0"/>
        <v>4.2640000000000006E-4</v>
      </c>
      <c r="H20" s="41" t="str">
        <f t="shared" si="1"/>
        <v>(a)</v>
      </c>
      <c r="I20" s="121">
        <f t="shared" si="2"/>
        <v>2.1320000000000002E-3</v>
      </c>
      <c r="J20" s="41" t="str">
        <f t="shared" si="3"/>
        <v>(e)</v>
      </c>
      <c r="K20" s="121">
        <f t="shared" si="4"/>
        <v>4.6330000000000009E-4</v>
      </c>
      <c r="L20" s="41" t="str">
        <f t="shared" si="5"/>
        <v>(a)</v>
      </c>
      <c r="M20" s="121">
        <f t="shared" si="6"/>
        <v>2.3165000000000004E-3</v>
      </c>
      <c r="N20" s="41" t="str">
        <f t="shared" si="7"/>
        <v>(e)</v>
      </c>
      <c r="O20" s="121">
        <f t="shared" si="8"/>
        <v>2.7060000000000002E-4</v>
      </c>
      <c r="P20" s="41" t="str">
        <f t="shared" si="9"/>
        <v>(a)</v>
      </c>
      <c r="Q20" s="121">
        <f t="shared" si="10"/>
        <v>1.353E-3</v>
      </c>
      <c r="R20" s="41" t="str">
        <f t="shared" si="11"/>
        <v>(e)</v>
      </c>
      <c r="S20" s="121">
        <f t="shared" si="12"/>
        <v>2.5010000000000001E-4</v>
      </c>
      <c r="T20" s="41" t="str">
        <f t="shared" si="13"/>
        <v>(a)</v>
      </c>
      <c r="U20" s="121">
        <f t="shared" si="14"/>
        <v>1.2504999999999999E-3</v>
      </c>
      <c r="V20" s="41" t="str">
        <f t="shared" si="15"/>
        <v>(e)</v>
      </c>
    </row>
    <row r="21" spans="1:22" ht="15" customHeight="1">
      <c r="A21" s="63"/>
      <c r="B21" s="69" t="s">
        <v>128</v>
      </c>
      <c r="C21" s="68"/>
      <c r="D21" s="70" t="s">
        <v>127</v>
      </c>
      <c r="E21" s="75">
        <v>1.5751137782235815E-5</v>
      </c>
      <c r="F21" s="41"/>
      <c r="G21" s="121">
        <f t="shared" si="0"/>
        <v>1.6381183293525249E-6</v>
      </c>
      <c r="H21" s="41" t="str">
        <f t="shared" si="1"/>
        <v>(a)</v>
      </c>
      <c r="I21" s="121">
        <f t="shared" si="2"/>
        <v>8.1905916467626248E-6</v>
      </c>
      <c r="J21" s="41" t="str">
        <f t="shared" si="3"/>
        <v>(e)</v>
      </c>
      <c r="K21" s="121">
        <f t="shared" si="4"/>
        <v>1.7798785693926472E-6</v>
      </c>
      <c r="L21" s="41" t="str">
        <f t="shared" si="5"/>
        <v>(a)</v>
      </c>
      <c r="M21" s="121">
        <f t="shared" si="6"/>
        <v>8.8993928469632361E-6</v>
      </c>
      <c r="N21" s="41" t="str">
        <f t="shared" si="7"/>
        <v>(e)</v>
      </c>
      <c r="O21" s="121">
        <f t="shared" si="8"/>
        <v>1.0395750936275637E-6</v>
      </c>
      <c r="P21" s="41" t="str">
        <f t="shared" si="9"/>
        <v>(a)</v>
      </c>
      <c r="Q21" s="121">
        <f t="shared" si="10"/>
        <v>5.1978754681378184E-6</v>
      </c>
      <c r="R21" s="41" t="str">
        <f t="shared" si="11"/>
        <v>(e)</v>
      </c>
      <c r="S21" s="121">
        <f t="shared" si="12"/>
        <v>9.6081940471638474E-7</v>
      </c>
      <c r="T21" s="41" t="str">
        <f t="shared" si="13"/>
        <v>(a)</v>
      </c>
      <c r="U21" s="121">
        <f t="shared" si="14"/>
        <v>4.8040970235819228E-6</v>
      </c>
      <c r="V21" s="41" t="str">
        <f t="shared" si="15"/>
        <v>(e)</v>
      </c>
    </row>
    <row r="22" spans="1:22" ht="15" customHeight="1">
      <c r="A22" s="63"/>
      <c r="B22" s="55" t="s">
        <v>131</v>
      </c>
      <c r="C22" s="64"/>
      <c r="D22" s="65" t="s">
        <v>130</v>
      </c>
      <c r="E22" s="75">
        <v>8.3000000000000001E-3</v>
      </c>
      <c r="F22" s="41"/>
      <c r="G22" s="121">
        <f t="shared" si="0"/>
        <v>8.6320000000000006E-4</v>
      </c>
      <c r="H22" s="41" t="str">
        <f t="shared" si="1"/>
        <v>(a)</v>
      </c>
      <c r="I22" s="121">
        <f t="shared" si="2"/>
        <v>4.3160000000000004E-3</v>
      </c>
      <c r="J22" s="41" t="str">
        <f t="shared" si="3"/>
        <v>(e)</v>
      </c>
      <c r="K22" s="121">
        <f t="shared" si="4"/>
        <v>9.3790000000000019E-4</v>
      </c>
      <c r="L22" s="41" t="str">
        <f t="shared" si="5"/>
        <v>(a)</v>
      </c>
      <c r="M22" s="121">
        <f t="shared" si="6"/>
        <v>4.689500000000001E-3</v>
      </c>
      <c r="N22" s="41" t="str">
        <f t="shared" si="7"/>
        <v>(e)</v>
      </c>
      <c r="O22" s="121">
        <f t="shared" si="8"/>
        <v>5.4779999999999998E-4</v>
      </c>
      <c r="P22" s="41" t="str">
        <f t="shared" si="9"/>
        <v>(a)</v>
      </c>
      <c r="Q22" s="121">
        <f t="shared" si="10"/>
        <v>2.7389999999999997E-3</v>
      </c>
      <c r="R22" s="41" t="str">
        <f t="shared" si="11"/>
        <v>(e)</v>
      </c>
      <c r="S22" s="121">
        <f t="shared" si="12"/>
        <v>5.063E-4</v>
      </c>
      <c r="T22" s="41" t="str">
        <f t="shared" si="13"/>
        <v>(a)</v>
      </c>
      <c r="U22" s="121">
        <f t="shared" si="14"/>
        <v>2.5314999999999999E-3</v>
      </c>
      <c r="V22" s="41" t="str">
        <f t="shared" si="15"/>
        <v>(e)</v>
      </c>
    </row>
    <row r="23" spans="1:22" ht="15" customHeight="1">
      <c r="A23" s="63"/>
      <c r="B23" s="55" t="s">
        <v>134</v>
      </c>
      <c r="C23" s="64"/>
      <c r="D23" s="65" t="s">
        <v>133</v>
      </c>
      <c r="E23" s="75">
        <v>3.0999999999999999E-3</v>
      </c>
      <c r="F23" s="41"/>
      <c r="G23" s="121">
        <f t="shared" si="0"/>
        <v>3.2239999999999998E-4</v>
      </c>
      <c r="H23" s="41" t="str">
        <f t="shared" si="1"/>
        <v>(a)</v>
      </c>
      <c r="I23" s="121">
        <f t="shared" si="2"/>
        <v>1.6119999999999999E-3</v>
      </c>
      <c r="J23" s="41" t="str">
        <f t="shared" si="3"/>
        <v>(e)</v>
      </c>
      <c r="K23" s="121">
        <f t="shared" si="4"/>
        <v>3.503E-4</v>
      </c>
      <c r="L23" s="41" t="str">
        <f t="shared" si="5"/>
        <v>(a)</v>
      </c>
      <c r="M23" s="121">
        <f t="shared" si="6"/>
        <v>1.7514999999999998E-3</v>
      </c>
      <c r="N23" s="41" t="str">
        <f t="shared" si="7"/>
        <v>(e)</v>
      </c>
      <c r="O23" s="121">
        <f t="shared" si="8"/>
        <v>2.0460000000000001E-4</v>
      </c>
      <c r="P23" s="41" t="str">
        <f t="shared" si="9"/>
        <v>(a)</v>
      </c>
      <c r="Q23" s="121">
        <f t="shared" si="10"/>
        <v>1.0229999999999998E-3</v>
      </c>
      <c r="R23" s="41" t="str">
        <f t="shared" si="11"/>
        <v>(e)</v>
      </c>
      <c r="S23" s="121">
        <f t="shared" si="12"/>
        <v>1.8909999999999999E-4</v>
      </c>
      <c r="T23" s="41" t="str">
        <f t="shared" si="13"/>
        <v>(a)</v>
      </c>
      <c r="U23" s="121">
        <f t="shared" si="14"/>
        <v>9.4550000000000005E-4</v>
      </c>
      <c r="V23" s="41" t="str">
        <f t="shared" si="15"/>
        <v>(e)</v>
      </c>
    </row>
    <row r="24" spans="1:22" ht="15" customHeight="1">
      <c r="A24" s="63"/>
      <c r="B24" s="55" t="s">
        <v>137</v>
      </c>
      <c r="C24" s="64"/>
      <c r="D24" s="65" t="s">
        <v>136</v>
      </c>
      <c r="E24" s="75">
        <v>2E-3</v>
      </c>
      <c r="F24" s="41"/>
      <c r="G24" s="121">
        <f t="shared" si="0"/>
        <v>2.0800000000000001E-4</v>
      </c>
      <c r="H24" s="41" t="str">
        <f t="shared" si="1"/>
        <v>(a)</v>
      </c>
      <c r="I24" s="121">
        <f t="shared" si="2"/>
        <v>1.0400000000000001E-3</v>
      </c>
      <c r="J24" s="41" t="str">
        <f t="shared" si="3"/>
        <v>(e)</v>
      </c>
      <c r="K24" s="121">
        <f t="shared" si="4"/>
        <v>2.2600000000000005E-4</v>
      </c>
      <c r="L24" s="41" t="str">
        <f t="shared" si="5"/>
        <v>(a)</v>
      </c>
      <c r="M24" s="121">
        <f t="shared" si="6"/>
        <v>1.1300000000000001E-3</v>
      </c>
      <c r="N24" s="41" t="str">
        <f t="shared" si="7"/>
        <v>(e)</v>
      </c>
      <c r="O24" s="121">
        <f t="shared" si="8"/>
        <v>1.3200000000000001E-4</v>
      </c>
      <c r="P24" s="41" t="str">
        <f t="shared" si="9"/>
        <v>(a)</v>
      </c>
      <c r="Q24" s="121">
        <f t="shared" si="10"/>
        <v>6.6E-4</v>
      </c>
      <c r="R24" s="41" t="str">
        <f t="shared" si="11"/>
        <v>(e)</v>
      </c>
      <c r="S24" s="121">
        <f t="shared" si="12"/>
        <v>1.22E-4</v>
      </c>
      <c r="T24" s="41" t="str">
        <f t="shared" si="13"/>
        <v>(a)</v>
      </c>
      <c r="U24" s="121">
        <f t="shared" si="14"/>
        <v>6.0999999999999997E-4</v>
      </c>
      <c r="V24" s="41" t="str">
        <f t="shared" si="15"/>
        <v>(e)</v>
      </c>
    </row>
    <row r="25" spans="1:22" ht="15" customHeight="1">
      <c r="A25" s="63"/>
      <c r="B25" s="55" t="s">
        <v>140</v>
      </c>
      <c r="C25" s="64"/>
      <c r="D25" s="65" t="s">
        <v>139</v>
      </c>
      <c r="E25" s="75">
        <v>3.8999999999999998E-3</v>
      </c>
      <c r="F25" s="41"/>
      <c r="G25" s="121">
        <f t="shared" si="0"/>
        <v>4.0559999999999994E-4</v>
      </c>
      <c r="H25" s="41" t="str">
        <f t="shared" si="1"/>
        <v>(a)</v>
      </c>
      <c r="I25" s="121">
        <f t="shared" si="2"/>
        <v>2.0279999999999999E-3</v>
      </c>
      <c r="J25" s="41" t="str">
        <f t="shared" si="3"/>
        <v>(e)</v>
      </c>
      <c r="K25" s="121">
        <f t="shared" si="4"/>
        <v>4.4069999999999998E-4</v>
      </c>
      <c r="L25" s="41" t="str">
        <f t="shared" si="5"/>
        <v>(a)</v>
      </c>
      <c r="M25" s="121">
        <f t="shared" si="6"/>
        <v>2.2035000000000002E-3</v>
      </c>
      <c r="N25" s="41" t="str">
        <f t="shared" si="7"/>
        <v>(e)</v>
      </c>
      <c r="O25" s="121">
        <f t="shared" si="8"/>
        <v>2.5739999999999997E-4</v>
      </c>
      <c r="P25" s="41" t="str">
        <f t="shared" si="9"/>
        <v>(a)</v>
      </c>
      <c r="Q25" s="121">
        <f t="shared" si="10"/>
        <v>1.2869999999999999E-3</v>
      </c>
      <c r="R25" s="41" t="str">
        <f t="shared" si="11"/>
        <v>(e)</v>
      </c>
      <c r="S25" s="121">
        <f t="shared" si="12"/>
        <v>2.3790000000000001E-4</v>
      </c>
      <c r="T25" s="41" t="str">
        <f t="shared" si="13"/>
        <v>(a)</v>
      </c>
      <c r="U25" s="121">
        <f t="shared" si="14"/>
        <v>1.1895E-3</v>
      </c>
      <c r="V25" s="41" t="str">
        <f t="shared" si="15"/>
        <v>(e)</v>
      </c>
    </row>
    <row r="26" spans="1:22" ht="15" customHeight="1">
      <c r="A26" s="63"/>
      <c r="B26" s="55" t="s">
        <v>142</v>
      </c>
      <c r="C26" s="64"/>
      <c r="D26" s="70">
        <v>504</v>
      </c>
      <c r="E26" s="75">
        <v>8.4039857312420349E-3</v>
      </c>
      <c r="F26" s="41"/>
      <c r="G26" s="121">
        <f t="shared" si="0"/>
        <v>8.7401451604917171E-4</v>
      </c>
      <c r="H26" s="41" t="str">
        <f t="shared" si="1"/>
        <v>(a)</v>
      </c>
      <c r="I26" s="121">
        <f t="shared" si="2"/>
        <v>4.3700725802458583E-3</v>
      </c>
      <c r="J26" s="41" t="str">
        <f t="shared" si="3"/>
        <v>(e)</v>
      </c>
      <c r="K26" s="121">
        <f t="shared" si="4"/>
        <v>9.4965038763034993E-4</v>
      </c>
      <c r="L26" s="41" t="str">
        <f t="shared" si="5"/>
        <v>(a)</v>
      </c>
      <c r="M26" s="121">
        <f t="shared" si="6"/>
        <v>4.7482519381517501E-3</v>
      </c>
      <c r="N26" s="41" t="str">
        <f t="shared" si="7"/>
        <v>(e)</v>
      </c>
      <c r="O26" s="121">
        <f t="shared" si="8"/>
        <v>5.5466305826197429E-4</v>
      </c>
      <c r="P26" s="41" t="str">
        <f t="shared" si="9"/>
        <v>(a)</v>
      </c>
      <c r="Q26" s="121">
        <f t="shared" si="10"/>
        <v>2.7733152913098713E-3</v>
      </c>
      <c r="R26" s="41" t="str">
        <f t="shared" si="11"/>
        <v>(e)</v>
      </c>
      <c r="S26" s="121">
        <f t="shared" si="12"/>
        <v>5.1264312960576407E-4</v>
      </c>
      <c r="T26" s="41" t="str">
        <f t="shared" si="13"/>
        <v>(a)</v>
      </c>
      <c r="U26" s="121">
        <f t="shared" si="14"/>
        <v>2.5632156480288205E-3</v>
      </c>
      <c r="V26" s="41" t="str">
        <f t="shared" si="15"/>
        <v>(e)</v>
      </c>
    </row>
    <row r="27" spans="1:22" ht="15" customHeight="1">
      <c r="A27" s="63"/>
      <c r="B27" s="55" t="s">
        <v>145</v>
      </c>
      <c r="C27" s="64"/>
      <c r="D27" s="65" t="s">
        <v>144</v>
      </c>
      <c r="E27" s="75">
        <v>2.2000000000000001E-3</v>
      </c>
      <c r="F27" s="41"/>
      <c r="G27" s="121">
        <f t="shared" si="0"/>
        <v>2.288E-4</v>
      </c>
      <c r="H27" s="41" t="str">
        <f t="shared" si="1"/>
        <v>(a)</v>
      </c>
      <c r="I27" s="121">
        <f t="shared" si="2"/>
        <v>1.1440000000000001E-3</v>
      </c>
      <c r="J27" s="41" t="str">
        <f t="shared" si="3"/>
        <v>(e)</v>
      </c>
      <c r="K27" s="121">
        <f t="shared" si="4"/>
        <v>2.4860000000000003E-4</v>
      </c>
      <c r="L27" s="41" t="str">
        <f t="shared" si="5"/>
        <v>(a)</v>
      </c>
      <c r="M27" s="121">
        <f t="shared" si="6"/>
        <v>1.2430000000000002E-3</v>
      </c>
      <c r="N27" s="41" t="str">
        <f t="shared" si="7"/>
        <v>(e)</v>
      </c>
      <c r="O27" s="121">
        <f t="shared" si="8"/>
        <v>1.4520000000000001E-4</v>
      </c>
      <c r="P27" s="41" t="str">
        <f t="shared" si="9"/>
        <v>(a)</v>
      </c>
      <c r="Q27" s="121">
        <f t="shared" si="10"/>
        <v>7.2599999999999997E-4</v>
      </c>
      <c r="R27" s="41" t="str">
        <f t="shared" si="11"/>
        <v>(e)</v>
      </c>
      <c r="S27" s="121">
        <f t="shared" si="12"/>
        <v>1.3419999999999998E-4</v>
      </c>
      <c r="T27" s="41" t="str">
        <f t="shared" si="13"/>
        <v>(a)</v>
      </c>
      <c r="U27" s="121">
        <f t="shared" si="14"/>
        <v>6.7099999999999994E-4</v>
      </c>
      <c r="V27" s="41" t="str">
        <f t="shared" si="15"/>
        <v>(e)</v>
      </c>
    </row>
    <row r="28" spans="1:22" ht="15" customHeight="1">
      <c r="A28" s="63"/>
      <c r="B28" s="55" t="s">
        <v>148</v>
      </c>
      <c r="C28" s="64"/>
      <c r="D28" s="70" t="s">
        <v>147</v>
      </c>
      <c r="E28" s="75">
        <v>4.8013014217323475E-5</v>
      </c>
      <c r="F28" s="41"/>
      <c r="G28" s="121">
        <f t="shared" si="0"/>
        <v>4.9933534786016419E-6</v>
      </c>
      <c r="H28" s="41" t="str">
        <f t="shared" si="1"/>
        <v>(a)</v>
      </c>
      <c r="I28" s="121">
        <f t="shared" si="2"/>
        <v>2.4966767393008206E-5</v>
      </c>
      <c r="J28" s="41" t="str">
        <f t="shared" si="3"/>
        <v>(e)</v>
      </c>
      <c r="K28" s="121">
        <f t="shared" si="4"/>
        <v>5.4254706065575521E-6</v>
      </c>
      <c r="L28" s="41" t="str">
        <f t="shared" si="5"/>
        <v>(a)</v>
      </c>
      <c r="M28" s="121">
        <f t="shared" si="6"/>
        <v>2.7127353032787763E-5</v>
      </c>
      <c r="N28" s="41" t="str">
        <f t="shared" si="7"/>
        <v>(e)</v>
      </c>
      <c r="O28" s="121">
        <f t="shared" si="8"/>
        <v>3.1688589383433492E-6</v>
      </c>
      <c r="P28" s="41" t="str">
        <f t="shared" si="9"/>
        <v>(a)</v>
      </c>
      <c r="Q28" s="121">
        <f t="shared" si="10"/>
        <v>1.5844294691716748E-5</v>
      </c>
      <c r="R28" s="41" t="str">
        <f t="shared" si="11"/>
        <v>(e)</v>
      </c>
      <c r="S28" s="121">
        <f t="shared" si="12"/>
        <v>2.928793867256732E-6</v>
      </c>
      <c r="T28" s="41" t="str">
        <f t="shared" si="13"/>
        <v>(a)</v>
      </c>
      <c r="U28" s="121">
        <f t="shared" si="14"/>
        <v>1.464396933628366E-5</v>
      </c>
      <c r="V28" s="41" t="str">
        <f t="shared" si="15"/>
        <v>(e)</v>
      </c>
    </row>
    <row r="29" spans="1:22" ht="15" customHeight="1">
      <c r="A29" s="63"/>
      <c r="B29" s="55" t="s">
        <v>151</v>
      </c>
      <c r="C29" s="64"/>
      <c r="D29" s="70" t="s">
        <v>150</v>
      </c>
      <c r="E29" s="75">
        <v>2.4009368143584827E-4</v>
      </c>
      <c r="F29" s="41"/>
      <c r="G29" s="121">
        <f t="shared" si="0"/>
        <v>2.4969742869328221E-5</v>
      </c>
      <c r="H29" s="41" t="str">
        <f t="shared" si="1"/>
        <v>(a)</v>
      </c>
      <c r="I29" s="121">
        <f t="shared" si="2"/>
        <v>1.2484871434664111E-4</v>
      </c>
      <c r="J29" s="41" t="str">
        <f t="shared" si="3"/>
        <v>(e)</v>
      </c>
      <c r="K29" s="121">
        <f t="shared" si="4"/>
        <v>2.7130586002250857E-5</v>
      </c>
      <c r="L29" s="41" t="str">
        <f t="shared" si="5"/>
        <v>(a)</v>
      </c>
      <c r="M29" s="121">
        <f t="shared" si="6"/>
        <v>1.3565293001125428E-4</v>
      </c>
      <c r="N29" s="41" t="str">
        <f t="shared" si="7"/>
        <v>(e)</v>
      </c>
      <c r="O29" s="121">
        <f t="shared" si="8"/>
        <v>1.5846182974765988E-5</v>
      </c>
      <c r="P29" s="41" t="str">
        <f t="shared" si="9"/>
        <v>(a)</v>
      </c>
      <c r="Q29" s="121">
        <f t="shared" si="10"/>
        <v>7.9230914873829931E-5</v>
      </c>
      <c r="R29" s="41" t="str">
        <f t="shared" si="11"/>
        <v>(e)</v>
      </c>
      <c r="S29" s="121">
        <f t="shared" si="12"/>
        <v>1.4645714567586742E-5</v>
      </c>
      <c r="T29" s="41" t="str">
        <f t="shared" si="13"/>
        <v>(a)</v>
      </c>
      <c r="U29" s="121">
        <f t="shared" si="14"/>
        <v>7.3228572837933715E-5</v>
      </c>
      <c r="V29" s="41" t="str">
        <f t="shared" si="15"/>
        <v>(e)</v>
      </c>
    </row>
    <row r="30" spans="1:22" ht="15" customHeight="1">
      <c r="A30" s="63"/>
      <c r="B30" s="55" t="s">
        <v>154</v>
      </c>
      <c r="C30" s="64"/>
      <c r="D30" s="70" t="s">
        <v>153</v>
      </c>
      <c r="E30" s="75">
        <v>5.2261769021193245E-3</v>
      </c>
      <c r="F30" s="41"/>
      <c r="G30" s="121">
        <f t="shared" si="0"/>
        <v>5.4352239782040981E-4</v>
      </c>
      <c r="H30" s="41" t="str">
        <f t="shared" si="1"/>
        <v>(a)</v>
      </c>
      <c r="I30" s="121">
        <f t="shared" si="2"/>
        <v>2.7176119891020489E-3</v>
      </c>
      <c r="J30" s="41" t="str">
        <f t="shared" si="3"/>
        <v>(e)</v>
      </c>
      <c r="K30" s="121">
        <f t="shared" si="4"/>
        <v>5.905579899394837E-4</v>
      </c>
      <c r="L30" s="41" t="str">
        <f t="shared" si="5"/>
        <v>(a)</v>
      </c>
      <c r="M30" s="121">
        <f t="shared" si="6"/>
        <v>2.9527899496974187E-3</v>
      </c>
      <c r="N30" s="41" t="str">
        <f t="shared" si="7"/>
        <v>(e)</v>
      </c>
      <c r="O30" s="121">
        <f t="shared" si="8"/>
        <v>3.4492767553987537E-4</v>
      </c>
      <c r="P30" s="41" t="str">
        <f t="shared" si="9"/>
        <v>(a)</v>
      </c>
      <c r="Q30" s="121">
        <f t="shared" si="10"/>
        <v>1.7246383776993767E-3</v>
      </c>
      <c r="R30" s="41" t="str">
        <f t="shared" si="11"/>
        <v>(e)</v>
      </c>
      <c r="S30" s="121">
        <f t="shared" si="12"/>
        <v>3.1879679102927874E-4</v>
      </c>
      <c r="T30" s="41" t="str">
        <f t="shared" si="13"/>
        <v>(a)</v>
      </c>
      <c r="U30" s="121">
        <f t="shared" si="14"/>
        <v>1.5939839551463936E-3</v>
      </c>
      <c r="V30" s="41" t="str">
        <f t="shared" si="15"/>
        <v>(e)</v>
      </c>
    </row>
    <row r="31" spans="1:22" ht="15" customHeight="1">
      <c r="A31" s="20" t="s">
        <v>349</v>
      </c>
      <c r="B31" s="24"/>
      <c r="C31" s="55"/>
      <c r="D31" s="61"/>
      <c r="E31" s="61"/>
      <c r="F31" s="61"/>
      <c r="G31" s="62"/>
      <c r="H31" s="94"/>
      <c r="I31" s="62"/>
      <c r="J31" s="94"/>
      <c r="K31" s="62"/>
      <c r="L31" s="94"/>
      <c r="M31" s="62"/>
      <c r="N31" s="94"/>
      <c r="O31" s="62"/>
      <c r="P31" s="94"/>
      <c r="Q31" s="62"/>
      <c r="R31" s="94"/>
      <c r="S31" s="62"/>
      <c r="T31" s="94"/>
      <c r="U31" s="62"/>
      <c r="V31" s="94"/>
    </row>
    <row r="32" spans="1:22" ht="15" customHeight="1">
      <c r="A32" s="63"/>
      <c r="B32" s="55" t="s">
        <v>157</v>
      </c>
      <c r="C32" s="64"/>
      <c r="D32" s="65" t="s">
        <v>156</v>
      </c>
      <c r="E32" s="66">
        <v>0.21740000000000001</v>
      </c>
      <c r="F32" s="41"/>
      <c r="G32" s="121">
        <f t="shared" ref="G32:G42" si="16">($E32*G$6*G$7/1000+($E32*$E$57*G$6/60/1000)*$E$59-($E32*G$6/1000/60)*$E$59)</f>
        <v>2.2733952800000002E-2</v>
      </c>
      <c r="H32" s="41" t="str">
        <f>$A$55</f>
        <v>(b)</v>
      </c>
      <c r="I32" s="121">
        <f t="shared" ref="I32:I37" si="17">($E32*G$6*G$8/1000+($E32*$E$65*G$6/60/1000)*$E$67-($E32*G$6/1000/60)*$E$67)</f>
        <v>0.1195143456</v>
      </c>
      <c r="J32" s="41" t="str">
        <f>$A$63</f>
        <v>(f)</v>
      </c>
      <c r="K32" s="121">
        <f t="shared" ref="K32:K42" si="18">($E32*K$6*K$7/1000+($E32*$E$57*K$6/60/1000)*$E$59-($E32*K$6/1000/60)*$E$59)</f>
        <v>2.4701314100000007E-2</v>
      </c>
      <c r="L32" s="41" t="str">
        <f>$A$55</f>
        <v>(b)</v>
      </c>
      <c r="M32" s="121">
        <f t="shared" ref="M32:M37" si="19">($E32*K$6*K$8/1000+($E32*$E$65*K$6/60/1000)*$E$67-($E32*K$6/1000/60)*$E$67)</f>
        <v>0.12985693320000002</v>
      </c>
      <c r="N32" s="41" t="str">
        <f>$A$63</f>
        <v>(f)</v>
      </c>
      <c r="O32" s="121">
        <f t="shared" ref="O32:O42" si="20">($E32*O$6*O$7/1000+($E32*$E$57*O$6/60/1000)*$E$59-($E32*O$6/1000/60)*$E$59)</f>
        <v>1.4427316199999997E-2</v>
      </c>
      <c r="P32" s="41" t="str">
        <f>$A$55</f>
        <v>(b)</v>
      </c>
      <c r="Q32" s="121">
        <f t="shared" ref="Q32:Q37" si="21">($E32*O$6*O$8/1000+($E32*$E$65*O$6/60/1000)*$E$67-($E32*O$6/1000/60)*$E$67)</f>
        <v>7.5845642399999996E-2</v>
      </c>
      <c r="R32" s="41" t="str">
        <f>$A$63</f>
        <v>(f)</v>
      </c>
      <c r="S32" s="121">
        <f t="shared" ref="S32:S42" si="22">($E32*S$6*S$7/1000+($E32*$E$57*S$6/60/1000)*$E$59-($E32*S$6/1000/60)*$E$59)</f>
        <v>1.3334337699999999E-2</v>
      </c>
      <c r="T32" s="41" t="str">
        <f>$A$55</f>
        <v>(b)</v>
      </c>
      <c r="U32" s="121">
        <f t="shared" ref="U32:U37" si="23">($E32*S$6*S$8/1000+($E32*$E$65*S$6/60/1000)*$E$67-($E32*S$6/1000/60)*$E$67)</f>
        <v>7.0099760400000002E-2</v>
      </c>
      <c r="V32" s="41" t="str">
        <f>$A$63</f>
        <v>(f)</v>
      </c>
    </row>
    <row r="33" spans="1:22" ht="15" customHeight="1">
      <c r="A33" s="63"/>
      <c r="B33" s="55" t="s">
        <v>160</v>
      </c>
      <c r="C33" s="64"/>
      <c r="D33" s="65" t="s">
        <v>159</v>
      </c>
      <c r="E33" s="66">
        <v>0.7833</v>
      </c>
      <c r="F33" s="41"/>
      <c r="G33" s="121">
        <f t="shared" si="16"/>
        <v>8.1911247600000001E-2</v>
      </c>
      <c r="H33" s="41" t="str">
        <f t="shared" ref="H33:H42" si="24">$A$55</f>
        <v>(b)</v>
      </c>
      <c r="I33" s="121">
        <f t="shared" si="17"/>
        <v>0.43061447520000001</v>
      </c>
      <c r="J33" s="41" t="str">
        <f t="shared" ref="J33:J42" si="25">$A$63</f>
        <v>(f)</v>
      </c>
      <c r="K33" s="121">
        <f t="shared" si="18"/>
        <v>8.8999720950000014E-2</v>
      </c>
      <c r="L33" s="41" t="str">
        <f t="shared" ref="L33:L42" si="26">$A$55</f>
        <v>(b)</v>
      </c>
      <c r="M33" s="121">
        <f t="shared" si="19"/>
        <v>0.46787918940000006</v>
      </c>
      <c r="N33" s="41" t="str">
        <f t="shared" ref="N33:N42" si="27">$A$63</f>
        <v>(f)</v>
      </c>
      <c r="O33" s="121">
        <f t="shared" si="20"/>
        <v>5.1982137899999996E-2</v>
      </c>
      <c r="P33" s="41" t="str">
        <f t="shared" ref="P33:P42" si="28">$A$55</f>
        <v>(b)</v>
      </c>
      <c r="Q33" s="121">
        <f t="shared" si="21"/>
        <v>0.27327457079999995</v>
      </c>
      <c r="R33" s="41" t="str">
        <f t="shared" ref="R33:R42" si="29">$A$63</f>
        <v>(f)</v>
      </c>
      <c r="S33" s="121">
        <f t="shared" si="22"/>
        <v>4.8044097149999999E-2</v>
      </c>
      <c r="T33" s="41" t="str">
        <f t="shared" ref="T33:T42" si="30">$A$55</f>
        <v>(b)</v>
      </c>
      <c r="U33" s="121">
        <f t="shared" si="23"/>
        <v>0.25257195180000003</v>
      </c>
      <c r="V33" s="41" t="str">
        <f t="shared" ref="V33:V42" si="31">$A$63</f>
        <v>(f)</v>
      </c>
    </row>
    <row r="34" spans="1:22" ht="15" customHeight="1">
      <c r="A34" s="63"/>
      <c r="B34" s="55" t="s">
        <v>163</v>
      </c>
      <c r="C34" s="64"/>
      <c r="D34" s="65" t="s">
        <v>162</v>
      </c>
      <c r="E34" s="66">
        <v>3.39E-2</v>
      </c>
      <c r="F34" s="41"/>
      <c r="G34" s="121">
        <f t="shared" si="16"/>
        <v>3.5449907999999999E-3</v>
      </c>
      <c r="H34" s="41" t="str">
        <f t="shared" si="24"/>
        <v>(b)</v>
      </c>
      <c r="I34" s="121">
        <f t="shared" si="17"/>
        <v>1.8636321600000002E-2</v>
      </c>
      <c r="J34" s="41" t="str">
        <f t="shared" si="25"/>
        <v>(f)</v>
      </c>
      <c r="K34" s="121">
        <f t="shared" si="18"/>
        <v>3.8517688500000003E-3</v>
      </c>
      <c r="L34" s="41" t="str">
        <f t="shared" si="26"/>
        <v>(b)</v>
      </c>
      <c r="M34" s="121">
        <f t="shared" si="19"/>
        <v>2.0249080200000002E-2</v>
      </c>
      <c r="N34" s="41" t="str">
        <f t="shared" si="27"/>
        <v>(f)</v>
      </c>
      <c r="O34" s="121">
        <f t="shared" si="20"/>
        <v>2.2497057000000001E-3</v>
      </c>
      <c r="P34" s="41" t="str">
        <f t="shared" si="28"/>
        <v>(b)</v>
      </c>
      <c r="Q34" s="121">
        <f t="shared" si="21"/>
        <v>1.18268964E-2</v>
      </c>
      <c r="R34" s="41" t="str">
        <f t="shared" si="29"/>
        <v>(f)</v>
      </c>
      <c r="S34" s="121">
        <f t="shared" si="22"/>
        <v>2.0792734499999995E-3</v>
      </c>
      <c r="T34" s="41" t="str">
        <f t="shared" si="30"/>
        <v>(b)</v>
      </c>
      <c r="U34" s="121">
        <f t="shared" si="23"/>
        <v>1.0930919399999999E-2</v>
      </c>
      <c r="V34" s="41" t="str">
        <f t="shared" si="31"/>
        <v>(f)</v>
      </c>
    </row>
    <row r="35" spans="1:22" ht="15" customHeight="1">
      <c r="A35" s="63"/>
      <c r="B35" s="55" t="s">
        <v>166</v>
      </c>
      <c r="C35" s="64"/>
      <c r="D35" s="65" t="s">
        <v>165</v>
      </c>
      <c r="E35" s="66">
        <v>0.18629999999999999</v>
      </c>
      <c r="F35" s="41"/>
      <c r="G35" s="121">
        <f t="shared" si="16"/>
        <v>1.94817636E-2</v>
      </c>
      <c r="H35" s="41" t="str">
        <f t="shared" si="24"/>
        <v>(b)</v>
      </c>
      <c r="I35" s="121">
        <f t="shared" si="17"/>
        <v>0.10241730719999999</v>
      </c>
      <c r="J35" s="41" t="str">
        <f t="shared" si="25"/>
        <v>(f)</v>
      </c>
      <c r="K35" s="121">
        <f t="shared" si="18"/>
        <v>2.1167685449999998E-2</v>
      </c>
      <c r="L35" s="41" t="str">
        <f t="shared" si="26"/>
        <v>(b)</v>
      </c>
      <c r="M35" s="121">
        <f t="shared" si="19"/>
        <v>0.1112803434</v>
      </c>
      <c r="N35" s="41" t="str">
        <f t="shared" si="27"/>
        <v>(f)</v>
      </c>
      <c r="O35" s="121">
        <f t="shared" si="20"/>
        <v>1.2363426899999998E-2</v>
      </c>
      <c r="P35" s="41" t="str">
        <f t="shared" si="28"/>
        <v>(b)</v>
      </c>
      <c r="Q35" s="121">
        <f t="shared" si="21"/>
        <v>6.4995598799999998E-2</v>
      </c>
      <c r="R35" s="41" t="str">
        <f t="shared" si="29"/>
        <v>(f)</v>
      </c>
      <c r="S35" s="121">
        <f t="shared" si="22"/>
        <v>1.1426803649999999E-2</v>
      </c>
      <c r="T35" s="41" t="str">
        <f t="shared" si="30"/>
        <v>(b)</v>
      </c>
      <c r="U35" s="121">
        <f t="shared" si="23"/>
        <v>6.0071689799999987E-2</v>
      </c>
      <c r="V35" s="41" t="str">
        <f t="shared" si="31"/>
        <v>(f)</v>
      </c>
    </row>
    <row r="36" spans="1:22" ht="15" customHeight="1">
      <c r="A36" s="63"/>
      <c r="B36" s="69" t="s">
        <v>169</v>
      </c>
      <c r="C36" s="68"/>
      <c r="D36" s="70" t="s">
        <v>168</v>
      </c>
      <c r="E36" s="75">
        <v>2.0000000000000001E-4</v>
      </c>
      <c r="F36" s="41"/>
      <c r="G36" s="121">
        <f t="shared" si="16"/>
        <v>2.0914400000000004E-5</v>
      </c>
      <c r="H36" s="41" t="str">
        <f t="shared" si="24"/>
        <v>(b)</v>
      </c>
      <c r="I36" s="121">
        <f t="shared" si="17"/>
        <v>1.0994880000000001E-4</v>
      </c>
      <c r="J36" s="41" t="str">
        <f t="shared" si="25"/>
        <v>(f)</v>
      </c>
      <c r="K36" s="121">
        <f t="shared" si="18"/>
        <v>2.2724299999999999E-5</v>
      </c>
      <c r="L36" s="41" t="str">
        <f t="shared" si="26"/>
        <v>(b)</v>
      </c>
      <c r="M36" s="121">
        <f t="shared" si="19"/>
        <v>1.1946360000000002E-4</v>
      </c>
      <c r="N36" s="41" t="str">
        <f t="shared" si="27"/>
        <v>(f)</v>
      </c>
      <c r="O36" s="121">
        <f t="shared" si="20"/>
        <v>1.3272600000000001E-5</v>
      </c>
      <c r="P36" s="41" t="str">
        <f t="shared" si="28"/>
        <v>(b)</v>
      </c>
      <c r="Q36" s="121">
        <f t="shared" si="21"/>
        <v>6.9775200000000002E-5</v>
      </c>
      <c r="R36" s="41" t="str">
        <f t="shared" si="29"/>
        <v>(f)</v>
      </c>
      <c r="S36" s="121">
        <f t="shared" si="22"/>
        <v>1.2267099999999998E-5</v>
      </c>
      <c r="T36" s="41" t="str">
        <f t="shared" si="30"/>
        <v>(b)</v>
      </c>
      <c r="U36" s="121">
        <f t="shared" si="23"/>
        <v>6.4489199999999999E-5</v>
      </c>
      <c r="V36" s="41" t="str">
        <f t="shared" si="31"/>
        <v>(f)</v>
      </c>
    </row>
    <row r="37" spans="1:22" ht="15" customHeight="1">
      <c r="A37" s="63"/>
      <c r="B37" s="55" t="s">
        <v>172</v>
      </c>
      <c r="C37" s="64"/>
      <c r="D37" s="65" t="s">
        <v>171</v>
      </c>
      <c r="E37" s="66">
        <v>1.09E-2</v>
      </c>
      <c r="F37" s="41"/>
      <c r="G37" s="121">
        <f t="shared" si="16"/>
        <v>1.1398348E-3</v>
      </c>
      <c r="H37" s="41" t="str">
        <f t="shared" si="24"/>
        <v>(b)</v>
      </c>
      <c r="I37" s="121">
        <f t="shared" si="17"/>
        <v>5.9922096000000003E-3</v>
      </c>
      <c r="J37" s="41" t="str">
        <f t="shared" si="25"/>
        <v>(f)</v>
      </c>
      <c r="K37" s="121">
        <f t="shared" si="18"/>
        <v>1.2384743500000002E-3</v>
      </c>
      <c r="L37" s="41" t="str">
        <f t="shared" si="26"/>
        <v>(b)</v>
      </c>
      <c r="M37" s="121">
        <f t="shared" si="19"/>
        <v>6.5107662000000004E-3</v>
      </c>
      <c r="N37" s="41" t="str">
        <f t="shared" si="27"/>
        <v>(f)</v>
      </c>
      <c r="O37" s="121">
        <f t="shared" si="20"/>
        <v>7.2335669999999989E-4</v>
      </c>
      <c r="P37" s="41" t="str">
        <f t="shared" si="28"/>
        <v>(b)</v>
      </c>
      <c r="Q37" s="121">
        <f t="shared" si="21"/>
        <v>3.8027483999999996E-3</v>
      </c>
      <c r="R37" s="41" t="str">
        <f t="shared" si="29"/>
        <v>(f)</v>
      </c>
      <c r="S37" s="121">
        <f t="shared" si="22"/>
        <v>6.6855694999999995E-4</v>
      </c>
      <c r="T37" s="41" t="str">
        <f t="shared" si="30"/>
        <v>(b)</v>
      </c>
      <c r="U37" s="121">
        <f t="shared" si="23"/>
        <v>3.5146613999999998E-3</v>
      </c>
      <c r="V37" s="41" t="str">
        <f t="shared" si="31"/>
        <v>(f)</v>
      </c>
    </row>
    <row r="38" spans="1:22" ht="15" customHeight="1">
      <c r="A38" s="63"/>
      <c r="B38" s="55" t="s">
        <v>175</v>
      </c>
      <c r="C38" s="64"/>
      <c r="D38" s="65" t="s">
        <v>174</v>
      </c>
      <c r="E38" s="75">
        <v>1.7261</v>
      </c>
      <c r="F38" s="41"/>
      <c r="G38" s="121">
        <f>($E38*G$6*G$7/1000+($E38*$E$58*G$6/60/1000)*$E$59-($E38*G$6/1000/60)*$E$59)</f>
        <v>0.18065132453333335</v>
      </c>
      <c r="H38" s="41" t="str">
        <f t="shared" si="24"/>
        <v>(b)</v>
      </c>
      <c r="I38" s="121">
        <f>($E38*G$6*G$8/1000+($E38*$E$66*G$6/60/1000)*$E$67-($E38*G$6/1000/60)*$E$67)</f>
        <v>0.95669207573333348</v>
      </c>
      <c r="J38" s="41" t="str">
        <f t="shared" si="25"/>
        <v>(f)</v>
      </c>
      <c r="K38" s="121">
        <f>($E38*K$6*K$7/1000+($E38*$E$58*K$6/60/1000)*$E$59-($E38*K$6/1000/60)*$E$59)</f>
        <v>0.19628461223333335</v>
      </c>
      <c r="L38" s="41" t="str">
        <f t="shared" si="26"/>
        <v>(b)</v>
      </c>
      <c r="M38" s="121">
        <f>($E38*K$6*K$8/1000+($E38*$E$66*K$6/60/1000)*$E$67-($E38*K$6/1000/60)*$E$67)</f>
        <v>1.0394827361333334</v>
      </c>
      <c r="N38" s="41" t="str">
        <f t="shared" si="27"/>
        <v>(f)</v>
      </c>
      <c r="O38" s="121">
        <f>($E38*O$6*O$7/1000+($E38*$E$58*O$6/60/1000)*$E$59-($E38*O$6/1000/60)*$E$59)</f>
        <v>0.11464410979999999</v>
      </c>
      <c r="P38" s="41" t="str">
        <f t="shared" si="28"/>
        <v>(b)</v>
      </c>
      <c r="Q38" s="121">
        <f>($E38*O$6*O$8/1000+($E38*$E$66*O$6/60/1000)*$E$67-($E38*O$6/1000/60)*$E$67)</f>
        <v>0.60713150959999995</v>
      </c>
      <c r="R38" s="41" t="str">
        <f t="shared" si="29"/>
        <v>(f)</v>
      </c>
      <c r="S38" s="121">
        <f>($E38*S$6*S$7/1000+($E38*$E$58*S$6/60/1000)*$E$59-($E38*S$6/1000/60)*$E$59)</f>
        <v>0.10595894996666665</v>
      </c>
      <c r="T38" s="41" t="str">
        <f t="shared" si="30"/>
        <v>(b)</v>
      </c>
      <c r="U38" s="121">
        <f>($E38*S$6*S$8/1000+($E38*$E$66*S$6/60/1000)*$E$67-($E38*S$6/1000/60)*$E$67)</f>
        <v>0.56113669826666646</v>
      </c>
      <c r="V38" s="41" t="str">
        <f t="shared" si="31"/>
        <v>(f)</v>
      </c>
    </row>
    <row r="39" spans="1:22" ht="15" customHeight="1">
      <c r="A39" s="63"/>
      <c r="B39" s="55" t="s">
        <v>178</v>
      </c>
      <c r="C39" s="64"/>
      <c r="D39" s="65" t="s">
        <v>177</v>
      </c>
      <c r="E39" s="66">
        <v>2.69E-2</v>
      </c>
      <c r="F39" s="41"/>
      <c r="G39" s="121">
        <f t="shared" si="16"/>
        <v>2.8129867999999998E-3</v>
      </c>
      <c r="H39" s="41" t="str">
        <f t="shared" si="24"/>
        <v>(b)</v>
      </c>
      <c r="I39" s="121">
        <f>($E39*G$6*G$8/1000+($E39*$E$65*G$6/60/1000)*$E$67-($E39*G$6/1000/60)*$E$67)</f>
        <v>1.4788113599999998E-2</v>
      </c>
      <c r="J39" s="41" t="str">
        <f t="shared" si="25"/>
        <v>(f)</v>
      </c>
      <c r="K39" s="121">
        <f t="shared" si="18"/>
        <v>3.0564183500000003E-3</v>
      </c>
      <c r="L39" s="41" t="str">
        <f t="shared" si="26"/>
        <v>(b)</v>
      </c>
      <c r="M39" s="121">
        <f t="shared" ref="M39:M42" si="32">($E39*K$6*K$8/1000+($E39*$E$65*K$6/60/1000)*$E$67-($E39*K$6/1000/60)*$E$67)</f>
        <v>1.6067854199999999E-2</v>
      </c>
      <c r="N39" s="41" t="str">
        <f t="shared" si="27"/>
        <v>(f)</v>
      </c>
      <c r="O39" s="121">
        <f t="shared" si="20"/>
        <v>1.7851647000000001E-3</v>
      </c>
      <c r="P39" s="41" t="str">
        <f t="shared" si="28"/>
        <v>(b)</v>
      </c>
      <c r="Q39" s="121">
        <f t="shared" ref="Q39:Q42" si="33">($E39*O$6*O$8/1000+($E39*$E$65*O$6/60/1000)*$E$67-($E39*O$6/1000/60)*$E$67)</f>
        <v>9.3847644000000022E-3</v>
      </c>
      <c r="R39" s="41" t="str">
        <f t="shared" si="29"/>
        <v>(f)</v>
      </c>
      <c r="S39" s="121">
        <f t="shared" si="22"/>
        <v>1.6499249499999998E-3</v>
      </c>
      <c r="T39" s="41" t="str">
        <f t="shared" si="30"/>
        <v>(b)</v>
      </c>
      <c r="U39" s="121">
        <f t="shared" ref="U39:U42" si="34">($E39*S$6*S$8/1000+($E39*$E$65*S$6/60/1000)*$E$67-($E39*S$6/1000/60)*$E$67)</f>
        <v>8.6737974000000006E-3</v>
      </c>
      <c r="V39" s="41" t="str">
        <f t="shared" si="31"/>
        <v>(f)</v>
      </c>
    </row>
    <row r="40" spans="1:22" ht="15" customHeight="1">
      <c r="A40" s="63"/>
      <c r="B40" s="55" t="s">
        <v>181</v>
      </c>
      <c r="C40" s="64"/>
      <c r="D40" s="70" t="s">
        <v>180</v>
      </c>
      <c r="E40" s="75">
        <v>0.47</v>
      </c>
      <c r="F40" s="41"/>
      <c r="G40" s="121">
        <f t="shared" si="16"/>
        <v>4.9148839999999992E-2</v>
      </c>
      <c r="H40" s="41" t="str">
        <f t="shared" si="24"/>
        <v>(b)</v>
      </c>
      <c r="I40" s="121">
        <f>($E40*G$6*G$8/1000+($E40*$E$65*G$6/60/1000)*$E$67-($E40*G$6/1000/60)*$E$67)</f>
        <v>0.25837968</v>
      </c>
      <c r="J40" s="41" t="str">
        <f t="shared" si="25"/>
        <v>(f)</v>
      </c>
      <c r="K40" s="121">
        <f t="shared" si="18"/>
        <v>5.3402104999999991E-2</v>
      </c>
      <c r="L40" s="41" t="str">
        <f t="shared" si="26"/>
        <v>(b)</v>
      </c>
      <c r="M40" s="121">
        <f t="shared" si="32"/>
        <v>0.28073946000000005</v>
      </c>
      <c r="N40" s="41" t="str">
        <f t="shared" si="27"/>
        <v>(f)</v>
      </c>
      <c r="O40" s="121">
        <f t="shared" si="20"/>
        <v>3.1190610000000001E-2</v>
      </c>
      <c r="P40" s="41" t="str">
        <f t="shared" si="28"/>
        <v>(b)</v>
      </c>
      <c r="Q40" s="121">
        <f t="shared" si="33"/>
        <v>0.16397171999999999</v>
      </c>
      <c r="R40" s="41" t="str">
        <f t="shared" si="29"/>
        <v>(f)</v>
      </c>
      <c r="S40" s="121">
        <f t="shared" si="22"/>
        <v>2.8827684999999995E-2</v>
      </c>
      <c r="T40" s="41" t="str">
        <f t="shared" si="30"/>
        <v>(b)</v>
      </c>
      <c r="U40" s="121">
        <f t="shared" si="34"/>
        <v>0.15154962</v>
      </c>
      <c r="V40" s="41" t="str">
        <f t="shared" si="31"/>
        <v>(f)</v>
      </c>
    </row>
    <row r="41" spans="1:22" ht="15" customHeight="1">
      <c r="A41" s="63"/>
      <c r="B41" s="55" t="s">
        <v>184</v>
      </c>
      <c r="C41" s="64"/>
      <c r="D41" s="65" t="s">
        <v>183</v>
      </c>
      <c r="E41" s="66">
        <v>0.10539999999999999</v>
      </c>
      <c r="F41" s="41"/>
      <c r="G41" s="121">
        <f t="shared" si="16"/>
        <v>1.1021888800000001E-2</v>
      </c>
      <c r="H41" s="41" t="str">
        <f t="shared" si="24"/>
        <v>(b)</v>
      </c>
      <c r="I41" s="121">
        <f>($E41*G$6*G$8/1000+($E41*$E$65*G$6/60/1000)*$E$67-($E41*G$6/1000/60)*$E$67)</f>
        <v>5.7943017600000007E-2</v>
      </c>
      <c r="J41" s="41" t="str">
        <f t="shared" si="25"/>
        <v>(f)</v>
      </c>
      <c r="K41" s="121">
        <f t="shared" si="18"/>
        <v>1.1975706099999999E-2</v>
      </c>
      <c r="L41" s="41" t="str">
        <f t="shared" si="26"/>
        <v>(b)</v>
      </c>
      <c r="M41" s="121">
        <f t="shared" si="32"/>
        <v>6.2957317200000001E-2</v>
      </c>
      <c r="N41" s="41" t="str">
        <f t="shared" si="27"/>
        <v>(f)</v>
      </c>
      <c r="O41" s="121">
        <f t="shared" si="20"/>
        <v>6.9946601999999998E-3</v>
      </c>
      <c r="P41" s="41" t="str">
        <f t="shared" si="28"/>
        <v>(b)</v>
      </c>
      <c r="Q41" s="121">
        <f t="shared" si="33"/>
        <v>3.6771530399999988E-2</v>
      </c>
      <c r="R41" s="41" t="str">
        <f t="shared" si="29"/>
        <v>(f)</v>
      </c>
      <c r="S41" s="121">
        <f t="shared" si="22"/>
        <v>6.4647616999999992E-3</v>
      </c>
      <c r="T41" s="41" t="str">
        <f t="shared" si="30"/>
        <v>(b)</v>
      </c>
      <c r="U41" s="121">
        <f t="shared" si="34"/>
        <v>3.3985808399999998E-2</v>
      </c>
      <c r="V41" s="41" t="str">
        <f t="shared" si="31"/>
        <v>(f)</v>
      </c>
    </row>
    <row r="42" spans="1:22" ht="15" customHeight="1">
      <c r="A42" s="63"/>
      <c r="B42" s="55" t="s">
        <v>187</v>
      </c>
      <c r="C42" s="64"/>
      <c r="D42" s="65" t="s">
        <v>186</v>
      </c>
      <c r="E42" s="66">
        <v>4.24E-2</v>
      </c>
      <c r="F42" s="41"/>
      <c r="G42" s="121">
        <f t="shared" si="16"/>
        <v>4.4338528000000006E-3</v>
      </c>
      <c r="H42" s="41" t="str">
        <f t="shared" si="24"/>
        <v>(b)</v>
      </c>
      <c r="I42" s="121">
        <f>($E42*G$6*G$8/1000+($E42*$E$65*G$6/60/1000)*$E$67-($E42*G$6/1000/60)*$E$67)</f>
        <v>2.3309145600000001E-2</v>
      </c>
      <c r="J42" s="41" t="str">
        <f t="shared" si="25"/>
        <v>(f)</v>
      </c>
      <c r="K42" s="121">
        <f t="shared" si="18"/>
        <v>4.8175516000000008E-3</v>
      </c>
      <c r="L42" s="41" t="str">
        <f t="shared" si="26"/>
        <v>(b)</v>
      </c>
      <c r="M42" s="121">
        <f t="shared" si="32"/>
        <v>2.5326283200000004E-2</v>
      </c>
      <c r="N42" s="41" t="str">
        <f t="shared" si="27"/>
        <v>(f)</v>
      </c>
      <c r="O42" s="121">
        <f t="shared" si="20"/>
        <v>2.8137911999999996E-3</v>
      </c>
      <c r="P42" s="41" t="str">
        <f t="shared" si="28"/>
        <v>(b)</v>
      </c>
      <c r="Q42" s="121">
        <f t="shared" si="33"/>
        <v>1.4792342399999998E-2</v>
      </c>
      <c r="R42" s="41" t="str">
        <f t="shared" si="29"/>
        <v>(f)</v>
      </c>
      <c r="S42" s="121">
        <f t="shared" si="22"/>
        <v>2.6006251999999997E-3</v>
      </c>
      <c r="T42" s="41" t="str">
        <f t="shared" si="30"/>
        <v>(b)</v>
      </c>
      <c r="U42" s="121">
        <f t="shared" si="34"/>
        <v>1.3671710399999999E-2</v>
      </c>
      <c r="V42" s="41" t="str">
        <f t="shared" si="31"/>
        <v>(f)</v>
      </c>
    </row>
    <row r="43" spans="1:22" ht="15" customHeight="1">
      <c r="A43" s="20" t="s">
        <v>350</v>
      </c>
      <c r="B43" s="24"/>
      <c r="C43" s="55"/>
      <c r="D43" s="61"/>
      <c r="E43" s="61"/>
      <c r="F43" s="61"/>
      <c r="G43" s="62"/>
      <c r="H43" s="94"/>
      <c r="I43" s="62"/>
      <c r="J43" s="94"/>
      <c r="K43" s="62"/>
      <c r="L43" s="94"/>
      <c r="M43" s="62"/>
      <c r="N43" s="94"/>
      <c r="O43" s="62"/>
      <c r="P43" s="94"/>
      <c r="Q43" s="62"/>
      <c r="R43" s="94"/>
      <c r="S43" s="62"/>
      <c r="T43" s="94"/>
      <c r="U43" s="62"/>
      <c r="V43" s="94"/>
    </row>
    <row r="44" spans="1:22" ht="15" customHeight="1">
      <c r="A44" s="63"/>
      <c r="B44" s="55" t="s">
        <v>190</v>
      </c>
      <c r="C44" s="64"/>
      <c r="D44" s="65" t="s">
        <v>189</v>
      </c>
      <c r="E44" s="66">
        <v>0.8</v>
      </c>
      <c r="F44" s="41"/>
      <c r="G44" s="121">
        <f>($E44*G$6*G$7/1000+($E44*$E$57*G$6/60/1000)*$E$59-($E44*G$6/1000/60)*$E$59)</f>
        <v>8.3657599999999999E-2</v>
      </c>
      <c r="H44" s="41" t="str">
        <f t="shared" ref="H44:H45" si="35">$A$55</f>
        <v>(b)</v>
      </c>
      <c r="I44" s="121">
        <f>($E44*G$6*G$8/1000+($E44*$E$65*G$6/60/1000)*$E$67-($E44*G$6/1000/60)*$E$67)</f>
        <v>0.4397952</v>
      </c>
      <c r="J44" s="41" t="str">
        <f t="shared" ref="J44:J45" si="36">$A$63</f>
        <v>(f)</v>
      </c>
      <c r="K44" s="121">
        <f>($E44*K$6*K$7/1000+($E44*$E$57*K$6/60/1000)*$E$59-($E44*K$6/1000/60)*$E$59)</f>
        <v>9.0897200000000011E-2</v>
      </c>
      <c r="L44" s="41" t="str">
        <f t="shared" ref="L44:L45" si="37">$A$55</f>
        <v>(b)</v>
      </c>
      <c r="M44" s="121">
        <f>($E44*K$6*K$8/1000+($E44*$E$65*K$6/60/1000)*$E$67-($E44*K$6/1000/60)*$E$67)</f>
        <v>0.47785440000000007</v>
      </c>
      <c r="N44" s="41" t="str">
        <f t="shared" ref="N44:N45" si="38">$A$63</f>
        <v>(f)</v>
      </c>
      <c r="O44" s="121">
        <f>($E44*O$6*O$7/1000+($E44*$E$57*O$6/60/1000)*$E$59-($E44*O$6/1000/60)*$E$59)</f>
        <v>5.309040000000001E-2</v>
      </c>
      <c r="P44" s="41" t="str">
        <f t="shared" ref="P44:P45" si="39">$A$55</f>
        <v>(b)</v>
      </c>
      <c r="Q44" s="121">
        <f>($E44*O$6*O$8/1000+($E44*$E$65*O$6/60/1000)*$E$67-($E44*O$6/1000/60)*$E$67)</f>
        <v>0.27910079999999998</v>
      </c>
      <c r="R44" s="41" t="str">
        <f t="shared" ref="R44:R45" si="40">$A$63</f>
        <v>(f)</v>
      </c>
      <c r="S44" s="121">
        <f>($E44*S$6*S$7/1000+($E44*$E$57*S$6/60/1000)*$E$59-($E44*S$6/1000/60)*$E$59)</f>
        <v>4.9068399999999991E-2</v>
      </c>
      <c r="T44" s="41" t="str">
        <f t="shared" ref="T44:T45" si="41">$A$55</f>
        <v>(b)</v>
      </c>
      <c r="U44" s="121">
        <f>($E44*S$6*S$8/1000+($E44*$E$65*S$6/60/1000)*$E$67-($E44*S$6/1000/60)*$E$67)</f>
        <v>0.25795680000000004</v>
      </c>
      <c r="V44" s="41" t="str">
        <f t="shared" ref="V44:V45" si="42">$A$63</f>
        <v>(f)</v>
      </c>
    </row>
    <row r="45" spans="1:22" ht="15" customHeight="1">
      <c r="A45" s="63"/>
      <c r="B45" s="55" t="s">
        <v>193</v>
      </c>
      <c r="C45" s="64"/>
      <c r="D45" s="65" t="s">
        <v>192</v>
      </c>
      <c r="E45" s="66">
        <v>0.18629999999999999</v>
      </c>
      <c r="F45" s="41"/>
      <c r="G45" s="121">
        <f>($E45*G$6*G$7/1000+($E45*$E$57*G$6/60/1000)*$E$59-($E45*G$6/1000/60)*$E$59)</f>
        <v>1.94817636E-2</v>
      </c>
      <c r="H45" s="41" t="str">
        <f t="shared" si="35"/>
        <v>(b)</v>
      </c>
      <c r="I45" s="121">
        <f>($E45*G$6*G$8/1000+($E45*$E$65*G$6/60/1000)*$E$67-($E45*G$6/1000/60)*$E$67)</f>
        <v>0.10241730719999999</v>
      </c>
      <c r="J45" s="41" t="str">
        <f t="shared" si="36"/>
        <v>(f)</v>
      </c>
      <c r="K45" s="121">
        <f>($E45*K$6*K$7/1000+($E45*$E$57*K$6/60/1000)*$E$59-($E45*K$6/1000/60)*$E$59)</f>
        <v>2.1167685449999998E-2</v>
      </c>
      <c r="L45" s="41" t="str">
        <f t="shared" si="37"/>
        <v>(b)</v>
      </c>
      <c r="M45" s="121">
        <f>($E45*K$6*K$8/1000+($E45*$E$65*K$6/60/1000)*$E$67-($E45*K$6/1000/60)*$E$67)</f>
        <v>0.1112803434</v>
      </c>
      <c r="N45" s="41" t="str">
        <f t="shared" si="38"/>
        <v>(f)</v>
      </c>
      <c r="O45" s="121">
        <f>($E45*O$6*O$7/1000+($E45*$E$57*O$6/60/1000)*$E$59-($E45*O$6/1000/60)*$E$59)</f>
        <v>1.2363426899999998E-2</v>
      </c>
      <c r="P45" s="41" t="str">
        <f t="shared" si="39"/>
        <v>(b)</v>
      </c>
      <c r="Q45" s="121">
        <f>($E45*O$6*O$8/1000+($E45*$E$65*O$6/60/1000)*$E$67-($E45*O$6/1000/60)*$E$67)</f>
        <v>6.4995598799999998E-2</v>
      </c>
      <c r="R45" s="41" t="str">
        <f t="shared" si="40"/>
        <v>(f)</v>
      </c>
      <c r="S45" s="121">
        <f>($E45*S$6*S$7/1000+($E45*$E$57*S$6/60/1000)*$E$59-($E45*S$6/1000/60)*$E$59)</f>
        <v>1.1426803649999999E-2</v>
      </c>
      <c r="T45" s="41" t="str">
        <f t="shared" si="41"/>
        <v>(b)</v>
      </c>
      <c r="U45" s="121">
        <f>($E45*S$6*S$8/1000+($E45*$E$65*S$6/60/1000)*$E$67-($E45*S$6/1000/60)*$E$67)</f>
        <v>6.0071689799999987E-2</v>
      </c>
      <c r="V45" s="41" t="str">
        <f t="shared" si="42"/>
        <v>(f)</v>
      </c>
    </row>
    <row r="46" spans="1:22" ht="15" customHeight="1">
      <c r="A46" s="20" t="s">
        <v>351</v>
      </c>
      <c r="B46" s="24"/>
      <c r="C46" s="55"/>
      <c r="D46" s="61"/>
      <c r="E46" s="61"/>
      <c r="F46" s="61"/>
      <c r="G46" s="62"/>
      <c r="H46" s="94"/>
      <c r="I46" s="62"/>
      <c r="J46" s="94"/>
      <c r="K46" s="62"/>
      <c r="L46" s="94"/>
      <c r="M46" s="62"/>
      <c r="N46" s="94"/>
      <c r="O46" s="62"/>
      <c r="P46" s="94"/>
      <c r="Q46" s="62"/>
      <c r="R46" s="94"/>
      <c r="S46" s="62"/>
      <c r="T46" s="94"/>
      <c r="U46" s="62"/>
      <c r="V46" s="94"/>
    </row>
    <row r="47" spans="1:22" ht="15" customHeight="1">
      <c r="A47" s="63"/>
      <c r="B47" s="55" t="s">
        <v>196</v>
      </c>
      <c r="C47" s="64"/>
      <c r="D47" s="70" t="s">
        <v>195</v>
      </c>
      <c r="E47" s="75">
        <v>3.5200000000000002E-5</v>
      </c>
      <c r="F47" s="41"/>
      <c r="G47" s="121">
        <f t="shared" ref="G47:G49" si="43">($E47*G$6*G$7/1000+($E47*$E$57*G$6/60/1000)*$E$59-($E47*G$6/1000/60)*$E$59)</f>
        <v>3.6809344000000005E-6</v>
      </c>
      <c r="H47" s="41" t="str">
        <f t="shared" ref="H47:H49" si="44">$A$55</f>
        <v>(b)</v>
      </c>
      <c r="I47" s="121">
        <f t="shared" ref="I47:I49" si="45">($E47*G$6*G$8/1000+($E47*$E$65*G$6/60/1000)*$E$67-($E47*G$6/1000/60)*$E$67)</f>
        <v>1.9350988800000002E-5</v>
      </c>
      <c r="J47" s="41" t="str">
        <f t="shared" ref="J47:J49" si="46">$A$63</f>
        <v>(f)</v>
      </c>
      <c r="K47" s="121">
        <f t="shared" ref="K47:K49" si="47">($E47*K$6*K$7/1000+($E47*$E$57*K$6/60/1000)*$E$59-($E47*K$6/1000/60)*$E$59)</f>
        <v>3.999476800000001E-6</v>
      </c>
      <c r="L47" s="41" t="str">
        <f t="shared" ref="L47:L49" si="48">$A$55</f>
        <v>(b)</v>
      </c>
      <c r="M47" s="121">
        <f t="shared" ref="M47:M49" si="49">($E47*K$6*K$8/1000+($E47*$E$65*K$6/60/1000)*$E$67-($E47*K$6/1000/60)*$E$67)</f>
        <v>2.1025593600000005E-5</v>
      </c>
      <c r="N47" s="41" t="str">
        <f t="shared" ref="N47:N49" si="50">$A$63</f>
        <v>(f)</v>
      </c>
      <c r="O47" s="121">
        <f t="shared" ref="O47:O49" si="51">($E47*O$6*O$7/1000+($E47*$E$57*O$6/60/1000)*$E$59-($E47*O$6/1000/60)*$E$59)</f>
        <v>2.3359775999999998E-6</v>
      </c>
      <c r="P47" s="41" t="str">
        <f t="shared" ref="P47:P49" si="52">$A$55</f>
        <v>(b)</v>
      </c>
      <c r="Q47" s="121">
        <f t="shared" ref="Q47:Q49" si="53">($E47*O$6*O$8/1000+($E47*$E$65*O$6/60/1000)*$E$67-($E47*O$6/1000/60)*$E$67)</f>
        <v>1.2280435200000001E-5</v>
      </c>
      <c r="R47" s="41" t="str">
        <f t="shared" ref="R47:R49" si="54">$A$63</f>
        <v>(f)</v>
      </c>
      <c r="S47" s="121">
        <f t="shared" ref="S47:S49" si="55">($E47*S$6*S$7/1000+($E47*$E$57*S$6/60/1000)*$E$59-($E47*S$6/1000/60)*$E$59)</f>
        <v>2.1590095999999997E-6</v>
      </c>
      <c r="T47" s="41" t="str">
        <f t="shared" ref="T47:T49" si="56">$A$55</f>
        <v>(b)</v>
      </c>
      <c r="U47" s="121">
        <f t="shared" ref="U47:U49" si="57">($E47*S$6*S$8/1000+($E47*$E$65*S$6/60/1000)*$E$67-($E47*S$6/1000/60)*$E$67)</f>
        <v>1.13500992E-5</v>
      </c>
      <c r="V47" s="41" t="str">
        <f t="shared" ref="V47:V49" si="58">$A$63</f>
        <v>(f)</v>
      </c>
    </row>
    <row r="48" spans="1:22" ht="15" customHeight="1">
      <c r="A48" s="63"/>
      <c r="B48" s="55" t="s">
        <v>199</v>
      </c>
      <c r="C48" s="64"/>
      <c r="D48" s="70" t="s">
        <v>198</v>
      </c>
      <c r="E48" s="75">
        <v>1.9699999999999999E-2</v>
      </c>
      <c r="F48" s="41"/>
      <c r="G48" s="121">
        <f t="shared" si="43"/>
        <v>2.0600684000000001E-3</v>
      </c>
      <c r="H48" s="41" t="str">
        <f t="shared" si="44"/>
        <v>(b)</v>
      </c>
      <c r="I48" s="121">
        <f t="shared" si="45"/>
        <v>1.0829956799999998E-2</v>
      </c>
      <c r="J48" s="41" t="str">
        <f t="shared" si="46"/>
        <v>(f)</v>
      </c>
      <c r="K48" s="121">
        <f t="shared" si="47"/>
        <v>2.2383435500000002E-3</v>
      </c>
      <c r="L48" s="41" t="str">
        <f t="shared" si="48"/>
        <v>(b)</v>
      </c>
      <c r="M48" s="121">
        <f t="shared" si="49"/>
        <v>1.1767164599999999E-2</v>
      </c>
      <c r="N48" s="41" t="str">
        <f t="shared" si="50"/>
        <v>(f)</v>
      </c>
      <c r="O48" s="121">
        <f t="shared" si="51"/>
        <v>1.3073511E-3</v>
      </c>
      <c r="P48" s="41" t="str">
        <f t="shared" si="52"/>
        <v>(b)</v>
      </c>
      <c r="Q48" s="121">
        <f t="shared" si="53"/>
        <v>6.8728571999999996E-3</v>
      </c>
      <c r="R48" s="41" t="str">
        <f t="shared" si="54"/>
        <v>(f)</v>
      </c>
      <c r="S48" s="121">
        <f t="shared" si="55"/>
        <v>1.2083093499999998E-3</v>
      </c>
      <c r="T48" s="41" t="str">
        <f t="shared" si="56"/>
        <v>(b)</v>
      </c>
      <c r="U48" s="121">
        <f t="shared" si="57"/>
        <v>6.3521861999999993E-3</v>
      </c>
      <c r="V48" s="41" t="str">
        <f t="shared" si="58"/>
        <v>(f)</v>
      </c>
    </row>
    <row r="49" spans="1:23" ht="15" customHeight="1">
      <c r="A49" s="63"/>
      <c r="B49" s="55" t="s">
        <v>201</v>
      </c>
      <c r="C49" s="64"/>
      <c r="D49" s="70">
        <v>401</v>
      </c>
      <c r="E49" s="75">
        <v>3.6200000000000003E-2</v>
      </c>
      <c r="F49" s="41"/>
      <c r="G49" s="121">
        <f t="shared" si="43"/>
        <v>3.7855063999999998E-3</v>
      </c>
      <c r="H49" s="41" t="str">
        <f t="shared" si="44"/>
        <v>(b)</v>
      </c>
      <c r="I49" s="121">
        <f t="shared" si="45"/>
        <v>1.9900732800000001E-2</v>
      </c>
      <c r="J49" s="41" t="str">
        <f t="shared" si="46"/>
        <v>(f)</v>
      </c>
      <c r="K49" s="121">
        <f t="shared" si="47"/>
        <v>4.1130983000000013E-3</v>
      </c>
      <c r="L49" s="41" t="str">
        <f t="shared" si="48"/>
        <v>(b)</v>
      </c>
      <c r="M49" s="121">
        <f t="shared" si="49"/>
        <v>2.1622911600000003E-2</v>
      </c>
      <c r="N49" s="41" t="str">
        <f t="shared" si="50"/>
        <v>(f)</v>
      </c>
      <c r="O49" s="121">
        <f t="shared" si="51"/>
        <v>2.4023405999999995E-3</v>
      </c>
      <c r="P49" s="41" t="str">
        <f t="shared" si="52"/>
        <v>(b)</v>
      </c>
      <c r="Q49" s="121">
        <f t="shared" si="53"/>
        <v>1.26293112E-2</v>
      </c>
      <c r="R49" s="41" t="str">
        <f t="shared" si="54"/>
        <v>(f)</v>
      </c>
      <c r="S49" s="121">
        <f t="shared" si="55"/>
        <v>2.2203450999999999E-3</v>
      </c>
      <c r="T49" s="41" t="str">
        <f t="shared" si="56"/>
        <v>(b)</v>
      </c>
      <c r="U49" s="121">
        <f t="shared" si="57"/>
        <v>1.16725452E-2</v>
      </c>
      <c r="V49" s="41" t="str">
        <f t="shared" si="58"/>
        <v>(f)</v>
      </c>
    </row>
    <row r="50" spans="1:23" ht="15" customHeight="1">
      <c r="A50" s="20" t="s">
        <v>352</v>
      </c>
      <c r="B50" s="24"/>
      <c r="C50" s="55"/>
      <c r="D50" s="61"/>
      <c r="E50" s="94"/>
      <c r="F50" s="61"/>
      <c r="G50" s="62"/>
      <c r="H50" s="94"/>
      <c r="I50" s="62"/>
      <c r="J50" s="94"/>
      <c r="K50" s="62"/>
      <c r="L50" s="94"/>
      <c r="M50" s="62"/>
      <c r="N50" s="94"/>
      <c r="O50" s="62"/>
      <c r="P50" s="94"/>
      <c r="Q50" s="62"/>
      <c r="R50" s="94"/>
      <c r="S50" s="62"/>
      <c r="T50" s="94"/>
      <c r="U50" s="62"/>
      <c r="V50" s="94"/>
    </row>
    <row r="51" spans="1:23" ht="15" customHeight="1">
      <c r="A51" s="63"/>
      <c r="B51" s="55" t="s">
        <v>203</v>
      </c>
      <c r="C51" s="64"/>
      <c r="D51" s="95">
        <v>200</v>
      </c>
      <c r="E51" s="96">
        <v>33.5</v>
      </c>
      <c r="F51" s="41"/>
      <c r="G51" s="121">
        <f>($E51*G$6*G$7/1000+($E51*$E$57*G$6/60/1000)*$E$59-($E51*G$6/1000/60)*$E$59)</f>
        <v>3.5031620000000006</v>
      </c>
      <c r="H51" s="41" t="str">
        <f>$A$55</f>
        <v>(b)</v>
      </c>
      <c r="I51" s="121">
        <f>($E51*G$6*G$8/1000+($E51*$E$65*G$6/60/1000)*$E$67-($E51*G$6/1000/60)*$E$67)</f>
        <v>18.416424000000003</v>
      </c>
      <c r="J51" s="41" t="str">
        <f>$A$63</f>
        <v>(f)</v>
      </c>
      <c r="K51" s="121">
        <f>($E51*K$6*K$7/1000+($E51*$E$57*K$6/60/1000)*$E$59-($E51*K$6/1000/60)*$E$59)</f>
        <v>3.8063202499999997</v>
      </c>
      <c r="L51" s="41" t="str">
        <f>$A$55</f>
        <v>(b)</v>
      </c>
      <c r="M51" s="121">
        <f>($E51*K$6*K$8/1000+($E51*$E$65*K$6/60/1000)*$E$67-($E51*K$6/1000/60)*$E$67)</f>
        <v>20.010152999999995</v>
      </c>
      <c r="N51" s="41" t="str">
        <f>$A$63</f>
        <v>(f)</v>
      </c>
      <c r="O51" s="121">
        <f>($E51*O$6*O$7/1000+($E51*$E$57*O$6/60/1000)*$E$59-($E51*O$6/1000/60)*$E$59)</f>
        <v>2.2231605000000001</v>
      </c>
      <c r="P51" s="41" t="str">
        <f>$A$55</f>
        <v>(b)</v>
      </c>
      <c r="Q51" s="121">
        <f>($E51*O$6*O$8/1000+($E51*$E$65*O$6/60/1000)*$E$67-($E51*O$6/1000/60)*$E$67)</f>
        <v>11.687346</v>
      </c>
      <c r="R51" s="41" t="str">
        <f>$A$63</f>
        <v>(f)</v>
      </c>
      <c r="S51" s="121">
        <f>($E51*S$6*S$7/1000+($E51*$E$57*S$6/60/1000)*$E$59-($E51*S$6/1000/60)*$E$59)</f>
        <v>2.0547392499999999</v>
      </c>
      <c r="T51" s="41" t="str">
        <f>$A$55</f>
        <v>(b)</v>
      </c>
      <c r="U51" s="121">
        <f>($E51*S$6*S$8/1000+($E51*$E$65*S$6/60/1000)*$E$67-($E51*S$6/1000/60)*$E$67)</f>
        <v>10.801940999999999</v>
      </c>
      <c r="V51" s="41" t="str">
        <f>$A$63</f>
        <v>(f)</v>
      </c>
    </row>
    <row r="52" spans="1:23" ht="15" customHeight="1">
      <c r="A52" s="12" t="s">
        <v>353</v>
      </c>
      <c r="B52" s="28"/>
      <c r="C52" s="105"/>
      <c r="D52" s="106"/>
      <c r="E52" s="106"/>
      <c r="F52" s="107"/>
    </row>
    <row r="53" spans="1:23" s="14" customFormat="1" ht="15" customHeight="1">
      <c r="A53" s="29" t="s">
        <v>395</v>
      </c>
      <c r="B53" s="9"/>
      <c r="C53" s="28"/>
      <c r="W53" s="60"/>
    </row>
    <row r="54" spans="1:23" s="14" customFormat="1" ht="15" customHeight="1">
      <c r="A54" s="30" t="s">
        <v>418</v>
      </c>
      <c r="B54" s="9" t="s">
        <v>355</v>
      </c>
      <c r="C54" s="28"/>
      <c r="W54" s="60"/>
    </row>
    <row r="55" spans="1:23" s="14" customFormat="1" ht="15" customHeight="1">
      <c r="A55" s="30" t="s">
        <v>419</v>
      </c>
      <c r="B55" s="28" t="s">
        <v>390</v>
      </c>
      <c r="C55" s="28"/>
      <c r="R55" s="28" t="str">
        <f>$A$60&amp;", "&amp;$A$61</f>
        <v>(c), (d)</v>
      </c>
      <c r="W55" s="60"/>
    </row>
    <row r="56" spans="1:23" s="14" customFormat="1" ht="15" customHeight="1">
      <c r="A56" s="30"/>
      <c r="B56" s="123" t="s">
        <v>391</v>
      </c>
      <c r="C56" s="28"/>
      <c r="R56" s="14" t="str">
        <f>$A$73</f>
        <v>(3)</v>
      </c>
      <c r="W56" s="60"/>
    </row>
    <row r="57" spans="1:23" s="14" customFormat="1" ht="15" customHeight="1">
      <c r="A57" s="30"/>
      <c r="B57" s="28"/>
      <c r="D57" s="148" t="s">
        <v>359</v>
      </c>
      <c r="E57" s="14">
        <v>4.3</v>
      </c>
      <c r="F57" s="14" t="str">
        <f>$A$74</f>
        <v>(4)</v>
      </c>
      <c r="W57" s="60"/>
    </row>
    <row r="58" spans="1:23" s="14" customFormat="1" ht="15" customHeight="1">
      <c r="A58" s="30"/>
      <c r="B58" s="28"/>
      <c r="D58" s="148" t="s">
        <v>360</v>
      </c>
      <c r="E58" s="14">
        <v>4.8</v>
      </c>
      <c r="F58" s="14" t="str">
        <f>$A$74</f>
        <v>(4)</v>
      </c>
      <c r="W58" s="60"/>
    </row>
    <row r="59" spans="1:23" s="14" customFormat="1" ht="15" customHeight="1">
      <c r="A59" s="30"/>
      <c r="B59" s="28"/>
      <c r="D59" s="148" t="s">
        <v>361</v>
      </c>
      <c r="E59" s="14">
        <v>1</v>
      </c>
      <c r="F59" s="14" t="str">
        <f>$A$76</f>
        <v>(5)</v>
      </c>
    </row>
    <row r="60" spans="1:23" s="14" customFormat="1" ht="15" customHeight="1">
      <c r="A60" s="30" t="s">
        <v>420</v>
      </c>
      <c r="B60" s="28" t="s">
        <v>362</v>
      </c>
      <c r="C60" s="28"/>
      <c r="Q60" s="115"/>
    </row>
    <row r="61" spans="1:23" s="14" customFormat="1" ht="15" customHeight="1">
      <c r="A61" s="30" t="s">
        <v>421</v>
      </c>
      <c r="B61" s="28" t="s">
        <v>380</v>
      </c>
      <c r="C61" s="28"/>
      <c r="Q61" s="115"/>
    </row>
    <row r="62" spans="1:23" s="14" customFormat="1" ht="15" customHeight="1">
      <c r="A62" s="30" t="s">
        <v>422</v>
      </c>
      <c r="B62" s="28" t="s">
        <v>364</v>
      </c>
      <c r="C62" s="28"/>
      <c r="Q62" s="115"/>
    </row>
    <row r="63" spans="1:23" s="14" customFormat="1" ht="15" customHeight="1">
      <c r="A63" s="30" t="s">
        <v>423</v>
      </c>
      <c r="B63" s="28" t="s">
        <v>392</v>
      </c>
      <c r="C63" s="28"/>
      <c r="R63" s="28" t="str">
        <f>$A$60&amp;", "&amp;$A$61</f>
        <v>(c), (d)</v>
      </c>
      <c r="W63" s="60"/>
    </row>
    <row r="64" spans="1:23" s="14" customFormat="1" ht="15" customHeight="1">
      <c r="A64" s="30"/>
      <c r="B64" s="123" t="s">
        <v>393</v>
      </c>
      <c r="C64" s="28"/>
      <c r="R64" s="14" t="str">
        <f>$A$73</f>
        <v>(3)</v>
      </c>
      <c r="W64" s="60"/>
    </row>
    <row r="65" spans="1:23" s="14" customFormat="1" ht="15" customHeight="1">
      <c r="B65" s="28"/>
      <c r="D65" s="148" t="s">
        <v>359</v>
      </c>
      <c r="E65" s="14">
        <v>4.3</v>
      </c>
      <c r="F65" s="14" t="str">
        <f>$A$74</f>
        <v>(4)</v>
      </c>
      <c r="N65" s="60"/>
      <c r="W65" s="60"/>
    </row>
    <row r="66" spans="1:23" s="14" customFormat="1" ht="15" customHeight="1">
      <c r="A66" s="30"/>
      <c r="B66" s="28"/>
      <c r="D66" s="148" t="s">
        <v>360</v>
      </c>
      <c r="E66" s="14">
        <v>4.8</v>
      </c>
      <c r="F66" s="14" t="str">
        <f>$A$74</f>
        <v>(4)</v>
      </c>
      <c r="N66" s="60"/>
      <c r="W66" s="60"/>
    </row>
    <row r="67" spans="1:23" s="14" customFormat="1" ht="15" customHeight="1">
      <c r="A67" s="30"/>
      <c r="B67" s="28"/>
      <c r="D67" s="148" t="s">
        <v>366</v>
      </c>
      <c r="E67" s="14">
        <v>52</v>
      </c>
      <c r="F67" s="14" t="str">
        <f>$A$76</f>
        <v>(5)</v>
      </c>
      <c r="N67" s="60"/>
      <c r="W67" s="60"/>
    </row>
    <row r="68" spans="1:23" ht="15" customHeight="1">
      <c r="A68" s="30"/>
      <c r="B68" s="14"/>
      <c r="C68" s="14"/>
      <c r="D68" s="14"/>
      <c r="E68" s="14"/>
      <c r="F68" s="14"/>
    </row>
    <row r="69" spans="1:23" ht="15" customHeight="1">
      <c r="A69" s="12" t="s">
        <v>331</v>
      </c>
      <c r="B69" s="28"/>
      <c r="C69" s="28"/>
      <c r="D69" s="14"/>
      <c r="E69" s="14"/>
      <c r="F69" s="14"/>
    </row>
    <row r="70" spans="1:23" ht="15" customHeight="1">
      <c r="A70" s="30" t="s">
        <v>415</v>
      </c>
      <c r="B70" s="15" t="str">
        <f>"See "&amp;Input_EGEN!$A$1&amp;", "&amp;Input_EGEN!$A$2</f>
        <v>See Table 1, Input Emergency Generator Rates and Parameters</v>
      </c>
      <c r="C70" s="40"/>
      <c r="D70" s="14"/>
      <c r="E70" s="14"/>
      <c r="F70" s="14"/>
    </row>
    <row r="71" spans="1:23">
      <c r="A71" s="30" t="s">
        <v>416</v>
      </c>
      <c r="B71" s="28" t="s">
        <v>396</v>
      </c>
      <c r="C71" s="28"/>
      <c r="D71" s="14"/>
      <c r="E71" s="14"/>
      <c r="F71" s="14"/>
    </row>
    <row r="72" spans="1:23">
      <c r="A72" s="30"/>
      <c r="B72" s="28" t="s">
        <v>368</v>
      </c>
      <c r="C72" s="28"/>
      <c r="D72" s="14"/>
      <c r="E72" s="14"/>
      <c r="F72" s="14"/>
    </row>
    <row r="73" spans="1:23">
      <c r="A73" s="30" t="s">
        <v>417</v>
      </c>
      <c r="B73" s="28" t="s">
        <v>370</v>
      </c>
      <c r="C73" s="28"/>
      <c r="D73" s="14"/>
      <c r="E73" s="14"/>
      <c r="F73" s="14"/>
    </row>
    <row r="74" spans="1:23">
      <c r="A74" s="30" t="s">
        <v>424</v>
      </c>
      <c r="B74" s="28" t="s">
        <v>384</v>
      </c>
    </row>
    <row r="75" spans="1:23">
      <c r="B75" s="28" t="s">
        <v>385</v>
      </c>
    </row>
    <row r="76" spans="1:23">
      <c r="A76" s="30" t="s">
        <v>425</v>
      </c>
      <c r="B76" s="11" t="s">
        <v>397</v>
      </c>
    </row>
    <row r="77" spans="1:23">
      <c r="A77" s="30"/>
      <c r="B77" s="28"/>
    </row>
  </sheetData>
  <mergeCells count="4">
    <mergeCell ref="A5:F5"/>
    <mergeCell ref="A10:C12"/>
    <mergeCell ref="D10:D12"/>
    <mergeCell ref="E10:F12"/>
  </mergeCells>
  <conditionalFormatting sqref="A1:A3">
    <cfRule type="cellIs" dxfId="6185" priority="951" operator="greaterThan">
      <formula>999</formula>
    </cfRule>
  </conditionalFormatting>
  <conditionalFormatting sqref="A2:A3">
    <cfRule type="cellIs" dxfId="6184" priority="950" operator="lessThan">
      <formula>0.01</formula>
    </cfRule>
  </conditionalFormatting>
  <conditionalFormatting sqref="D9:E9">
    <cfRule type="cellIs" dxfId="6183" priority="993" operator="equal">
      <formula>0</formula>
    </cfRule>
    <cfRule type="cellIs" dxfId="6182" priority="994" operator="greaterThanOrEqual">
      <formula>100</formula>
    </cfRule>
    <cfRule type="cellIs" dxfId="6181" priority="995" operator="between">
      <formula>10</formula>
      <formula>100</formula>
    </cfRule>
    <cfRule type="cellIs" dxfId="6180" priority="996" operator="between">
      <formula>0.1</formula>
      <formula>10</formula>
    </cfRule>
    <cfRule type="cellIs" dxfId="6179" priority="997" operator="between">
      <formula>0.01</formula>
      <formula>0.1</formula>
    </cfRule>
  </conditionalFormatting>
  <conditionalFormatting sqref="E14:F30">
    <cfRule type="cellIs" dxfId="6178" priority="944" operator="greaterThan">
      <formula>100</formula>
    </cfRule>
    <cfRule type="cellIs" dxfId="6177" priority="945" operator="equal">
      <formula>0</formula>
    </cfRule>
    <cfRule type="cellIs" dxfId="6176" priority="946" operator="lessThan">
      <formula>0.01</formula>
    </cfRule>
    <cfRule type="cellIs" dxfId="6175" priority="947" operator="between">
      <formula>0.01</formula>
      <formula>0.1</formula>
    </cfRule>
    <cfRule type="cellIs" dxfId="6174" priority="948" operator="between">
      <formula>0.1</formula>
      <formula>10</formula>
    </cfRule>
    <cfRule type="cellIs" dxfId="6173" priority="949" operator="between">
      <formula>10</formula>
      <formula>100</formula>
    </cfRule>
  </conditionalFormatting>
  <conditionalFormatting sqref="E32:F42">
    <cfRule type="cellIs" dxfId="6172" priority="965" operator="greaterThan">
      <formula>100</formula>
    </cfRule>
    <cfRule type="cellIs" dxfId="6171" priority="966" operator="equal">
      <formula>0</formula>
    </cfRule>
    <cfRule type="cellIs" dxfId="6170" priority="967" operator="lessThan">
      <formula>0.01</formula>
    </cfRule>
    <cfRule type="cellIs" dxfId="6169" priority="968" operator="between">
      <formula>0.01</formula>
      <formula>0.1</formula>
    </cfRule>
    <cfRule type="cellIs" dxfId="6168" priority="969" operator="between">
      <formula>0.1</formula>
      <formula>10</formula>
    </cfRule>
    <cfRule type="cellIs" dxfId="6167" priority="970" operator="between">
      <formula>10</formula>
      <formula>100</formula>
    </cfRule>
  </conditionalFormatting>
  <conditionalFormatting sqref="E44:F45">
    <cfRule type="cellIs" dxfId="6166" priority="959" operator="equal">
      <formula>0</formula>
    </cfRule>
    <cfRule type="cellIs" dxfId="6165" priority="960" operator="lessThan">
      <formula>0.01</formula>
    </cfRule>
    <cfRule type="cellIs" dxfId="6164" priority="961" operator="greaterThan">
      <formula>100</formula>
    </cfRule>
    <cfRule type="cellIs" dxfId="6163" priority="962" operator="between">
      <formula>0.01</formula>
      <formula>0.1</formula>
    </cfRule>
    <cfRule type="cellIs" dxfId="6162" priority="963" operator="between">
      <formula>0.1</formula>
      <formula>10</formula>
    </cfRule>
    <cfRule type="cellIs" dxfId="6161" priority="964" operator="between">
      <formula>10</formula>
      <formula>100</formula>
    </cfRule>
  </conditionalFormatting>
  <conditionalFormatting sqref="E47:F49">
    <cfRule type="cellIs" dxfId="6160" priority="953" operator="equal">
      <formula>0</formula>
    </cfRule>
    <cfRule type="cellIs" dxfId="6159" priority="954" operator="lessThan">
      <formula>0.01</formula>
    </cfRule>
    <cfRule type="cellIs" dxfId="6158" priority="955" operator="between">
      <formula>0.01</formula>
      <formula>0.1</formula>
    </cfRule>
    <cfRule type="cellIs" dxfId="6157" priority="956" operator="between">
      <formula>0.1</formula>
      <formula>10</formula>
    </cfRule>
    <cfRule type="cellIs" dxfId="6156" priority="957" operator="between">
      <formula>10</formula>
      <formula>100</formula>
    </cfRule>
    <cfRule type="cellIs" dxfId="6155" priority="958" operator="greaterThan">
      <formula>100</formula>
    </cfRule>
  </conditionalFormatting>
  <conditionalFormatting sqref="F51:F52">
    <cfRule type="cellIs" dxfId="6154" priority="1016" operator="greaterThan">
      <formula>100</formula>
    </cfRule>
    <cfRule type="cellIs" dxfId="6153" priority="1017" operator="equal">
      <formula>0</formula>
    </cfRule>
    <cfRule type="cellIs" dxfId="6152" priority="1018" operator="lessThan">
      <formula>0.01</formula>
    </cfRule>
    <cfRule type="cellIs" dxfId="6151" priority="1019" operator="between">
      <formula>0.01</formula>
      <formula>0.1</formula>
    </cfRule>
    <cfRule type="cellIs" dxfId="6150" priority="1020" operator="between">
      <formula>0.1</formula>
      <formula>10</formula>
    </cfRule>
    <cfRule type="cellIs" dxfId="6149" priority="1021" operator="between">
      <formula>10</formula>
      <formula>100</formula>
    </cfRule>
  </conditionalFormatting>
  <conditionalFormatting sqref="G6:G8 K6:K8 O6:O8 S6:S8">
    <cfRule type="cellIs" dxfId="6148" priority="983" operator="greaterThan">
      <formula>100</formula>
    </cfRule>
    <cfRule type="cellIs" dxfId="6147" priority="984" operator="equal">
      <formula>0</formula>
    </cfRule>
    <cfRule type="cellIs" dxfId="6146" priority="985" operator="greaterThanOrEqual">
      <formula>100</formula>
    </cfRule>
    <cfRule type="cellIs" dxfId="6145" priority="986" operator="between">
      <formula>10</formula>
      <formula>100</formula>
    </cfRule>
    <cfRule type="cellIs" dxfId="6144" priority="987" operator="between">
      <formula>0.1</formula>
      <formula>10</formula>
    </cfRule>
    <cfRule type="cellIs" dxfId="6143" priority="988" operator="between">
      <formula>0.01</formula>
      <formula>0.1</formula>
    </cfRule>
    <cfRule type="cellIs" dxfId="6142" priority="989" operator="greaterThanOrEqual">
      <formula>100</formula>
    </cfRule>
    <cfRule type="cellIs" dxfId="6141" priority="990" operator="between">
      <formula>10</formula>
      <formula>100</formula>
    </cfRule>
    <cfRule type="cellIs" dxfId="6140" priority="991" operator="between">
      <formula>0.1</formula>
      <formula>10</formula>
    </cfRule>
    <cfRule type="cellIs" dxfId="6139" priority="992" operator="between">
      <formula>0.01</formula>
      <formula>0.1</formula>
    </cfRule>
  </conditionalFormatting>
  <conditionalFormatting sqref="G14:G51 I14:I51">
    <cfRule type="cellIs" dxfId="6138" priority="670" operator="greaterThan">
      <formula>100</formula>
    </cfRule>
    <cfRule type="cellIs" dxfId="6137" priority="681" operator="between">
      <formula>0.01</formula>
      <formula>0.1</formula>
    </cfRule>
    <cfRule type="cellIs" dxfId="6136" priority="682" operator="between">
      <formula>0.1</formula>
      <formula>10</formula>
    </cfRule>
  </conditionalFormatting>
  <conditionalFormatting sqref="G14:G51">
    <cfRule type="cellIs" dxfId="6135" priority="677" operator="equal">
      <formula>0</formula>
    </cfRule>
    <cfRule type="cellIs" dxfId="6134" priority="678" operator="lessThan">
      <formula>0.01</formula>
    </cfRule>
  </conditionalFormatting>
  <conditionalFormatting sqref="G31 G43 G46">
    <cfRule type="cellIs" dxfId="6133" priority="923" operator="between">
      <formula>10</formula>
      <formula>100</formula>
    </cfRule>
  </conditionalFormatting>
  <conditionalFormatting sqref="G43 I43 K43 M43 O43 Q43 S43 U43">
    <cfRule type="cellIs" dxfId="6132" priority="1087" operator="between">
      <formula>0.1</formula>
      <formula>10</formula>
    </cfRule>
    <cfRule type="cellIs" dxfId="6131" priority="1088" operator="between">
      <formula>10</formula>
      <formula>100</formula>
    </cfRule>
  </conditionalFormatting>
  <conditionalFormatting sqref="G50:G51 I50:I51">
    <cfRule type="cellIs" dxfId="6130" priority="683" operator="between">
      <formula>10</formula>
      <formula>100</formula>
    </cfRule>
  </conditionalFormatting>
  <conditionalFormatting sqref="G14:H30">
    <cfRule type="cellIs" dxfId="6129" priority="769" operator="between">
      <formula>10</formula>
      <formula>100</formula>
    </cfRule>
  </conditionalFormatting>
  <conditionalFormatting sqref="G32:H42">
    <cfRule type="cellIs" dxfId="6128" priority="749" operator="between">
      <formula>10</formula>
      <formula>100</formula>
    </cfRule>
  </conditionalFormatting>
  <conditionalFormatting sqref="G45:H45">
    <cfRule type="cellIs" dxfId="6127" priority="709" operator="between">
      <formula>10</formula>
      <formula>100</formula>
    </cfRule>
  </conditionalFormatting>
  <conditionalFormatting sqref="G47:H49">
    <cfRule type="cellIs" dxfId="6126" priority="689" operator="between">
      <formula>10</formula>
      <formula>100</formula>
    </cfRule>
  </conditionalFormatting>
  <conditionalFormatting sqref="G44:J44">
    <cfRule type="cellIs" dxfId="6125" priority="729" operator="between">
      <formula>10</formula>
      <formula>100</formula>
    </cfRule>
  </conditionalFormatting>
  <conditionalFormatting sqref="H14:H30">
    <cfRule type="cellIs" dxfId="6124" priority="764" operator="greaterThan">
      <formula>100</formula>
    </cfRule>
    <cfRule type="cellIs" dxfId="6123" priority="765" operator="equal">
      <formula>0</formula>
    </cfRule>
    <cfRule type="cellIs" dxfId="6122" priority="766" operator="lessThan">
      <formula>0.01</formula>
    </cfRule>
    <cfRule type="cellIs" dxfId="6121" priority="767" operator="between">
      <formula>0.01</formula>
      <formula>0.1</formula>
    </cfRule>
    <cfRule type="cellIs" dxfId="6120" priority="768" operator="between">
      <formula>0.1</formula>
      <formula>10</formula>
    </cfRule>
  </conditionalFormatting>
  <conditionalFormatting sqref="H32:H42">
    <cfRule type="cellIs" dxfId="6119" priority="744" operator="greaterThan">
      <formula>100</formula>
    </cfRule>
    <cfRule type="cellIs" dxfId="6118" priority="745" operator="equal">
      <formula>0</formula>
    </cfRule>
    <cfRule type="cellIs" dxfId="6117" priority="746" operator="lessThan">
      <formula>0.01</formula>
    </cfRule>
    <cfRule type="cellIs" dxfId="6116" priority="747" operator="between">
      <formula>0.01</formula>
      <formula>0.1</formula>
    </cfRule>
    <cfRule type="cellIs" dxfId="6115" priority="748" operator="between">
      <formula>0.1</formula>
      <formula>10</formula>
    </cfRule>
  </conditionalFormatting>
  <conditionalFormatting sqref="H44:H45">
    <cfRule type="cellIs" dxfId="6114" priority="704" operator="greaterThan">
      <formula>100</formula>
    </cfRule>
    <cfRule type="cellIs" dxfId="6113" priority="705" operator="equal">
      <formula>0</formula>
    </cfRule>
    <cfRule type="cellIs" dxfId="6112" priority="706" operator="lessThan">
      <formula>0.01</formula>
    </cfRule>
    <cfRule type="cellIs" dxfId="6111" priority="707" operator="between">
      <formula>0.01</formula>
      <formula>0.1</formula>
    </cfRule>
    <cfRule type="cellIs" dxfId="6110" priority="708" operator="between">
      <formula>0.1</formula>
      <formula>10</formula>
    </cfRule>
  </conditionalFormatting>
  <conditionalFormatting sqref="H47:H49">
    <cfRule type="cellIs" dxfId="6109" priority="684" operator="greaterThan">
      <formula>100</formula>
    </cfRule>
    <cfRule type="cellIs" dxfId="6108" priority="685" operator="equal">
      <formula>0</formula>
    </cfRule>
    <cfRule type="cellIs" dxfId="6107" priority="686" operator="lessThan">
      <formula>0.01</formula>
    </cfRule>
    <cfRule type="cellIs" dxfId="6106" priority="687" operator="between">
      <formula>0.01</formula>
      <formula>0.1</formula>
    </cfRule>
    <cfRule type="cellIs" dxfId="6105" priority="688" operator="between">
      <formula>0.1</formula>
      <formula>10</formula>
    </cfRule>
  </conditionalFormatting>
  <conditionalFormatting sqref="H51">
    <cfRule type="cellIs" dxfId="6104" priority="664" operator="greaterThan">
      <formula>100</formula>
    </cfRule>
    <cfRule type="cellIs" dxfId="6103" priority="665" operator="equal">
      <formula>0</formula>
    </cfRule>
    <cfRule type="cellIs" dxfId="6102" priority="666" operator="lessThan">
      <formula>0.01</formula>
    </cfRule>
    <cfRule type="cellIs" dxfId="6101" priority="667" operator="between">
      <formula>0.01</formula>
      <formula>0.1</formula>
    </cfRule>
    <cfRule type="cellIs" dxfId="6100" priority="668" operator="between">
      <formula>0.1</formula>
      <formula>10</formula>
    </cfRule>
    <cfRule type="cellIs" dxfId="6099" priority="669" operator="between">
      <formula>10</formula>
      <formula>100</formula>
    </cfRule>
  </conditionalFormatting>
  <conditionalFormatting sqref="I14:I51">
    <cfRule type="cellIs" dxfId="6098" priority="679" operator="equal">
      <formula>0</formula>
    </cfRule>
    <cfRule type="cellIs" dxfId="6097" priority="680" operator="lessThan">
      <formula>0.01</formula>
    </cfRule>
  </conditionalFormatting>
  <conditionalFormatting sqref="I31 I43 I46">
    <cfRule type="cellIs" dxfId="6096" priority="803" operator="between">
      <formula>10</formula>
      <formula>100</formula>
    </cfRule>
  </conditionalFormatting>
  <conditionalFormatting sqref="I43 M43 Q43 U43 G43 K43 O43 S43">
    <cfRule type="cellIs" dxfId="6095" priority="1086" operator="between">
      <formula>0.01</formula>
      <formula>0.1</formula>
    </cfRule>
  </conditionalFormatting>
  <conditionalFormatting sqref="I43 M43 Q43 U43">
    <cfRule type="cellIs" dxfId="6094" priority="1081" operator="equal">
      <formula>0</formula>
    </cfRule>
    <cfRule type="cellIs" dxfId="6093" priority="1082" operator="lessThan">
      <formula>0.01</formula>
    </cfRule>
    <cfRule type="cellIs" dxfId="6092" priority="1083" operator="between">
      <formula>0.01</formula>
      <formula>0.1</formula>
    </cfRule>
    <cfRule type="cellIs" dxfId="6091" priority="1084" operator="between">
      <formula>0.1</formula>
      <formula>10</formula>
    </cfRule>
    <cfRule type="cellIs" dxfId="6090" priority="1085" operator="between">
      <formula>10</formula>
      <formula>100</formula>
    </cfRule>
  </conditionalFormatting>
  <conditionalFormatting sqref="I46 M46 Q46 U46">
    <cfRule type="cellIs" dxfId="6089" priority="1076" operator="equal">
      <formula>0</formula>
    </cfRule>
    <cfRule type="cellIs" dxfId="6088" priority="1077" operator="lessThan">
      <formula>0.01</formula>
    </cfRule>
    <cfRule type="cellIs" dxfId="6087" priority="1078" operator="between">
      <formula>0.01</formula>
      <formula>0.1</formula>
    </cfRule>
    <cfRule type="cellIs" dxfId="6086" priority="1079" operator="between">
      <formula>0.1</formula>
      <formula>10</formula>
    </cfRule>
    <cfRule type="cellIs" dxfId="6085" priority="1080" operator="between">
      <formula>10</formula>
      <formula>100</formula>
    </cfRule>
  </conditionalFormatting>
  <conditionalFormatting sqref="I14:J30">
    <cfRule type="cellIs" dxfId="6084" priority="776" operator="between">
      <formula>10</formula>
      <formula>100</formula>
    </cfRule>
  </conditionalFormatting>
  <conditionalFormatting sqref="I32:J42">
    <cfRule type="cellIs" dxfId="6083" priority="756" operator="between">
      <formula>10</formula>
      <formula>100</formula>
    </cfRule>
  </conditionalFormatting>
  <conditionalFormatting sqref="I45:J45">
    <cfRule type="cellIs" dxfId="6082" priority="716" operator="between">
      <formula>10</formula>
      <formula>100</formula>
    </cfRule>
  </conditionalFormatting>
  <conditionalFormatting sqref="I47:J49">
    <cfRule type="cellIs" dxfId="6081" priority="696" operator="between">
      <formula>10</formula>
      <formula>100</formula>
    </cfRule>
  </conditionalFormatting>
  <conditionalFormatting sqref="J14:J30">
    <cfRule type="cellIs" dxfId="6080" priority="771" operator="greaterThan">
      <formula>100</formula>
    </cfRule>
    <cfRule type="cellIs" dxfId="6079" priority="772" operator="equal">
      <formula>0</formula>
    </cfRule>
    <cfRule type="cellIs" dxfId="6078" priority="773" operator="lessThan">
      <formula>0.01</formula>
    </cfRule>
    <cfRule type="cellIs" dxfId="6077" priority="774" operator="between">
      <formula>0.01</formula>
      <formula>0.1</formula>
    </cfRule>
    <cfRule type="cellIs" dxfId="6076" priority="775" operator="between">
      <formula>0.1</formula>
      <formula>10</formula>
    </cfRule>
  </conditionalFormatting>
  <conditionalFormatting sqref="J32:J42">
    <cfRule type="cellIs" dxfId="6075" priority="751" operator="greaterThan">
      <formula>100</formula>
    </cfRule>
    <cfRule type="cellIs" dxfId="6074" priority="752" operator="equal">
      <formula>0</formula>
    </cfRule>
    <cfRule type="cellIs" dxfId="6073" priority="753" operator="lessThan">
      <formula>0.01</formula>
    </cfRule>
    <cfRule type="cellIs" dxfId="6072" priority="754" operator="between">
      <formula>0.01</formula>
      <formula>0.1</formula>
    </cfRule>
    <cfRule type="cellIs" dxfId="6071" priority="755" operator="between">
      <formula>0.1</formula>
      <formula>10</formula>
    </cfRule>
  </conditionalFormatting>
  <conditionalFormatting sqref="J44:J45">
    <cfRule type="cellIs" dxfId="6070" priority="711" operator="greaterThan">
      <formula>100</formula>
    </cfRule>
    <cfRule type="cellIs" dxfId="6069" priority="712" operator="equal">
      <formula>0</formula>
    </cfRule>
    <cfRule type="cellIs" dxfId="6068" priority="713" operator="lessThan">
      <formula>0.01</formula>
    </cfRule>
    <cfRule type="cellIs" dxfId="6067" priority="714" operator="between">
      <formula>0.01</formula>
      <formula>0.1</formula>
    </cfRule>
    <cfRule type="cellIs" dxfId="6066" priority="715" operator="between">
      <formula>0.1</formula>
      <formula>10</formula>
    </cfRule>
  </conditionalFormatting>
  <conditionalFormatting sqref="J47:J49">
    <cfRule type="cellIs" dxfId="6065" priority="691" operator="greaterThan">
      <formula>100</formula>
    </cfRule>
    <cfRule type="cellIs" dxfId="6064" priority="692" operator="equal">
      <formula>0</formula>
    </cfRule>
    <cfRule type="cellIs" dxfId="6063" priority="693" operator="lessThan">
      <formula>0.01</formula>
    </cfRule>
    <cfRule type="cellIs" dxfId="6062" priority="694" operator="between">
      <formula>0.01</formula>
      <formula>0.1</formula>
    </cfRule>
    <cfRule type="cellIs" dxfId="6061" priority="695" operator="between">
      <formula>0.1</formula>
      <formula>10</formula>
    </cfRule>
  </conditionalFormatting>
  <conditionalFormatting sqref="J51">
    <cfRule type="cellIs" dxfId="6060" priority="671" operator="greaterThan">
      <formula>100</formula>
    </cfRule>
    <cfRule type="cellIs" dxfId="6059" priority="672" operator="equal">
      <formula>0</formula>
    </cfRule>
    <cfRule type="cellIs" dxfId="6058" priority="673" operator="lessThan">
      <formula>0.01</formula>
    </cfRule>
    <cfRule type="cellIs" dxfId="6057" priority="674" operator="between">
      <formula>0.01</formula>
      <formula>0.1</formula>
    </cfRule>
    <cfRule type="cellIs" dxfId="6056" priority="675" operator="between">
      <formula>0.1</formula>
      <formula>10</formula>
    </cfRule>
    <cfRule type="cellIs" dxfId="6055" priority="676" operator="between">
      <formula>10</formula>
      <formula>100</formula>
    </cfRule>
  </conditionalFormatting>
  <conditionalFormatting sqref="K14:K51 M14:M51">
    <cfRule type="cellIs" dxfId="6054" priority="263" operator="greaterThan">
      <formula>100</formula>
    </cfRule>
    <cfRule type="cellIs" dxfId="6053" priority="274" operator="between">
      <formula>0.01</formula>
      <formula>0.1</formula>
    </cfRule>
    <cfRule type="cellIs" dxfId="6052" priority="275" operator="between">
      <formula>0.1</formula>
      <formula>10</formula>
    </cfRule>
    <cfRule type="cellIs" dxfId="6051" priority="276" operator="between">
      <formula>10</formula>
      <formula>100</formula>
    </cfRule>
  </conditionalFormatting>
  <conditionalFormatting sqref="K14:K51">
    <cfRule type="cellIs" dxfId="6050" priority="270" operator="equal">
      <formula>0</formula>
    </cfRule>
    <cfRule type="cellIs" dxfId="6049" priority="271" operator="lessThan">
      <formula>0.01</formula>
    </cfRule>
  </conditionalFormatting>
  <conditionalFormatting sqref="L14:L30">
    <cfRule type="cellIs" dxfId="6048" priority="211" operator="greaterThan">
      <formula>100</formula>
    </cfRule>
    <cfRule type="cellIs" dxfId="6047" priority="212" operator="equal">
      <formula>0</formula>
    </cfRule>
    <cfRule type="cellIs" dxfId="6046" priority="213" operator="lessThan">
      <formula>0.01</formula>
    </cfRule>
    <cfRule type="cellIs" dxfId="6045" priority="214" operator="between">
      <formula>0.01</formula>
      <formula>0.1</formula>
    </cfRule>
    <cfRule type="cellIs" dxfId="6044" priority="215" operator="between">
      <formula>0.1</formula>
      <formula>10</formula>
    </cfRule>
    <cfRule type="cellIs" dxfId="6043" priority="216" operator="between">
      <formula>10</formula>
      <formula>100</formula>
    </cfRule>
  </conditionalFormatting>
  <conditionalFormatting sqref="L32:L42">
    <cfRule type="cellIs" dxfId="6042" priority="205" operator="greaterThan">
      <formula>100</formula>
    </cfRule>
    <cfRule type="cellIs" dxfId="6041" priority="206" operator="equal">
      <formula>0</formula>
    </cfRule>
    <cfRule type="cellIs" dxfId="6040" priority="207" operator="lessThan">
      <formula>0.01</formula>
    </cfRule>
    <cfRule type="cellIs" dxfId="6039" priority="208" operator="between">
      <formula>0.01</formula>
      <formula>0.1</formula>
    </cfRule>
    <cfRule type="cellIs" dxfId="6038" priority="209" operator="between">
      <formula>0.1</formula>
      <formula>10</formula>
    </cfRule>
    <cfRule type="cellIs" dxfId="6037" priority="210" operator="between">
      <formula>10</formula>
      <formula>100</formula>
    </cfRule>
  </conditionalFormatting>
  <conditionalFormatting sqref="L44:L45">
    <cfRule type="cellIs" dxfId="6036" priority="193" operator="greaterThan">
      <formula>100</formula>
    </cfRule>
    <cfRule type="cellIs" dxfId="6035" priority="194" operator="equal">
      <formula>0</formula>
    </cfRule>
    <cfRule type="cellIs" dxfId="6034" priority="195" operator="lessThan">
      <formula>0.01</formula>
    </cfRule>
    <cfRule type="cellIs" dxfId="6033" priority="196" operator="between">
      <formula>0.01</formula>
      <formula>0.1</formula>
    </cfRule>
    <cfRule type="cellIs" dxfId="6032" priority="197" operator="between">
      <formula>0.1</formula>
      <formula>10</formula>
    </cfRule>
    <cfRule type="cellIs" dxfId="6031" priority="198" operator="between">
      <formula>10</formula>
      <formula>100</formula>
    </cfRule>
  </conditionalFormatting>
  <conditionalFormatting sqref="L47:L49">
    <cfRule type="cellIs" dxfId="6030" priority="187" operator="greaterThan">
      <formula>100</formula>
    </cfRule>
    <cfRule type="cellIs" dxfId="6029" priority="188" operator="equal">
      <formula>0</formula>
    </cfRule>
    <cfRule type="cellIs" dxfId="6028" priority="189" operator="lessThan">
      <formula>0.01</formula>
    </cfRule>
    <cfRule type="cellIs" dxfId="6027" priority="190" operator="between">
      <formula>0.01</formula>
      <formula>0.1</formula>
    </cfRule>
    <cfRule type="cellIs" dxfId="6026" priority="191" operator="between">
      <formula>0.1</formula>
      <formula>10</formula>
    </cfRule>
    <cfRule type="cellIs" dxfId="6025" priority="192" operator="between">
      <formula>10</formula>
      <formula>100</formula>
    </cfRule>
  </conditionalFormatting>
  <conditionalFormatting sqref="L51">
    <cfRule type="cellIs" dxfId="6024" priority="181" operator="greaterThan">
      <formula>100</formula>
    </cfRule>
    <cfRule type="cellIs" dxfId="6023" priority="182" operator="equal">
      <formula>0</formula>
    </cfRule>
    <cfRule type="cellIs" dxfId="6022" priority="183" operator="lessThan">
      <formula>0.01</formula>
    </cfRule>
    <cfRule type="cellIs" dxfId="6021" priority="184" operator="between">
      <formula>0.01</formula>
      <formula>0.1</formula>
    </cfRule>
    <cfRule type="cellIs" dxfId="6020" priority="185" operator="between">
      <formula>0.1</formula>
      <formula>10</formula>
    </cfRule>
    <cfRule type="cellIs" dxfId="6019" priority="186" operator="between">
      <formula>10</formula>
      <formula>100</formula>
    </cfRule>
  </conditionalFormatting>
  <conditionalFormatting sqref="M14:M51">
    <cfRule type="cellIs" dxfId="6018" priority="272" operator="equal">
      <formula>0</formula>
    </cfRule>
    <cfRule type="cellIs" dxfId="6017" priority="273" operator="lessThan">
      <formula>0.01</formula>
    </cfRule>
  </conditionalFormatting>
  <conditionalFormatting sqref="N14:N30">
    <cfRule type="cellIs" dxfId="6016" priority="103" operator="greaterThan">
      <formula>100</formula>
    </cfRule>
    <cfRule type="cellIs" dxfId="6015" priority="104" operator="equal">
      <formula>0</formula>
    </cfRule>
    <cfRule type="cellIs" dxfId="6014" priority="105" operator="lessThan">
      <formula>0.01</formula>
    </cfRule>
    <cfRule type="cellIs" dxfId="6013" priority="106" operator="between">
      <formula>0.01</formula>
      <formula>0.1</formula>
    </cfRule>
    <cfRule type="cellIs" dxfId="6012" priority="107" operator="between">
      <formula>0.1</formula>
      <formula>10</formula>
    </cfRule>
    <cfRule type="cellIs" dxfId="6011" priority="108" operator="between">
      <formula>10</formula>
      <formula>100</formula>
    </cfRule>
  </conditionalFormatting>
  <conditionalFormatting sqref="N32:N42">
    <cfRule type="cellIs" dxfId="6010" priority="97" operator="greaterThan">
      <formula>100</formula>
    </cfRule>
    <cfRule type="cellIs" dxfId="6009" priority="98" operator="equal">
      <formula>0</formula>
    </cfRule>
    <cfRule type="cellIs" dxfId="6008" priority="99" operator="lessThan">
      <formula>0.01</formula>
    </cfRule>
    <cfRule type="cellIs" dxfId="6007" priority="100" operator="between">
      <formula>0.01</formula>
      <formula>0.1</formula>
    </cfRule>
    <cfRule type="cellIs" dxfId="6006" priority="101" operator="between">
      <formula>0.1</formula>
      <formula>10</formula>
    </cfRule>
    <cfRule type="cellIs" dxfId="6005" priority="102" operator="between">
      <formula>10</formula>
      <formula>100</formula>
    </cfRule>
  </conditionalFormatting>
  <conditionalFormatting sqref="N44:N45">
    <cfRule type="cellIs" dxfId="6004" priority="85" operator="greaterThan">
      <formula>100</formula>
    </cfRule>
    <cfRule type="cellIs" dxfId="6003" priority="86" operator="equal">
      <formula>0</formula>
    </cfRule>
    <cfRule type="cellIs" dxfId="6002" priority="87" operator="lessThan">
      <formula>0.01</formula>
    </cfRule>
    <cfRule type="cellIs" dxfId="6001" priority="88" operator="between">
      <formula>0.01</formula>
      <formula>0.1</formula>
    </cfRule>
    <cfRule type="cellIs" dxfId="6000" priority="89" operator="between">
      <formula>0.1</formula>
      <formula>10</formula>
    </cfRule>
    <cfRule type="cellIs" dxfId="5999" priority="90" operator="between">
      <formula>10</formula>
      <formula>100</formula>
    </cfRule>
  </conditionalFormatting>
  <conditionalFormatting sqref="N47:N49">
    <cfRule type="cellIs" dxfId="5998" priority="79" operator="greaterThan">
      <formula>100</formula>
    </cfRule>
    <cfRule type="cellIs" dxfId="5997" priority="80" operator="equal">
      <formula>0</formula>
    </cfRule>
    <cfRule type="cellIs" dxfId="5996" priority="81" operator="lessThan">
      <formula>0.01</formula>
    </cfRule>
    <cfRule type="cellIs" dxfId="5995" priority="82" operator="between">
      <formula>0.01</formula>
      <formula>0.1</formula>
    </cfRule>
    <cfRule type="cellIs" dxfId="5994" priority="83" operator="between">
      <formula>0.1</formula>
      <formula>10</formula>
    </cfRule>
    <cfRule type="cellIs" dxfId="5993" priority="84" operator="between">
      <formula>10</formula>
      <formula>100</formula>
    </cfRule>
  </conditionalFormatting>
  <conditionalFormatting sqref="N51">
    <cfRule type="cellIs" dxfId="5992" priority="73" operator="greaterThan">
      <formula>100</formula>
    </cfRule>
    <cfRule type="cellIs" dxfId="5991" priority="74" operator="equal">
      <formula>0</formula>
    </cfRule>
    <cfRule type="cellIs" dxfId="5990" priority="75" operator="lessThan">
      <formula>0.01</formula>
    </cfRule>
    <cfRule type="cellIs" dxfId="5989" priority="76" operator="between">
      <formula>0.01</formula>
      <formula>0.1</formula>
    </cfRule>
    <cfRule type="cellIs" dxfId="5988" priority="77" operator="between">
      <formula>0.1</formula>
      <formula>10</formula>
    </cfRule>
    <cfRule type="cellIs" dxfId="5987" priority="78" operator="between">
      <formula>10</formula>
      <formula>100</formula>
    </cfRule>
  </conditionalFormatting>
  <conditionalFormatting sqref="O14:O51 Q14:Q51">
    <cfRule type="cellIs" dxfId="5986" priority="243" operator="greaterThan">
      <formula>100</formula>
    </cfRule>
    <cfRule type="cellIs" dxfId="5985" priority="254" operator="between">
      <formula>0.01</formula>
      <formula>0.1</formula>
    </cfRule>
    <cfRule type="cellIs" dxfId="5984" priority="255" operator="between">
      <formula>0.1</formula>
      <formula>10</formula>
    </cfRule>
    <cfRule type="cellIs" dxfId="5983" priority="256" operator="between">
      <formula>10</formula>
      <formula>100</formula>
    </cfRule>
  </conditionalFormatting>
  <conditionalFormatting sqref="O14:O51">
    <cfRule type="cellIs" dxfId="5982" priority="250" operator="equal">
      <formula>0</formula>
    </cfRule>
    <cfRule type="cellIs" dxfId="5981" priority="251" operator="lessThan">
      <formula>0.01</formula>
    </cfRule>
  </conditionalFormatting>
  <conditionalFormatting sqref="P14:P30">
    <cfRule type="cellIs" dxfId="5980" priority="175" operator="greaterThan">
      <formula>100</formula>
    </cfRule>
    <cfRule type="cellIs" dxfId="5979" priority="176" operator="equal">
      <formula>0</formula>
    </cfRule>
    <cfRule type="cellIs" dxfId="5978" priority="177" operator="lessThan">
      <formula>0.01</formula>
    </cfRule>
    <cfRule type="cellIs" dxfId="5977" priority="178" operator="between">
      <formula>0.01</formula>
      <formula>0.1</formula>
    </cfRule>
    <cfRule type="cellIs" dxfId="5976" priority="179" operator="between">
      <formula>0.1</formula>
      <formula>10</formula>
    </cfRule>
    <cfRule type="cellIs" dxfId="5975" priority="180" operator="between">
      <formula>10</formula>
      <formula>100</formula>
    </cfRule>
  </conditionalFormatting>
  <conditionalFormatting sqref="P32:P42">
    <cfRule type="cellIs" dxfId="5974" priority="169" operator="greaterThan">
      <formula>100</formula>
    </cfRule>
    <cfRule type="cellIs" dxfId="5973" priority="170" operator="equal">
      <formula>0</formula>
    </cfRule>
    <cfRule type="cellIs" dxfId="5972" priority="171" operator="lessThan">
      <formula>0.01</formula>
    </cfRule>
    <cfRule type="cellIs" dxfId="5971" priority="172" operator="between">
      <formula>0.01</formula>
      <formula>0.1</formula>
    </cfRule>
    <cfRule type="cellIs" dxfId="5970" priority="173" operator="between">
      <formula>0.1</formula>
      <formula>10</formula>
    </cfRule>
    <cfRule type="cellIs" dxfId="5969" priority="174" operator="between">
      <formula>10</formula>
      <formula>100</formula>
    </cfRule>
  </conditionalFormatting>
  <conditionalFormatting sqref="P44:P45">
    <cfRule type="cellIs" dxfId="5968" priority="157" operator="greaterThan">
      <formula>100</formula>
    </cfRule>
    <cfRule type="cellIs" dxfId="5967" priority="158" operator="equal">
      <formula>0</formula>
    </cfRule>
    <cfRule type="cellIs" dxfId="5966" priority="159" operator="lessThan">
      <formula>0.01</formula>
    </cfRule>
    <cfRule type="cellIs" dxfId="5965" priority="160" operator="between">
      <formula>0.01</formula>
      <formula>0.1</formula>
    </cfRule>
    <cfRule type="cellIs" dxfId="5964" priority="161" operator="between">
      <formula>0.1</formula>
      <formula>10</formula>
    </cfRule>
    <cfRule type="cellIs" dxfId="5963" priority="162" operator="between">
      <formula>10</formula>
      <formula>100</formula>
    </cfRule>
  </conditionalFormatting>
  <conditionalFormatting sqref="P47:P49">
    <cfRule type="cellIs" dxfId="5962" priority="151" operator="greaterThan">
      <formula>100</formula>
    </cfRule>
    <cfRule type="cellIs" dxfId="5961" priority="152" operator="equal">
      <formula>0</formula>
    </cfRule>
    <cfRule type="cellIs" dxfId="5960" priority="153" operator="lessThan">
      <formula>0.01</formula>
    </cfRule>
    <cfRule type="cellIs" dxfId="5959" priority="154" operator="between">
      <formula>0.01</formula>
      <formula>0.1</formula>
    </cfRule>
    <cfRule type="cellIs" dxfId="5958" priority="155" operator="between">
      <formula>0.1</formula>
      <formula>10</formula>
    </cfRule>
    <cfRule type="cellIs" dxfId="5957" priority="156" operator="between">
      <formula>10</formula>
      <formula>100</formula>
    </cfRule>
  </conditionalFormatting>
  <conditionalFormatting sqref="P51">
    <cfRule type="cellIs" dxfId="5956" priority="145" operator="greaterThan">
      <formula>100</formula>
    </cfRule>
    <cfRule type="cellIs" dxfId="5955" priority="146" operator="equal">
      <formula>0</formula>
    </cfRule>
    <cfRule type="cellIs" dxfId="5954" priority="147" operator="lessThan">
      <formula>0.01</formula>
    </cfRule>
    <cfRule type="cellIs" dxfId="5953" priority="148" operator="between">
      <formula>0.01</formula>
      <formula>0.1</formula>
    </cfRule>
    <cfRule type="cellIs" dxfId="5952" priority="149" operator="between">
      <formula>0.1</formula>
      <formula>10</formula>
    </cfRule>
    <cfRule type="cellIs" dxfId="5951" priority="150" operator="between">
      <formula>10</formula>
      <formula>100</formula>
    </cfRule>
  </conditionalFormatting>
  <conditionalFormatting sqref="Q14:Q51">
    <cfRule type="cellIs" dxfId="5950" priority="252" operator="equal">
      <formula>0</formula>
    </cfRule>
    <cfRule type="cellIs" dxfId="5949" priority="253" operator="lessThan">
      <formula>0.01</formula>
    </cfRule>
  </conditionalFormatting>
  <conditionalFormatting sqref="R14:R30">
    <cfRule type="cellIs" dxfId="5948" priority="67" operator="greaterThan">
      <formula>100</formula>
    </cfRule>
    <cfRule type="cellIs" dxfId="5947" priority="68" operator="equal">
      <formula>0</formula>
    </cfRule>
    <cfRule type="cellIs" dxfId="5946" priority="69" operator="lessThan">
      <formula>0.01</formula>
    </cfRule>
    <cfRule type="cellIs" dxfId="5945" priority="70" operator="between">
      <formula>0.01</formula>
      <formula>0.1</formula>
    </cfRule>
    <cfRule type="cellIs" dxfId="5944" priority="71" operator="between">
      <formula>0.1</formula>
      <formula>10</formula>
    </cfRule>
    <cfRule type="cellIs" dxfId="5943" priority="72" operator="between">
      <formula>10</formula>
      <formula>100</formula>
    </cfRule>
  </conditionalFormatting>
  <conditionalFormatting sqref="R32:R42">
    <cfRule type="cellIs" dxfId="5942" priority="61" operator="greaterThan">
      <formula>100</formula>
    </cfRule>
    <cfRule type="cellIs" dxfId="5941" priority="62" operator="equal">
      <formula>0</formula>
    </cfRule>
    <cfRule type="cellIs" dxfId="5940" priority="63" operator="lessThan">
      <formula>0.01</formula>
    </cfRule>
    <cfRule type="cellIs" dxfId="5939" priority="64" operator="between">
      <formula>0.01</formula>
      <formula>0.1</formula>
    </cfRule>
    <cfRule type="cellIs" dxfId="5938" priority="65" operator="between">
      <formula>0.1</formula>
      <formula>10</formula>
    </cfRule>
    <cfRule type="cellIs" dxfId="5937" priority="66" operator="between">
      <formula>10</formula>
      <formula>100</formula>
    </cfRule>
  </conditionalFormatting>
  <conditionalFormatting sqref="R44:R45">
    <cfRule type="cellIs" dxfId="5936" priority="49" operator="greaterThan">
      <formula>100</formula>
    </cfRule>
    <cfRule type="cellIs" dxfId="5935" priority="50" operator="equal">
      <formula>0</formula>
    </cfRule>
    <cfRule type="cellIs" dxfId="5934" priority="51" operator="lessThan">
      <formula>0.01</formula>
    </cfRule>
    <cfRule type="cellIs" dxfId="5933" priority="52" operator="between">
      <formula>0.01</formula>
      <formula>0.1</formula>
    </cfRule>
    <cfRule type="cellIs" dxfId="5932" priority="53" operator="between">
      <formula>0.1</formula>
      <formula>10</formula>
    </cfRule>
    <cfRule type="cellIs" dxfId="5931" priority="54" operator="between">
      <formula>10</formula>
      <formula>100</formula>
    </cfRule>
  </conditionalFormatting>
  <conditionalFormatting sqref="R47:R49">
    <cfRule type="cellIs" dxfId="5930" priority="43" operator="greaterThan">
      <formula>100</formula>
    </cfRule>
    <cfRule type="cellIs" dxfId="5929" priority="44" operator="equal">
      <formula>0</formula>
    </cfRule>
    <cfRule type="cellIs" dxfId="5928" priority="45" operator="lessThan">
      <formula>0.01</formula>
    </cfRule>
    <cfRule type="cellIs" dxfId="5927" priority="46" operator="between">
      <formula>0.01</formula>
      <formula>0.1</formula>
    </cfRule>
    <cfRule type="cellIs" dxfId="5926" priority="47" operator="between">
      <formula>0.1</formula>
      <formula>10</formula>
    </cfRule>
    <cfRule type="cellIs" dxfId="5925" priority="48" operator="between">
      <formula>10</formula>
      <formula>100</formula>
    </cfRule>
  </conditionalFormatting>
  <conditionalFormatting sqref="R51">
    <cfRule type="cellIs" dxfId="5924" priority="37" operator="greaterThan">
      <formula>100</formula>
    </cfRule>
    <cfRule type="cellIs" dxfId="5923" priority="38" operator="equal">
      <formula>0</formula>
    </cfRule>
    <cfRule type="cellIs" dxfId="5922" priority="39" operator="lessThan">
      <formula>0.01</formula>
    </cfRule>
    <cfRule type="cellIs" dxfId="5921" priority="40" operator="between">
      <formula>0.01</formula>
      <formula>0.1</formula>
    </cfRule>
    <cfRule type="cellIs" dxfId="5920" priority="41" operator="between">
      <formula>0.1</formula>
      <formula>10</formula>
    </cfRule>
    <cfRule type="cellIs" dxfId="5919" priority="42" operator="between">
      <formula>10</formula>
      <formula>100</formula>
    </cfRule>
  </conditionalFormatting>
  <conditionalFormatting sqref="S14:S51 U14:U51">
    <cfRule type="cellIs" dxfId="5918" priority="223" operator="greaterThan">
      <formula>100</formula>
    </cfRule>
    <cfRule type="cellIs" dxfId="5917" priority="234" operator="between">
      <formula>0.01</formula>
      <formula>0.1</formula>
    </cfRule>
    <cfRule type="cellIs" dxfId="5916" priority="235" operator="between">
      <formula>0.1</formula>
      <formula>10</formula>
    </cfRule>
    <cfRule type="cellIs" dxfId="5915" priority="236" operator="between">
      <formula>10</formula>
      <formula>100</formula>
    </cfRule>
  </conditionalFormatting>
  <conditionalFormatting sqref="S14:S51">
    <cfRule type="cellIs" dxfId="5914" priority="230" operator="equal">
      <formula>0</formula>
    </cfRule>
    <cfRule type="cellIs" dxfId="5913" priority="231" operator="lessThan">
      <formula>0.01</formula>
    </cfRule>
  </conditionalFormatting>
  <conditionalFormatting sqref="T14:T30">
    <cfRule type="cellIs" dxfId="5912" priority="139" operator="greaterThan">
      <formula>100</formula>
    </cfRule>
    <cfRule type="cellIs" dxfId="5911" priority="140" operator="equal">
      <formula>0</formula>
    </cfRule>
    <cfRule type="cellIs" dxfId="5910" priority="141" operator="lessThan">
      <formula>0.01</formula>
    </cfRule>
    <cfRule type="cellIs" dxfId="5909" priority="142" operator="between">
      <formula>0.01</formula>
      <formula>0.1</formula>
    </cfRule>
    <cfRule type="cellIs" dxfId="5908" priority="143" operator="between">
      <formula>0.1</formula>
      <formula>10</formula>
    </cfRule>
    <cfRule type="cellIs" dxfId="5907" priority="144" operator="between">
      <formula>10</formula>
      <formula>100</formula>
    </cfRule>
  </conditionalFormatting>
  <conditionalFormatting sqref="T32:T42">
    <cfRule type="cellIs" dxfId="5906" priority="133" operator="greaterThan">
      <formula>100</formula>
    </cfRule>
    <cfRule type="cellIs" dxfId="5905" priority="134" operator="equal">
      <formula>0</formula>
    </cfRule>
    <cfRule type="cellIs" dxfId="5904" priority="135" operator="lessThan">
      <formula>0.01</formula>
    </cfRule>
    <cfRule type="cellIs" dxfId="5903" priority="136" operator="between">
      <formula>0.01</formula>
      <formula>0.1</formula>
    </cfRule>
    <cfRule type="cellIs" dxfId="5902" priority="137" operator="between">
      <formula>0.1</formula>
      <formula>10</formula>
    </cfRule>
    <cfRule type="cellIs" dxfId="5901" priority="138" operator="between">
      <formula>10</formula>
      <formula>100</formula>
    </cfRule>
  </conditionalFormatting>
  <conditionalFormatting sqref="T44:T45">
    <cfRule type="cellIs" dxfId="5900" priority="121" operator="greaterThan">
      <formula>100</formula>
    </cfRule>
    <cfRule type="cellIs" dxfId="5899" priority="122" operator="equal">
      <formula>0</formula>
    </cfRule>
    <cfRule type="cellIs" dxfId="5898" priority="123" operator="lessThan">
      <formula>0.01</formula>
    </cfRule>
    <cfRule type="cellIs" dxfId="5897" priority="124" operator="between">
      <formula>0.01</formula>
      <formula>0.1</formula>
    </cfRule>
    <cfRule type="cellIs" dxfId="5896" priority="125" operator="between">
      <formula>0.1</formula>
      <formula>10</formula>
    </cfRule>
    <cfRule type="cellIs" dxfId="5895" priority="126" operator="between">
      <formula>10</formula>
      <formula>100</formula>
    </cfRule>
  </conditionalFormatting>
  <conditionalFormatting sqref="T47:T49">
    <cfRule type="cellIs" dxfId="5894" priority="115" operator="greaterThan">
      <formula>100</formula>
    </cfRule>
    <cfRule type="cellIs" dxfId="5893" priority="116" operator="equal">
      <formula>0</formula>
    </cfRule>
    <cfRule type="cellIs" dxfId="5892" priority="117" operator="lessThan">
      <formula>0.01</formula>
    </cfRule>
    <cfRule type="cellIs" dxfId="5891" priority="118" operator="between">
      <formula>0.01</formula>
      <formula>0.1</formula>
    </cfRule>
    <cfRule type="cellIs" dxfId="5890" priority="119" operator="between">
      <formula>0.1</formula>
      <formula>10</formula>
    </cfRule>
    <cfRule type="cellIs" dxfId="5889" priority="120" operator="between">
      <formula>10</formula>
      <formula>100</formula>
    </cfRule>
  </conditionalFormatting>
  <conditionalFormatting sqref="T51">
    <cfRule type="cellIs" dxfId="5888" priority="109" operator="greaterThan">
      <formula>100</formula>
    </cfRule>
    <cfRule type="cellIs" dxfId="5887" priority="110" operator="equal">
      <formula>0</formula>
    </cfRule>
    <cfRule type="cellIs" dxfId="5886" priority="111" operator="lessThan">
      <formula>0.01</formula>
    </cfRule>
    <cfRule type="cellIs" dxfId="5885" priority="112" operator="between">
      <formula>0.01</formula>
      <formula>0.1</formula>
    </cfRule>
    <cfRule type="cellIs" dxfId="5884" priority="113" operator="between">
      <formula>0.1</formula>
      <formula>10</formula>
    </cfRule>
    <cfRule type="cellIs" dxfId="5883" priority="114" operator="between">
      <formula>10</formula>
      <formula>100</formula>
    </cfRule>
  </conditionalFormatting>
  <conditionalFormatting sqref="U14:U51">
    <cfRule type="cellIs" dxfId="5882" priority="232" operator="equal">
      <formula>0</formula>
    </cfRule>
    <cfRule type="cellIs" dxfId="5881" priority="233" operator="lessThan">
      <formula>0.01</formula>
    </cfRule>
  </conditionalFormatting>
  <conditionalFormatting sqref="V14:V30">
    <cfRule type="cellIs" dxfId="5880" priority="31" operator="greaterThan">
      <formula>100</formula>
    </cfRule>
    <cfRule type="cellIs" dxfId="5879" priority="32" operator="equal">
      <formula>0</formula>
    </cfRule>
    <cfRule type="cellIs" dxfId="5878" priority="33" operator="lessThan">
      <formula>0.01</formula>
    </cfRule>
    <cfRule type="cellIs" dxfId="5877" priority="34" operator="between">
      <formula>0.01</formula>
      <formula>0.1</formula>
    </cfRule>
    <cfRule type="cellIs" dxfId="5876" priority="35" operator="between">
      <formula>0.1</formula>
      <formula>10</formula>
    </cfRule>
    <cfRule type="cellIs" dxfId="5875" priority="36" operator="between">
      <formula>10</formula>
      <formula>100</formula>
    </cfRule>
  </conditionalFormatting>
  <conditionalFormatting sqref="V32:V42">
    <cfRule type="cellIs" dxfId="5874" priority="25" operator="greaterThan">
      <formula>100</formula>
    </cfRule>
    <cfRule type="cellIs" dxfId="5873" priority="26" operator="equal">
      <formula>0</formula>
    </cfRule>
    <cfRule type="cellIs" dxfId="5872" priority="27" operator="lessThan">
      <formula>0.01</formula>
    </cfRule>
    <cfRule type="cellIs" dxfId="5871" priority="28" operator="between">
      <formula>0.01</formula>
      <formula>0.1</formula>
    </cfRule>
    <cfRule type="cellIs" dxfId="5870" priority="29" operator="between">
      <formula>0.1</formula>
      <formula>10</formula>
    </cfRule>
    <cfRule type="cellIs" dxfId="5869" priority="30" operator="between">
      <formula>10</formula>
      <formula>100</formula>
    </cfRule>
  </conditionalFormatting>
  <conditionalFormatting sqref="V44:V45">
    <cfRule type="cellIs" dxfId="5868" priority="13" operator="greaterThan">
      <formula>100</formula>
    </cfRule>
    <cfRule type="cellIs" dxfId="5867" priority="14" operator="equal">
      <formula>0</formula>
    </cfRule>
    <cfRule type="cellIs" dxfId="5866" priority="15" operator="lessThan">
      <formula>0.01</formula>
    </cfRule>
    <cfRule type="cellIs" dxfId="5865" priority="16" operator="between">
      <formula>0.01</formula>
      <formula>0.1</formula>
    </cfRule>
    <cfRule type="cellIs" dxfId="5864" priority="17" operator="between">
      <formula>0.1</formula>
      <formula>10</formula>
    </cfRule>
    <cfRule type="cellIs" dxfId="5863" priority="18" operator="between">
      <formula>10</formula>
      <formula>100</formula>
    </cfRule>
  </conditionalFormatting>
  <conditionalFormatting sqref="V47:V49">
    <cfRule type="cellIs" dxfId="5862" priority="7" operator="greaterThan">
      <formula>100</formula>
    </cfRule>
    <cfRule type="cellIs" dxfId="5861" priority="8" operator="equal">
      <formula>0</formula>
    </cfRule>
    <cfRule type="cellIs" dxfId="5860" priority="9" operator="lessThan">
      <formula>0.01</formula>
    </cfRule>
    <cfRule type="cellIs" dxfId="5859" priority="10" operator="between">
      <formula>0.01</formula>
      <formula>0.1</formula>
    </cfRule>
    <cfRule type="cellIs" dxfId="5858" priority="11" operator="between">
      <formula>0.1</formula>
      <formula>10</formula>
    </cfRule>
    <cfRule type="cellIs" dxfId="5857" priority="12" operator="between">
      <formula>10</formula>
      <formula>100</formula>
    </cfRule>
  </conditionalFormatting>
  <conditionalFormatting sqref="V51">
    <cfRule type="cellIs" dxfId="5856" priority="1" operator="greaterThan">
      <formula>100</formula>
    </cfRule>
    <cfRule type="cellIs" dxfId="5855" priority="2" operator="equal">
      <formula>0</formula>
    </cfRule>
    <cfRule type="cellIs" dxfId="5854" priority="3" operator="lessThan">
      <formula>0.01</formula>
    </cfRule>
    <cfRule type="cellIs" dxfId="5853" priority="4" operator="between">
      <formula>0.01</formula>
      <formula>0.1</formula>
    </cfRule>
    <cfRule type="cellIs" dxfId="5852" priority="5" operator="between">
      <formula>0.1</formula>
      <formula>10</formula>
    </cfRule>
    <cfRule type="cellIs" dxfId="5851" priority="6" operator="between">
      <formula>10</formula>
      <formula>100</formula>
    </cfRule>
  </conditionalFormatting>
  <pageMargins left="0.7" right="0.7" top="0.75" bottom="0.75" header="0.3" footer="0.3"/>
  <pageSetup scale="55" orientation="portrait" r:id="rId1"/>
  <headerFooter>
    <oddFooter>&amp;R&amp;"Century Gothic,Regular"&amp;6&amp;P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1D88A-C88D-443E-8ACC-13DD1B09C18E}">
  <sheetPr>
    <tabColor rgb="FF92D050"/>
  </sheetPr>
  <dimension ref="A1:AA78"/>
  <sheetViews>
    <sheetView view="pageBreakPreview" topLeftCell="A68" zoomScale="211" zoomScaleNormal="100" zoomScaleSheetLayoutView="110" workbookViewId="0">
      <selection activeCell="I67" sqref="I67"/>
    </sheetView>
  </sheetViews>
  <sheetFormatPr defaultColWidth="10.7109375" defaultRowHeight="14.25"/>
  <cols>
    <col min="1" max="1" width="3.28515625" style="60" customWidth="1"/>
    <col min="2" max="2" width="30.5703125" style="60" customWidth="1"/>
    <col min="3" max="3" width="4.5703125" style="60" customWidth="1"/>
    <col min="4" max="4" width="10.5703125" style="60" customWidth="1"/>
    <col min="5" max="5" width="10.42578125" style="60" customWidth="1"/>
    <col min="6" max="6" width="2.5703125" style="60" bestFit="1" customWidth="1"/>
    <col min="7" max="7" width="7.7109375" style="60" customWidth="1"/>
    <col min="8" max="8" width="3.28515625" style="60" customWidth="1"/>
    <col min="9" max="9" width="7.7109375" style="60" customWidth="1"/>
    <col min="10" max="10" width="3.28515625" style="60" customWidth="1"/>
    <col min="11" max="11" width="7.7109375" style="60" customWidth="1"/>
    <col min="12" max="12" width="3.28515625" style="60" customWidth="1"/>
    <col min="13" max="13" width="7.7109375" style="60" customWidth="1"/>
    <col min="14" max="14" width="3.28515625" style="60" customWidth="1"/>
    <col min="15" max="15" width="7.7109375" style="60" customWidth="1"/>
    <col min="16" max="16" width="3.28515625" style="60" customWidth="1"/>
    <col min="17" max="17" width="7.7109375" style="60" customWidth="1"/>
    <col min="18" max="18" width="3.28515625" style="60" customWidth="1"/>
    <col min="19" max="19" width="7.7109375" style="60" customWidth="1"/>
    <col min="20" max="20" width="3.28515625" style="60" customWidth="1"/>
    <col min="21" max="21" width="7.7109375" style="60" customWidth="1"/>
    <col min="22" max="22" width="3.28515625" style="60" customWidth="1"/>
    <col min="23" max="23" width="7.7109375" style="60" customWidth="1"/>
    <col min="24" max="24" width="3.28515625" style="60" customWidth="1"/>
    <col min="25" max="25" width="7.7109375" style="60" customWidth="1"/>
    <col min="26" max="26" width="3.28515625" style="60" customWidth="1"/>
    <col min="27" max="16384" width="10.7109375" style="60"/>
  </cols>
  <sheetData>
    <row r="1" spans="1:27" s="16" customFormat="1" ht="18" customHeight="1">
      <c r="A1" s="47" t="s">
        <v>437</v>
      </c>
      <c r="B1" s="5"/>
      <c r="C1" s="5"/>
      <c r="D1" s="5"/>
      <c r="E1" s="5"/>
      <c r="F1" s="5"/>
    </row>
    <row r="2" spans="1:27" s="16" customFormat="1" ht="18" customHeight="1">
      <c r="A2" s="47" t="s">
        <v>12</v>
      </c>
      <c r="B2" s="5"/>
      <c r="C2" s="5"/>
      <c r="D2" s="5"/>
      <c r="E2" s="5"/>
      <c r="F2" s="5"/>
    </row>
    <row r="3" spans="1:27" s="16" customFormat="1" ht="18" customHeight="1">
      <c r="A3" s="47" t="s">
        <v>1</v>
      </c>
      <c r="B3" s="5"/>
      <c r="C3" s="5"/>
      <c r="D3" s="5"/>
      <c r="E3" s="5"/>
      <c r="F3" s="5"/>
    </row>
    <row r="4" spans="1:27" ht="15" customHeight="1">
      <c r="A4" s="33"/>
    </row>
    <row r="5" spans="1:27" s="73" customFormat="1" ht="15" customHeight="1">
      <c r="A5" s="203" t="s">
        <v>388</v>
      </c>
      <c r="B5" s="204"/>
      <c r="C5" s="204"/>
      <c r="D5" s="204"/>
      <c r="E5" s="204"/>
      <c r="F5" s="204"/>
      <c r="G5" s="25" t="str">
        <f>Input_EGEN!$A$74</f>
        <v>F15-EG01</v>
      </c>
      <c r="H5" s="26"/>
      <c r="I5" s="26"/>
      <c r="J5" s="26"/>
      <c r="K5" s="25" t="str">
        <f>Input_EGEN!$A$75</f>
        <v>F15-EG02</v>
      </c>
      <c r="L5" s="26"/>
      <c r="M5" s="26"/>
      <c r="N5" s="26"/>
      <c r="O5" s="25" t="str">
        <f>Input_EGEN!$A$76</f>
        <v>F15-EG03</v>
      </c>
      <c r="P5" s="26"/>
      <c r="Q5" s="26"/>
      <c r="R5" s="26"/>
      <c r="S5" s="25" t="str">
        <f>Input_EGEN!$A$77</f>
        <v>F15.5-EG01</v>
      </c>
      <c r="T5" s="26"/>
      <c r="U5" s="26"/>
      <c r="V5" s="26"/>
      <c r="W5" s="25" t="str">
        <f>Input_EGEN!$A$78</f>
        <v>F15.5-EG02</v>
      </c>
      <c r="X5" s="26"/>
      <c r="Y5" s="26"/>
      <c r="Z5" s="27"/>
    </row>
    <row r="6" spans="1:27" s="73" customFormat="1" ht="15" customHeight="1">
      <c r="A6" s="87" t="s">
        <v>337</v>
      </c>
      <c r="B6" s="87"/>
      <c r="C6" s="87"/>
      <c r="D6" s="87"/>
      <c r="E6" s="57"/>
      <c r="F6" s="88" t="str">
        <f>$A$70</f>
        <v>(1)</v>
      </c>
      <c r="G6" s="52">
        <f>_xlfn.XLOOKUP(G$5,Input_EGEN!$A$7:$A$96,Input_EGEN!$I$7:$I$96)</f>
        <v>107.8</v>
      </c>
      <c r="H6" s="53"/>
      <c r="I6" s="53"/>
      <c r="J6" s="53"/>
      <c r="K6" s="52">
        <f>_xlfn.XLOOKUP(K$5,Input_EGEN!$A$7:$A$96,Input_EGEN!$I$7:$I$96)</f>
        <v>107.8</v>
      </c>
      <c r="L6" s="53"/>
      <c r="M6" s="53"/>
      <c r="N6" s="53"/>
      <c r="O6" s="52">
        <f>_xlfn.XLOOKUP(O$5,Input_EGEN!$A$7:$A$96,Input_EGEN!$I$7:$I$96)</f>
        <v>107.8</v>
      </c>
      <c r="P6" s="53"/>
      <c r="Q6" s="53"/>
      <c r="R6" s="53"/>
      <c r="S6" s="52">
        <f>_xlfn.XLOOKUP(S$5,Input_EGEN!$A$7:$A$96,Input_EGEN!$I$7:$I$96)</f>
        <v>107.86</v>
      </c>
      <c r="T6" s="53"/>
      <c r="U6" s="53"/>
      <c r="V6" s="53"/>
      <c r="W6" s="52">
        <f>_xlfn.XLOOKUP(W$5,Input_EGEN!$A$7:$A$96,Input_EGEN!$I$7:$I$96)</f>
        <v>107.28</v>
      </c>
      <c r="X6" s="53"/>
      <c r="Y6" s="53"/>
      <c r="Z6" s="54"/>
    </row>
    <row r="7" spans="1:27" s="73" customFormat="1" ht="15" customHeight="1">
      <c r="A7" s="87" t="s">
        <v>338</v>
      </c>
      <c r="B7" s="87"/>
      <c r="C7" s="87"/>
      <c r="D7" s="87"/>
      <c r="E7" s="57"/>
      <c r="F7" s="88" t="str">
        <f>$A$70</f>
        <v>(1)</v>
      </c>
      <c r="G7" s="52">
        <f>_xlfn.XLOOKUP(G$5,Input_EGEN!$A$7:$A$96,Input_EGEN!$J$7:$J$96)</f>
        <v>10</v>
      </c>
      <c r="H7" s="53"/>
      <c r="I7" s="53"/>
      <c r="J7" s="53"/>
      <c r="K7" s="52">
        <f>_xlfn.XLOOKUP(K$5,Input_EGEN!$A$7:$A$96,Input_EGEN!$J$7:$J$96)</f>
        <v>10</v>
      </c>
      <c r="L7" s="53"/>
      <c r="M7" s="53"/>
      <c r="N7" s="53"/>
      <c r="O7" s="52">
        <f>_xlfn.XLOOKUP(O$5,Input_EGEN!$A$7:$A$96,Input_EGEN!$J$7:$J$96)</f>
        <v>10</v>
      </c>
      <c r="P7" s="53"/>
      <c r="Q7" s="53"/>
      <c r="R7" s="53"/>
      <c r="S7" s="52">
        <f>_xlfn.XLOOKUP(S$5,Input_EGEN!$A$7:$A$96,Input_EGEN!$J$7:$J$96)</f>
        <v>10</v>
      </c>
      <c r="T7" s="53"/>
      <c r="U7" s="53"/>
      <c r="V7" s="53"/>
      <c r="W7" s="52">
        <f>_xlfn.XLOOKUP(W$5,Input_EGEN!$A$7:$A$96,Input_EGEN!$J$7:$J$96)</f>
        <v>10</v>
      </c>
      <c r="X7" s="53"/>
      <c r="Y7" s="53"/>
      <c r="Z7" s="54"/>
    </row>
    <row r="8" spans="1:27" s="73" customFormat="1" ht="15" customHeight="1">
      <c r="A8" s="87" t="s">
        <v>339</v>
      </c>
      <c r="B8" s="87"/>
      <c r="C8" s="87"/>
      <c r="D8" s="87"/>
      <c r="E8" s="57"/>
      <c r="F8" s="88" t="str">
        <f>$A$70</f>
        <v>(1)</v>
      </c>
      <c r="G8" s="52">
        <f>_xlfn.XLOOKUP(G$5,Input_EGEN!$A$7:$A$96,Input_EGEN!$L$7:$L$96)</f>
        <v>25</v>
      </c>
      <c r="H8" s="53"/>
      <c r="I8" s="53"/>
      <c r="J8" s="53"/>
      <c r="K8" s="52">
        <f>_xlfn.XLOOKUP(K$5,Input_EGEN!$A$7:$A$96,Input_EGEN!$L$7:$L$96)</f>
        <v>25</v>
      </c>
      <c r="L8" s="53"/>
      <c r="M8" s="53"/>
      <c r="N8" s="53"/>
      <c r="O8" s="52">
        <f>_xlfn.XLOOKUP(O$5,Input_EGEN!$A$7:$A$96,Input_EGEN!$L$7:$L$96)</f>
        <v>25</v>
      </c>
      <c r="P8" s="53"/>
      <c r="Q8" s="53"/>
      <c r="R8" s="53"/>
      <c r="S8" s="52">
        <f>_xlfn.XLOOKUP(S$5,Input_EGEN!$A$7:$A$96,Input_EGEN!$L$7:$L$96)</f>
        <v>25</v>
      </c>
      <c r="T8" s="53"/>
      <c r="U8" s="53"/>
      <c r="V8" s="53"/>
      <c r="W8" s="52">
        <f>_xlfn.XLOOKUP(W$5,Input_EGEN!$A$7:$A$96,Input_EGEN!$L$7:$L$96)</f>
        <v>25</v>
      </c>
      <c r="X8" s="53"/>
      <c r="Y8" s="53"/>
      <c r="Z8" s="54"/>
    </row>
    <row r="9" spans="1:27" s="73" customFormat="1" ht="15" customHeight="1">
      <c r="A9" s="90"/>
      <c r="B9" s="91"/>
      <c r="C9" s="55"/>
      <c r="D9" s="92"/>
      <c r="E9" s="37"/>
      <c r="F9" s="60"/>
      <c r="G9" s="77"/>
      <c r="H9" s="77"/>
      <c r="I9" s="77"/>
      <c r="J9" s="77"/>
      <c r="K9" s="77"/>
      <c r="L9" s="77"/>
      <c r="M9" s="77"/>
      <c r="N9" s="77"/>
      <c r="O9" s="77"/>
      <c r="P9" s="77"/>
      <c r="Q9" s="77"/>
      <c r="R9" s="77"/>
      <c r="S9" s="77"/>
      <c r="T9" s="77"/>
      <c r="U9" s="77"/>
      <c r="V9" s="77"/>
      <c r="W9" s="77"/>
      <c r="X9" s="77"/>
      <c r="Y9" s="77"/>
      <c r="Z9" s="77"/>
    </row>
    <row r="10" spans="1:27" s="19" customFormat="1" ht="15" customHeight="1">
      <c r="A10" s="185" t="s">
        <v>340</v>
      </c>
      <c r="B10" s="185"/>
      <c r="C10" s="185"/>
      <c r="D10" s="186" t="s">
        <v>341</v>
      </c>
      <c r="E10" s="187" t="s">
        <v>342</v>
      </c>
      <c r="F10" s="188"/>
      <c r="G10" s="25" t="s">
        <v>389</v>
      </c>
      <c r="H10" s="26"/>
      <c r="I10" s="26"/>
      <c r="J10" s="27"/>
      <c r="K10" s="26"/>
      <c r="L10" s="26"/>
      <c r="M10" s="26"/>
      <c r="N10" s="27"/>
      <c r="O10" s="26"/>
      <c r="P10" s="26"/>
      <c r="Q10" s="26"/>
      <c r="R10" s="27"/>
      <c r="S10" s="26"/>
      <c r="T10" s="26"/>
      <c r="U10" s="26"/>
      <c r="V10" s="27"/>
      <c r="W10" s="26"/>
      <c r="X10" s="26"/>
      <c r="Y10" s="26"/>
      <c r="Z10" s="27"/>
    </row>
    <row r="11" spans="1:27" s="19" customFormat="1" ht="15" customHeight="1">
      <c r="A11" s="185"/>
      <c r="B11" s="185"/>
      <c r="C11" s="185"/>
      <c r="D11" s="186"/>
      <c r="E11" s="205"/>
      <c r="F11" s="206"/>
      <c r="G11" s="25" t="str">
        <f>G5</f>
        <v>F15-EG01</v>
      </c>
      <c r="H11" s="26"/>
      <c r="I11" s="26"/>
      <c r="J11" s="26"/>
      <c r="K11" s="25" t="str">
        <f>K5</f>
        <v>F15-EG02</v>
      </c>
      <c r="L11" s="26"/>
      <c r="M11" s="26"/>
      <c r="N11" s="26"/>
      <c r="O11" s="25" t="str">
        <f>O5</f>
        <v>F15-EG03</v>
      </c>
      <c r="P11" s="26"/>
      <c r="Q11" s="26"/>
      <c r="R11" s="26"/>
      <c r="S11" s="25" t="str">
        <f>S5</f>
        <v>F15.5-EG01</v>
      </c>
      <c r="T11" s="26"/>
      <c r="U11" s="26"/>
      <c r="V11" s="26"/>
      <c r="W11" s="25" t="str">
        <f>W5</f>
        <v>F15.5-EG02</v>
      </c>
      <c r="X11" s="26"/>
      <c r="Y11" s="26"/>
      <c r="Z11" s="27"/>
    </row>
    <row r="12" spans="1:27" s="19" customFormat="1" ht="30" customHeight="1">
      <c r="A12" s="185"/>
      <c r="B12" s="185"/>
      <c r="C12" s="185"/>
      <c r="D12" s="186"/>
      <c r="E12" s="189"/>
      <c r="F12" s="190"/>
      <c r="G12" s="18" t="s">
        <v>345</v>
      </c>
      <c r="H12" s="17"/>
      <c r="I12" s="18" t="s">
        <v>346</v>
      </c>
      <c r="J12" s="17"/>
      <c r="K12" s="18" t="s">
        <v>345</v>
      </c>
      <c r="L12" s="17"/>
      <c r="M12" s="18" t="s">
        <v>346</v>
      </c>
      <c r="N12" s="17"/>
      <c r="O12" s="18" t="s">
        <v>345</v>
      </c>
      <c r="P12" s="17"/>
      <c r="Q12" s="18" t="s">
        <v>346</v>
      </c>
      <c r="R12" s="17"/>
      <c r="S12" s="18" t="s">
        <v>345</v>
      </c>
      <c r="T12" s="17"/>
      <c r="U12" s="18" t="s">
        <v>346</v>
      </c>
      <c r="V12" s="17"/>
      <c r="W12" s="18" t="s">
        <v>345</v>
      </c>
      <c r="X12" s="17"/>
      <c r="Y12" s="18" t="s">
        <v>346</v>
      </c>
      <c r="Z12" s="17"/>
      <c r="AA12" s="60"/>
    </row>
    <row r="13" spans="1:27" ht="15" customHeight="1">
      <c r="A13" s="20" t="s">
        <v>347</v>
      </c>
      <c r="B13" s="55"/>
      <c r="C13" s="55"/>
      <c r="D13" s="61"/>
      <c r="E13" s="61"/>
      <c r="F13" s="61"/>
      <c r="G13" s="62"/>
      <c r="H13" s="21"/>
      <c r="I13" s="62"/>
      <c r="J13" s="21"/>
      <c r="K13" s="62"/>
      <c r="L13" s="21"/>
      <c r="M13" s="62"/>
      <c r="N13" s="21"/>
      <c r="O13" s="62"/>
      <c r="P13" s="21"/>
      <c r="Q13" s="62"/>
      <c r="R13" s="21"/>
      <c r="S13" s="62"/>
      <c r="T13" s="21"/>
      <c r="U13" s="62"/>
      <c r="V13" s="21"/>
      <c r="W13" s="62"/>
      <c r="X13" s="21"/>
      <c r="Y13" s="62"/>
      <c r="Z13" s="21"/>
    </row>
    <row r="14" spans="1:27" ht="15" customHeight="1">
      <c r="A14" s="63"/>
      <c r="B14" s="55" t="s">
        <v>108</v>
      </c>
      <c r="C14" s="64"/>
      <c r="D14" s="70" t="s">
        <v>107</v>
      </c>
      <c r="E14" s="74">
        <v>3.1818727304855452E-4</v>
      </c>
      <c r="F14" s="41"/>
      <c r="G14" s="121">
        <f>($E14*G$6*G$7/1000)</f>
        <v>3.4300588034634179E-4</v>
      </c>
      <c r="H14" s="41" t="str">
        <f>$A$54</f>
        <v>(a)</v>
      </c>
      <c r="I14" s="121">
        <f>($E14*G$6*G$8/1000)</f>
        <v>8.5751470086585448E-4</v>
      </c>
      <c r="J14" s="41" t="str">
        <f>$A$62</f>
        <v>(e)</v>
      </c>
      <c r="K14" s="121">
        <f>($E14*K$6*K$7/1000)</f>
        <v>3.4300588034634179E-4</v>
      </c>
      <c r="L14" s="41" t="str">
        <f>$A$54</f>
        <v>(a)</v>
      </c>
      <c r="M14" s="121">
        <f>($E14*K$6*K$8/1000)</f>
        <v>8.5751470086585448E-4</v>
      </c>
      <c r="N14" s="41" t="str">
        <f>$A$62</f>
        <v>(e)</v>
      </c>
      <c r="O14" s="121">
        <f>($E14*O$6*O$7/1000)</f>
        <v>3.4300588034634179E-4</v>
      </c>
      <c r="P14" s="41" t="str">
        <f>$A$54</f>
        <v>(a)</v>
      </c>
      <c r="Q14" s="121">
        <f>($E14*O$6*O$8/1000)</f>
        <v>8.5751470086585448E-4</v>
      </c>
      <c r="R14" s="41" t="str">
        <f>$A$62</f>
        <v>(e)</v>
      </c>
      <c r="S14" s="121">
        <f>($E14*S$6*S$7/1000)</f>
        <v>3.4319679271017087E-4</v>
      </c>
      <c r="T14" s="41" t="str">
        <f>$A$54</f>
        <v>(a)</v>
      </c>
      <c r="U14" s="121">
        <f>($E14*S$6*S$8/1000)</f>
        <v>8.5799198177542724E-4</v>
      </c>
      <c r="V14" s="41" t="str">
        <f>$A$62</f>
        <v>(e)</v>
      </c>
      <c r="W14" s="121">
        <f>($E14*W$6*W$7/1000)</f>
        <v>3.4135130652648924E-4</v>
      </c>
      <c r="X14" s="41" t="str">
        <f>$A$54</f>
        <v>(a)</v>
      </c>
      <c r="Y14" s="121">
        <f>($E14*W$6*W$8/1000)</f>
        <v>8.533782663162231E-4</v>
      </c>
      <c r="Z14" s="41" t="str">
        <f>$A$62</f>
        <v>(e)</v>
      </c>
    </row>
    <row r="15" spans="1:27" ht="15" customHeight="1">
      <c r="A15" s="63"/>
      <c r="B15" s="55" t="s">
        <v>110</v>
      </c>
      <c r="C15" s="64"/>
      <c r="D15" s="65" t="s">
        <v>109</v>
      </c>
      <c r="E15" s="75">
        <v>1.6000000000000001E-3</v>
      </c>
      <c r="F15" s="41"/>
      <c r="G15" s="121">
        <f t="shared" ref="G15:G30" si="0">($E15*G$6*G$7/1000)</f>
        <v>1.7247999999999999E-3</v>
      </c>
      <c r="H15" s="41" t="str">
        <f t="shared" ref="H15:H30" si="1">$A$54</f>
        <v>(a)</v>
      </c>
      <c r="I15" s="121">
        <f t="shared" ref="I15:I30" si="2">($E15*G$6*G$8/1000)</f>
        <v>4.3119999999999999E-3</v>
      </c>
      <c r="J15" s="41" t="str">
        <f t="shared" ref="J15:J30" si="3">$A$62</f>
        <v>(e)</v>
      </c>
      <c r="K15" s="121">
        <f t="shared" ref="K15:K30" si="4">($E15*K$6*K$7/1000)</f>
        <v>1.7247999999999999E-3</v>
      </c>
      <c r="L15" s="41" t="str">
        <f t="shared" ref="L15:L30" si="5">$A$54</f>
        <v>(a)</v>
      </c>
      <c r="M15" s="121">
        <f t="shared" ref="M15:M30" si="6">($E15*K$6*K$8/1000)</f>
        <v>4.3119999999999999E-3</v>
      </c>
      <c r="N15" s="41" t="str">
        <f t="shared" ref="N15:N30" si="7">$A$62</f>
        <v>(e)</v>
      </c>
      <c r="O15" s="121">
        <f t="shared" ref="O15:O30" si="8">($E15*O$6*O$7/1000)</f>
        <v>1.7247999999999999E-3</v>
      </c>
      <c r="P15" s="41" t="str">
        <f t="shared" ref="P15:P30" si="9">$A$54</f>
        <v>(a)</v>
      </c>
      <c r="Q15" s="121">
        <f t="shared" ref="Q15:Q30" si="10">($E15*O$6*O$8/1000)</f>
        <v>4.3119999999999999E-3</v>
      </c>
      <c r="R15" s="41" t="str">
        <f t="shared" ref="R15:R30" si="11">$A$62</f>
        <v>(e)</v>
      </c>
      <c r="S15" s="121">
        <f t="shared" ref="S15:S30" si="12">($E15*S$6*S$7/1000)</f>
        <v>1.7257600000000002E-3</v>
      </c>
      <c r="T15" s="41" t="str">
        <f t="shared" ref="T15:T30" si="13">$A$54</f>
        <v>(a)</v>
      </c>
      <c r="U15" s="121">
        <f t="shared" ref="U15:U30" si="14">($E15*S$6*S$8/1000)</f>
        <v>4.3144000000000004E-3</v>
      </c>
      <c r="V15" s="41" t="str">
        <f t="shared" ref="V15:V30" si="15">$A$62</f>
        <v>(e)</v>
      </c>
      <c r="W15" s="121">
        <f t="shared" ref="W15:W30" si="16">($E15*W$6*W$7/1000)</f>
        <v>1.7164800000000003E-3</v>
      </c>
      <c r="X15" s="41" t="str">
        <f t="shared" ref="X15:X30" si="17">$A$54</f>
        <v>(a)</v>
      </c>
      <c r="Y15" s="121">
        <f t="shared" ref="Y15:Y30" si="18">($E15*W$6*W$8/1000)</f>
        <v>4.2912000000000011E-3</v>
      </c>
      <c r="Z15" s="41" t="str">
        <f t="shared" ref="Z15:Z30" si="19">$A$62</f>
        <v>(e)</v>
      </c>
    </row>
    <row r="16" spans="1:27" ht="15" customHeight="1">
      <c r="A16" s="63"/>
      <c r="B16" s="55" t="s">
        <v>113</v>
      </c>
      <c r="C16" s="64"/>
      <c r="D16" s="70" t="s">
        <v>112</v>
      </c>
      <c r="E16" s="66">
        <v>3.7389334939055331E-4</v>
      </c>
      <c r="F16" s="41"/>
      <c r="G16" s="121">
        <f t="shared" si="0"/>
        <v>4.0305703064301646E-4</v>
      </c>
      <c r="H16" s="41" t="str">
        <f t="shared" si="1"/>
        <v>(a)</v>
      </c>
      <c r="I16" s="121">
        <f t="shared" si="2"/>
        <v>1.0076425766075412E-3</v>
      </c>
      <c r="J16" s="41" t="str">
        <f t="shared" si="3"/>
        <v>(e)</v>
      </c>
      <c r="K16" s="121">
        <f t="shared" si="4"/>
        <v>4.0305703064301646E-4</v>
      </c>
      <c r="L16" s="41" t="str">
        <f t="shared" si="5"/>
        <v>(a)</v>
      </c>
      <c r="M16" s="121">
        <f t="shared" si="6"/>
        <v>1.0076425766075412E-3</v>
      </c>
      <c r="N16" s="41" t="str">
        <f t="shared" si="7"/>
        <v>(e)</v>
      </c>
      <c r="O16" s="121">
        <f t="shared" si="8"/>
        <v>4.0305703064301646E-4</v>
      </c>
      <c r="P16" s="41" t="str">
        <f t="shared" si="9"/>
        <v>(a)</v>
      </c>
      <c r="Q16" s="121">
        <f t="shared" si="10"/>
        <v>1.0076425766075412E-3</v>
      </c>
      <c r="R16" s="41" t="str">
        <f t="shared" si="11"/>
        <v>(e)</v>
      </c>
      <c r="S16" s="121">
        <f t="shared" si="12"/>
        <v>4.032813666526508E-4</v>
      </c>
      <c r="T16" s="41" t="str">
        <f t="shared" si="13"/>
        <v>(a)</v>
      </c>
      <c r="U16" s="121">
        <f t="shared" si="14"/>
        <v>1.008203416631627E-3</v>
      </c>
      <c r="V16" s="41" t="str">
        <f t="shared" si="15"/>
        <v>(e)</v>
      </c>
      <c r="W16" s="121">
        <f t="shared" si="16"/>
        <v>4.0111278522618558E-4</v>
      </c>
      <c r="X16" s="41" t="str">
        <f t="shared" si="17"/>
        <v>(a)</v>
      </c>
      <c r="Y16" s="121">
        <f t="shared" si="18"/>
        <v>1.0027819630654639E-3</v>
      </c>
      <c r="Z16" s="41" t="str">
        <f t="shared" si="19"/>
        <v>(e)</v>
      </c>
    </row>
    <row r="17" spans="1:26" ht="15" customHeight="1">
      <c r="A17" s="63"/>
      <c r="B17" s="55" t="s">
        <v>116</v>
      </c>
      <c r="C17" s="64"/>
      <c r="D17" s="70" t="s">
        <v>115</v>
      </c>
      <c r="E17" s="57">
        <v>4.7708462766464961E-6</v>
      </c>
      <c r="F17" s="41"/>
      <c r="G17" s="121">
        <f t="shared" si="0"/>
        <v>5.142972286224923E-6</v>
      </c>
      <c r="H17" s="41" t="str">
        <f t="shared" si="1"/>
        <v>(a)</v>
      </c>
      <c r="I17" s="121">
        <f t="shared" si="2"/>
        <v>1.2857430715562308E-5</v>
      </c>
      <c r="J17" s="41" t="str">
        <f t="shared" si="3"/>
        <v>(e)</v>
      </c>
      <c r="K17" s="121">
        <f t="shared" si="4"/>
        <v>5.142972286224923E-6</v>
      </c>
      <c r="L17" s="41" t="str">
        <f t="shared" si="5"/>
        <v>(a)</v>
      </c>
      <c r="M17" s="121">
        <f t="shared" si="6"/>
        <v>1.2857430715562308E-5</v>
      </c>
      <c r="N17" s="41" t="str">
        <f t="shared" si="7"/>
        <v>(e)</v>
      </c>
      <c r="O17" s="121">
        <f t="shared" si="8"/>
        <v>5.142972286224923E-6</v>
      </c>
      <c r="P17" s="41" t="str">
        <f t="shared" si="9"/>
        <v>(a)</v>
      </c>
      <c r="Q17" s="121">
        <f t="shared" si="10"/>
        <v>1.2857430715562308E-5</v>
      </c>
      <c r="R17" s="41" t="str">
        <f t="shared" si="11"/>
        <v>(e)</v>
      </c>
      <c r="S17" s="121">
        <f t="shared" si="12"/>
        <v>5.1458347939909102E-6</v>
      </c>
      <c r="T17" s="41" t="str">
        <f t="shared" si="13"/>
        <v>(a)</v>
      </c>
      <c r="U17" s="121">
        <f t="shared" si="14"/>
        <v>1.2864586984977276E-5</v>
      </c>
      <c r="V17" s="41" t="str">
        <f t="shared" si="15"/>
        <v>(e)</v>
      </c>
      <c r="W17" s="121">
        <f t="shared" si="16"/>
        <v>5.1181638855863617E-6</v>
      </c>
      <c r="X17" s="41" t="str">
        <f t="shared" si="17"/>
        <v>(a)</v>
      </c>
      <c r="Y17" s="121">
        <f t="shared" si="18"/>
        <v>1.2795409713965903E-5</v>
      </c>
      <c r="Z17" s="41" t="str">
        <f t="shared" si="19"/>
        <v>(e)</v>
      </c>
    </row>
    <row r="18" spans="1:26" ht="15" customHeight="1">
      <c r="A18" s="63"/>
      <c r="B18" s="55" t="s">
        <v>119</v>
      </c>
      <c r="C18" s="64"/>
      <c r="D18" s="65" t="s">
        <v>118</v>
      </c>
      <c r="E18" s="93">
        <v>1.5E-3</v>
      </c>
      <c r="F18" s="41"/>
      <c r="G18" s="121">
        <f t="shared" si="0"/>
        <v>1.6169999999999999E-3</v>
      </c>
      <c r="H18" s="41" t="str">
        <f t="shared" si="1"/>
        <v>(a)</v>
      </c>
      <c r="I18" s="121">
        <f t="shared" si="2"/>
        <v>4.0425000000000001E-3</v>
      </c>
      <c r="J18" s="41" t="str">
        <f t="shared" si="3"/>
        <v>(e)</v>
      </c>
      <c r="K18" s="121">
        <f t="shared" si="4"/>
        <v>1.6169999999999999E-3</v>
      </c>
      <c r="L18" s="41" t="str">
        <f t="shared" si="5"/>
        <v>(a)</v>
      </c>
      <c r="M18" s="121">
        <f t="shared" si="6"/>
        <v>4.0425000000000001E-3</v>
      </c>
      <c r="N18" s="41" t="str">
        <f t="shared" si="7"/>
        <v>(e)</v>
      </c>
      <c r="O18" s="121">
        <f t="shared" si="8"/>
        <v>1.6169999999999999E-3</v>
      </c>
      <c r="P18" s="41" t="str">
        <f t="shared" si="9"/>
        <v>(a)</v>
      </c>
      <c r="Q18" s="121">
        <f t="shared" si="10"/>
        <v>4.0425000000000001E-3</v>
      </c>
      <c r="R18" s="41" t="str">
        <f t="shared" si="11"/>
        <v>(e)</v>
      </c>
      <c r="S18" s="121">
        <f t="shared" si="12"/>
        <v>1.6178999999999998E-3</v>
      </c>
      <c r="T18" s="41" t="str">
        <f t="shared" si="13"/>
        <v>(a)</v>
      </c>
      <c r="U18" s="121">
        <f t="shared" si="14"/>
        <v>4.0447499999999997E-3</v>
      </c>
      <c r="V18" s="41" t="str">
        <f t="shared" si="15"/>
        <v>(e)</v>
      </c>
      <c r="W18" s="121">
        <f t="shared" si="16"/>
        <v>1.6091999999999999E-3</v>
      </c>
      <c r="X18" s="41" t="str">
        <f t="shared" si="17"/>
        <v>(a)</v>
      </c>
      <c r="Y18" s="121">
        <f t="shared" si="18"/>
        <v>4.0230000000000005E-3</v>
      </c>
      <c r="Z18" s="41" t="str">
        <f t="shared" si="19"/>
        <v>(e)</v>
      </c>
    </row>
    <row r="19" spans="1:26" ht="15" customHeight="1">
      <c r="A19" s="63"/>
      <c r="B19" s="55" t="s">
        <v>122</v>
      </c>
      <c r="C19" s="64"/>
      <c r="D19" s="65" t="s">
        <v>121</v>
      </c>
      <c r="E19" s="75">
        <v>1E-4</v>
      </c>
      <c r="F19" s="41"/>
      <c r="G19" s="121">
        <f t="shared" si="0"/>
        <v>1.0779999999999999E-4</v>
      </c>
      <c r="H19" s="41" t="str">
        <f t="shared" si="1"/>
        <v>(a)</v>
      </c>
      <c r="I19" s="121">
        <f t="shared" si="2"/>
        <v>2.6949999999999999E-4</v>
      </c>
      <c r="J19" s="41" t="str">
        <f t="shared" si="3"/>
        <v>(e)</v>
      </c>
      <c r="K19" s="121">
        <f t="shared" si="4"/>
        <v>1.0779999999999999E-4</v>
      </c>
      <c r="L19" s="41" t="str">
        <f t="shared" si="5"/>
        <v>(a)</v>
      </c>
      <c r="M19" s="121">
        <f t="shared" si="6"/>
        <v>2.6949999999999999E-4</v>
      </c>
      <c r="N19" s="41" t="str">
        <f t="shared" si="7"/>
        <v>(e)</v>
      </c>
      <c r="O19" s="121">
        <f t="shared" si="8"/>
        <v>1.0779999999999999E-4</v>
      </c>
      <c r="P19" s="41" t="str">
        <f t="shared" si="9"/>
        <v>(a)</v>
      </c>
      <c r="Q19" s="121">
        <f t="shared" si="10"/>
        <v>2.6949999999999999E-4</v>
      </c>
      <c r="R19" s="41" t="str">
        <f t="shared" si="11"/>
        <v>(e)</v>
      </c>
      <c r="S19" s="121">
        <f t="shared" si="12"/>
        <v>1.0786000000000001E-4</v>
      </c>
      <c r="T19" s="41" t="str">
        <f t="shared" si="13"/>
        <v>(a)</v>
      </c>
      <c r="U19" s="121">
        <f t="shared" si="14"/>
        <v>2.6965000000000002E-4</v>
      </c>
      <c r="V19" s="41" t="str">
        <f t="shared" si="15"/>
        <v>(e)</v>
      </c>
      <c r="W19" s="121">
        <f t="shared" si="16"/>
        <v>1.0728000000000002E-4</v>
      </c>
      <c r="X19" s="41" t="str">
        <f t="shared" si="17"/>
        <v>(a)</v>
      </c>
      <c r="Y19" s="121">
        <f t="shared" si="18"/>
        <v>2.6820000000000007E-4</v>
      </c>
      <c r="Z19" s="41" t="str">
        <f t="shared" si="19"/>
        <v>(e)</v>
      </c>
    </row>
    <row r="20" spans="1:26" ht="15" customHeight="1">
      <c r="A20" s="63"/>
      <c r="B20" s="55" t="s">
        <v>125</v>
      </c>
      <c r="C20" s="64"/>
      <c r="D20" s="65" t="s">
        <v>124</v>
      </c>
      <c r="E20" s="75">
        <v>4.1000000000000003E-3</v>
      </c>
      <c r="F20" s="41"/>
      <c r="G20" s="121">
        <f t="shared" si="0"/>
        <v>4.4198000000000006E-3</v>
      </c>
      <c r="H20" s="41" t="str">
        <f t="shared" si="1"/>
        <v>(a)</v>
      </c>
      <c r="I20" s="121">
        <f t="shared" si="2"/>
        <v>1.1049500000000002E-2</v>
      </c>
      <c r="J20" s="41" t="str">
        <f t="shared" si="3"/>
        <v>(e)</v>
      </c>
      <c r="K20" s="121">
        <f t="shared" si="4"/>
        <v>4.4198000000000006E-3</v>
      </c>
      <c r="L20" s="41" t="str">
        <f t="shared" si="5"/>
        <v>(a)</v>
      </c>
      <c r="M20" s="121">
        <f t="shared" si="6"/>
        <v>1.1049500000000002E-2</v>
      </c>
      <c r="N20" s="41" t="str">
        <f t="shared" si="7"/>
        <v>(e)</v>
      </c>
      <c r="O20" s="121">
        <f t="shared" si="8"/>
        <v>4.4198000000000006E-3</v>
      </c>
      <c r="P20" s="41" t="str">
        <f t="shared" si="9"/>
        <v>(a)</v>
      </c>
      <c r="Q20" s="121">
        <f t="shared" si="10"/>
        <v>1.1049500000000002E-2</v>
      </c>
      <c r="R20" s="41" t="str">
        <f t="shared" si="11"/>
        <v>(e)</v>
      </c>
      <c r="S20" s="121">
        <f t="shared" si="12"/>
        <v>4.4222599999999999E-3</v>
      </c>
      <c r="T20" s="41" t="str">
        <f t="shared" si="13"/>
        <v>(a)</v>
      </c>
      <c r="U20" s="121">
        <f t="shared" si="14"/>
        <v>1.105565E-2</v>
      </c>
      <c r="V20" s="41" t="str">
        <f t="shared" si="15"/>
        <v>(e)</v>
      </c>
      <c r="W20" s="121">
        <f t="shared" si="16"/>
        <v>4.3984799999999998E-3</v>
      </c>
      <c r="X20" s="41" t="str">
        <f t="shared" si="17"/>
        <v>(a)</v>
      </c>
      <c r="Y20" s="121">
        <f t="shared" si="18"/>
        <v>1.0996199999999999E-2</v>
      </c>
      <c r="Z20" s="41" t="str">
        <f t="shared" si="19"/>
        <v>(e)</v>
      </c>
    </row>
    <row r="21" spans="1:26" ht="15" customHeight="1">
      <c r="A21" s="63"/>
      <c r="B21" s="69" t="s">
        <v>128</v>
      </c>
      <c r="C21" s="68"/>
      <c r="D21" s="70" t="s">
        <v>127</v>
      </c>
      <c r="E21" s="75">
        <v>1.5751137782235815E-5</v>
      </c>
      <c r="F21" s="41"/>
      <c r="G21" s="121">
        <f t="shared" si="0"/>
        <v>1.6979726529250208E-5</v>
      </c>
      <c r="H21" s="41" t="str">
        <f t="shared" si="1"/>
        <v>(a)</v>
      </c>
      <c r="I21" s="121">
        <f t="shared" si="2"/>
        <v>4.2449316323125523E-5</v>
      </c>
      <c r="J21" s="41" t="str">
        <f t="shared" si="3"/>
        <v>(e)</v>
      </c>
      <c r="K21" s="121">
        <f t="shared" si="4"/>
        <v>1.6979726529250208E-5</v>
      </c>
      <c r="L21" s="41" t="str">
        <f t="shared" si="5"/>
        <v>(a)</v>
      </c>
      <c r="M21" s="121">
        <f t="shared" si="6"/>
        <v>4.2449316323125523E-5</v>
      </c>
      <c r="N21" s="41" t="str">
        <f t="shared" si="7"/>
        <v>(e)</v>
      </c>
      <c r="O21" s="121">
        <f t="shared" si="8"/>
        <v>1.6979726529250208E-5</v>
      </c>
      <c r="P21" s="41" t="str">
        <f t="shared" si="9"/>
        <v>(a)</v>
      </c>
      <c r="Q21" s="121">
        <f t="shared" si="10"/>
        <v>4.2449316323125523E-5</v>
      </c>
      <c r="R21" s="41" t="str">
        <f t="shared" si="11"/>
        <v>(e)</v>
      </c>
      <c r="S21" s="121">
        <f t="shared" si="12"/>
        <v>1.6989177211919549E-5</v>
      </c>
      <c r="T21" s="41" t="str">
        <f t="shared" si="13"/>
        <v>(a)</v>
      </c>
      <c r="U21" s="121">
        <f t="shared" si="14"/>
        <v>4.2472943029798879E-5</v>
      </c>
      <c r="V21" s="41" t="str">
        <f t="shared" si="15"/>
        <v>(e)</v>
      </c>
      <c r="W21" s="121">
        <f t="shared" si="16"/>
        <v>1.6897820612782581E-5</v>
      </c>
      <c r="X21" s="41" t="str">
        <f t="shared" si="17"/>
        <v>(a)</v>
      </c>
      <c r="Y21" s="121">
        <f t="shared" si="18"/>
        <v>4.2244551531956455E-5</v>
      </c>
      <c r="Z21" s="41" t="str">
        <f t="shared" si="19"/>
        <v>(e)</v>
      </c>
    </row>
    <row r="22" spans="1:26" ht="15" customHeight="1">
      <c r="A22" s="63"/>
      <c r="B22" s="55" t="s">
        <v>131</v>
      </c>
      <c r="C22" s="64"/>
      <c r="D22" s="65" t="s">
        <v>130</v>
      </c>
      <c r="E22" s="75">
        <v>8.3000000000000001E-3</v>
      </c>
      <c r="F22" s="41"/>
      <c r="G22" s="121">
        <f t="shared" si="0"/>
        <v>8.9473999999999995E-3</v>
      </c>
      <c r="H22" s="41" t="str">
        <f t="shared" si="1"/>
        <v>(a)</v>
      </c>
      <c r="I22" s="121">
        <f t="shared" si="2"/>
        <v>2.2368499999999999E-2</v>
      </c>
      <c r="J22" s="41" t="str">
        <f t="shared" si="3"/>
        <v>(e)</v>
      </c>
      <c r="K22" s="121">
        <f t="shared" si="4"/>
        <v>8.9473999999999995E-3</v>
      </c>
      <c r="L22" s="41" t="str">
        <f t="shared" si="5"/>
        <v>(a)</v>
      </c>
      <c r="M22" s="121">
        <f t="shared" si="6"/>
        <v>2.2368499999999999E-2</v>
      </c>
      <c r="N22" s="41" t="str">
        <f t="shared" si="7"/>
        <v>(e)</v>
      </c>
      <c r="O22" s="121">
        <f t="shared" si="8"/>
        <v>8.9473999999999995E-3</v>
      </c>
      <c r="P22" s="41" t="str">
        <f t="shared" si="9"/>
        <v>(a)</v>
      </c>
      <c r="Q22" s="121">
        <f t="shared" si="10"/>
        <v>2.2368499999999999E-2</v>
      </c>
      <c r="R22" s="41" t="str">
        <f t="shared" si="11"/>
        <v>(e)</v>
      </c>
      <c r="S22" s="121">
        <f t="shared" si="12"/>
        <v>8.9523799999999994E-3</v>
      </c>
      <c r="T22" s="41" t="str">
        <f t="shared" si="13"/>
        <v>(a)</v>
      </c>
      <c r="U22" s="121">
        <f t="shared" si="14"/>
        <v>2.238095E-2</v>
      </c>
      <c r="V22" s="41" t="str">
        <f t="shared" si="15"/>
        <v>(e)</v>
      </c>
      <c r="W22" s="121">
        <f t="shared" si="16"/>
        <v>8.904239999999999E-3</v>
      </c>
      <c r="X22" s="41" t="str">
        <f t="shared" si="17"/>
        <v>(a)</v>
      </c>
      <c r="Y22" s="121">
        <f t="shared" si="18"/>
        <v>2.2260599999999998E-2</v>
      </c>
      <c r="Z22" s="41" t="str">
        <f t="shared" si="19"/>
        <v>(e)</v>
      </c>
    </row>
    <row r="23" spans="1:26" ht="15" customHeight="1">
      <c r="A23" s="63"/>
      <c r="B23" s="55" t="s">
        <v>134</v>
      </c>
      <c r="C23" s="64"/>
      <c r="D23" s="65" t="s">
        <v>133</v>
      </c>
      <c r="E23" s="75">
        <v>3.0999999999999999E-3</v>
      </c>
      <c r="F23" s="41"/>
      <c r="G23" s="121">
        <f t="shared" si="0"/>
        <v>3.3417999999999998E-3</v>
      </c>
      <c r="H23" s="41" t="str">
        <f t="shared" si="1"/>
        <v>(a)</v>
      </c>
      <c r="I23" s="121">
        <f t="shared" si="2"/>
        <v>8.3544999999999991E-3</v>
      </c>
      <c r="J23" s="41" t="str">
        <f t="shared" si="3"/>
        <v>(e)</v>
      </c>
      <c r="K23" s="121">
        <f t="shared" si="4"/>
        <v>3.3417999999999998E-3</v>
      </c>
      <c r="L23" s="41" t="str">
        <f t="shared" si="5"/>
        <v>(a)</v>
      </c>
      <c r="M23" s="121">
        <f t="shared" si="6"/>
        <v>8.3544999999999991E-3</v>
      </c>
      <c r="N23" s="41" t="str">
        <f t="shared" si="7"/>
        <v>(e)</v>
      </c>
      <c r="O23" s="121">
        <f t="shared" si="8"/>
        <v>3.3417999999999998E-3</v>
      </c>
      <c r="P23" s="41" t="str">
        <f t="shared" si="9"/>
        <v>(a)</v>
      </c>
      <c r="Q23" s="121">
        <f t="shared" si="10"/>
        <v>8.3544999999999991E-3</v>
      </c>
      <c r="R23" s="41" t="str">
        <f t="shared" si="11"/>
        <v>(e)</v>
      </c>
      <c r="S23" s="121">
        <f t="shared" si="12"/>
        <v>3.34366E-3</v>
      </c>
      <c r="T23" s="41" t="str">
        <f t="shared" si="13"/>
        <v>(a)</v>
      </c>
      <c r="U23" s="121">
        <f t="shared" si="14"/>
        <v>8.3591499999999992E-3</v>
      </c>
      <c r="V23" s="41" t="str">
        <f t="shared" si="15"/>
        <v>(e)</v>
      </c>
      <c r="W23" s="121">
        <f t="shared" si="16"/>
        <v>3.3256799999999997E-3</v>
      </c>
      <c r="X23" s="41" t="str">
        <f t="shared" si="17"/>
        <v>(a)</v>
      </c>
      <c r="Y23" s="121">
        <f t="shared" si="18"/>
        <v>8.314199999999999E-3</v>
      </c>
      <c r="Z23" s="41" t="str">
        <f t="shared" si="19"/>
        <v>(e)</v>
      </c>
    </row>
    <row r="24" spans="1:26" ht="15" customHeight="1">
      <c r="A24" s="63"/>
      <c r="B24" s="55" t="s">
        <v>137</v>
      </c>
      <c r="C24" s="64"/>
      <c r="D24" s="65" t="s">
        <v>136</v>
      </c>
      <c r="E24" s="75">
        <v>2E-3</v>
      </c>
      <c r="F24" s="41"/>
      <c r="G24" s="121">
        <f t="shared" si="0"/>
        <v>2.1559999999999995E-3</v>
      </c>
      <c r="H24" s="41" t="str">
        <f t="shared" si="1"/>
        <v>(a)</v>
      </c>
      <c r="I24" s="121">
        <f t="shared" si="2"/>
        <v>5.3899999999999998E-3</v>
      </c>
      <c r="J24" s="41" t="str">
        <f t="shared" si="3"/>
        <v>(e)</v>
      </c>
      <c r="K24" s="121">
        <f t="shared" si="4"/>
        <v>2.1559999999999995E-3</v>
      </c>
      <c r="L24" s="41" t="str">
        <f t="shared" si="5"/>
        <v>(a)</v>
      </c>
      <c r="M24" s="121">
        <f t="shared" si="6"/>
        <v>5.3899999999999998E-3</v>
      </c>
      <c r="N24" s="41" t="str">
        <f t="shared" si="7"/>
        <v>(e)</v>
      </c>
      <c r="O24" s="121">
        <f t="shared" si="8"/>
        <v>2.1559999999999995E-3</v>
      </c>
      <c r="P24" s="41" t="str">
        <f t="shared" si="9"/>
        <v>(a)</v>
      </c>
      <c r="Q24" s="121">
        <f t="shared" si="10"/>
        <v>5.3899999999999998E-3</v>
      </c>
      <c r="R24" s="41" t="str">
        <f t="shared" si="11"/>
        <v>(e)</v>
      </c>
      <c r="S24" s="121">
        <f t="shared" si="12"/>
        <v>2.1572000000000002E-3</v>
      </c>
      <c r="T24" s="41" t="str">
        <f t="shared" si="13"/>
        <v>(a)</v>
      </c>
      <c r="U24" s="121">
        <f t="shared" si="14"/>
        <v>5.3930000000000002E-3</v>
      </c>
      <c r="V24" s="41" t="str">
        <f t="shared" si="15"/>
        <v>(e)</v>
      </c>
      <c r="W24" s="121">
        <f t="shared" si="16"/>
        <v>2.1456000000000001E-3</v>
      </c>
      <c r="X24" s="41" t="str">
        <f t="shared" si="17"/>
        <v>(a)</v>
      </c>
      <c r="Y24" s="121">
        <f t="shared" si="18"/>
        <v>5.3639999999999998E-3</v>
      </c>
      <c r="Z24" s="41" t="str">
        <f t="shared" si="19"/>
        <v>(e)</v>
      </c>
    </row>
    <row r="25" spans="1:26" ht="15" customHeight="1">
      <c r="A25" s="63"/>
      <c r="B25" s="55" t="s">
        <v>140</v>
      </c>
      <c r="C25" s="64"/>
      <c r="D25" s="65" t="s">
        <v>139</v>
      </c>
      <c r="E25" s="75">
        <v>3.8999999999999998E-3</v>
      </c>
      <c r="F25" s="41"/>
      <c r="G25" s="121">
        <f t="shared" si="0"/>
        <v>4.2041999999999991E-3</v>
      </c>
      <c r="H25" s="41" t="str">
        <f t="shared" si="1"/>
        <v>(a)</v>
      </c>
      <c r="I25" s="121">
        <f t="shared" si="2"/>
        <v>1.0510499999999999E-2</v>
      </c>
      <c r="J25" s="41" t="str">
        <f t="shared" si="3"/>
        <v>(e)</v>
      </c>
      <c r="K25" s="121">
        <f t="shared" si="4"/>
        <v>4.2041999999999991E-3</v>
      </c>
      <c r="L25" s="41" t="str">
        <f t="shared" si="5"/>
        <v>(a)</v>
      </c>
      <c r="M25" s="121">
        <f t="shared" si="6"/>
        <v>1.0510499999999999E-2</v>
      </c>
      <c r="N25" s="41" t="str">
        <f t="shared" si="7"/>
        <v>(e)</v>
      </c>
      <c r="O25" s="121">
        <f t="shared" si="8"/>
        <v>4.2041999999999991E-3</v>
      </c>
      <c r="P25" s="41" t="str">
        <f t="shared" si="9"/>
        <v>(a)</v>
      </c>
      <c r="Q25" s="121">
        <f t="shared" si="10"/>
        <v>1.0510499999999999E-2</v>
      </c>
      <c r="R25" s="41" t="str">
        <f t="shared" si="11"/>
        <v>(e)</v>
      </c>
      <c r="S25" s="121">
        <f t="shared" si="12"/>
        <v>4.2065399999999999E-3</v>
      </c>
      <c r="T25" s="41" t="str">
        <f t="shared" si="13"/>
        <v>(a)</v>
      </c>
      <c r="U25" s="121">
        <f t="shared" si="14"/>
        <v>1.0516349999999999E-2</v>
      </c>
      <c r="V25" s="41" t="str">
        <f t="shared" si="15"/>
        <v>(e)</v>
      </c>
      <c r="W25" s="121">
        <f t="shared" si="16"/>
        <v>4.1839199999999998E-3</v>
      </c>
      <c r="X25" s="41" t="str">
        <f t="shared" si="17"/>
        <v>(a)</v>
      </c>
      <c r="Y25" s="121">
        <f t="shared" si="18"/>
        <v>1.04598E-2</v>
      </c>
      <c r="Z25" s="41" t="str">
        <f t="shared" si="19"/>
        <v>(e)</v>
      </c>
    </row>
    <row r="26" spans="1:26" ht="15" customHeight="1">
      <c r="A26" s="63"/>
      <c r="B26" s="55" t="s">
        <v>142</v>
      </c>
      <c r="C26" s="64"/>
      <c r="D26" s="70">
        <v>504</v>
      </c>
      <c r="E26" s="75">
        <v>8.4039857312420349E-3</v>
      </c>
      <c r="F26" s="41"/>
      <c r="G26" s="121">
        <f t="shared" si="0"/>
        <v>9.0594966182789144E-3</v>
      </c>
      <c r="H26" s="41" t="str">
        <f t="shared" si="1"/>
        <v>(a)</v>
      </c>
      <c r="I26" s="121">
        <f t="shared" si="2"/>
        <v>2.2648741545697283E-2</v>
      </c>
      <c r="J26" s="41" t="str">
        <f t="shared" si="3"/>
        <v>(e)</v>
      </c>
      <c r="K26" s="121">
        <f t="shared" si="4"/>
        <v>9.0594966182789144E-3</v>
      </c>
      <c r="L26" s="41" t="str">
        <f t="shared" si="5"/>
        <v>(a)</v>
      </c>
      <c r="M26" s="121">
        <f t="shared" si="6"/>
        <v>2.2648741545697283E-2</v>
      </c>
      <c r="N26" s="41" t="str">
        <f t="shared" si="7"/>
        <v>(e)</v>
      </c>
      <c r="O26" s="121">
        <f t="shared" si="8"/>
        <v>9.0594966182789144E-3</v>
      </c>
      <c r="P26" s="41" t="str">
        <f t="shared" si="9"/>
        <v>(a)</v>
      </c>
      <c r="Q26" s="121">
        <f t="shared" si="10"/>
        <v>2.2648741545697283E-2</v>
      </c>
      <c r="R26" s="41" t="str">
        <f t="shared" si="11"/>
        <v>(e)</v>
      </c>
      <c r="S26" s="121">
        <f t="shared" si="12"/>
        <v>9.0645390097176589E-3</v>
      </c>
      <c r="T26" s="41" t="str">
        <f t="shared" si="13"/>
        <v>(a)</v>
      </c>
      <c r="U26" s="121">
        <f t="shared" si="14"/>
        <v>2.2661347524294148E-2</v>
      </c>
      <c r="V26" s="41" t="str">
        <f t="shared" si="15"/>
        <v>(e)</v>
      </c>
      <c r="W26" s="121">
        <f t="shared" si="16"/>
        <v>9.0157958924764539E-3</v>
      </c>
      <c r="X26" s="41" t="str">
        <f t="shared" si="17"/>
        <v>(a)</v>
      </c>
      <c r="Y26" s="121">
        <f t="shared" si="18"/>
        <v>2.2539489731191135E-2</v>
      </c>
      <c r="Z26" s="41" t="str">
        <f t="shared" si="19"/>
        <v>(e)</v>
      </c>
    </row>
    <row r="27" spans="1:26" ht="15" customHeight="1">
      <c r="A27" s="63"/>
      <c r="B27" s="55" t="s">
        <v>145</v>
      </c>
      <c r="C27" s="64"/>
      <c r="D27" s="65" t="s">
        <v>144</v>
      </c>
      <c r="E27" s="75">
        <v>2.2000000000000001E-3</v>
      </c>
      <c r="F27" s="41"/>
      <c r="G27" s="121">
        <f t="shared" si="0"/>
        <v>2.3715999999999997E-3</v>
      </c>
      <c r="H27" s="41" t="str">
        <f t="shared" si="1"/>
        <v>(a)</v>
      </c>
      <c r="I27" s="121">
        <f t="shared" si="2"/>
        <v>5.9290000000000002E-3</v>
      </c>
      <c r="J27" s="41" t="str">
        <f t="shared" si="3"/>
        <v>(e)</v>
      </c>
      <c r="K27" s="121">
        <f t="shared" si="4"/>
        <v>2.3715999999999997E-3</v>
      </c>
      <c r="L27" s="41" t="str">
        <f t="shared" si="5"/>
        <v>(a)</v>
      </c>
      <c r="M27" s="121">
        <f t="shared" si="6"/>
        <v>5.9290000000000002E-3</v>
      </c>
      <c r="N27" s="41" t="str">
        <f t="shared" si="7"/>
        <v>(e)</v>
      </c>
      <c r="O27" s="121">
        <f t="shared" si="8"/>
        <v>2.3715999999999997E-3</v>
      </c>
      <c r="P27" s="41" t="str">
        <f t="shared" si="9"/>
        <v>(a)</v>
      </c>
      <c r="Q27" s="121">
        <f t="shared" si="10"/>
        <v>5.9290000000000002E-3</v>
      </c>
      <c r="R27" s="41" t="str">
        <f t="shared" si="11"/>
        <v>(e)</v>
      </c>
      <c r="S27" s="121">
        <f t="shared" si="12"/>
        <v>2.3729200000000002E-3</v>
      </c>
      <c r="T27" s="41" t="str">
        <f t="shared" si="13"/>
        <v>(a)</v>
      </c>
      <c r="U27" s="121">
        <f t="shared" si="14"/>
        <v>5.9322999999999997E-3</v>
      </c>
      <c r="V27" s="41" t="str">
        <f t="shared" si="15"/>
        <v>(e)</v>
      </c>
      <c r="W27" s="121">
        <f t="shared" si="16"/>
        <v>2.36016E-3</v>
      </c>
      <c r="X27" s="41" t="str">
        <f t="shared" si="17"/>
        <v>(a)</v>
      </c>
      <c r="Y27" s="121">
        <f t="shared" si="18"/>
        <v>5.9004000000000001E-3</v>
      </c>
      <c r="Z27" s="41" t="str">
        <f t="shared" si="19"/>
        <v>(e)</v>
      </c>
    </row>
    <row r="28" spans="1:26" ht="15" customHeight="1">
      <c r="A28" s="63"/>
      <c r="B28" s="55" t="s">
        <v>148</v>
      </c>
      <c r="C28" s="64"/>
      <c r="D28" s="70" t="s">
        <v>147</v>
      </c>
      <c r="E28" s="75">
        <v>4.8013014217323475E-5</v>
      </c>
      <c r="F28" s="41"/>
      <c r="G28" s="121">
        <f t="shared" si="0"/>
        <v>5.17580293262747E-5</v>
      </c>
      <c r="H28" s="41" t="str">
        <f t="shared" si="1"/>
        <v>(a)</v>
      </c>
      <c r="I28" s="121">
        <f t="shared" si="2"/>
        <v>1.2939507331568675E-4</v>
      </c>
      <c r="J28" s="41" t="str">
        <f t="shared" si="3"/>
        <v>(e)</v>
      </c>
      <c r="K28" s="121">
        <f t="shared" si="4"/>
        <v>5.17580293262747E-5</v>
      </c>
      <c r="L28" s="41" t="str">
        <f t="shared" si="5"/>
        <v>(a)</v>
      </c>
      <c r="M28" s="121">
        <f t="shared" si="6"/>
        <v>1.2939507331568675E-4</v>
      </c>
      <c r="N28" s="41" t="str">
        <f t="shared" si="7"/>
        <v>(e)</v>
      </c>
      <c r="O28" s="121">
        <f t="shared" si="8"/>
        <v>5.17580293262747E-5</v>
      </c>
      <c r="P28" s="41" t="str">
        <f t="shared" si="9"/>
        <v>(a)</v>
      </c>
      <c r="Q28" s="121">
        <f t="shared" si="10"/>
        <v>1.2939507331568675E-4</v>
      </c>
      <c r="R28" s="41" t="str">
        <f t="shared" si="11"/>
        <v>(e)</v>
      </c>
      <c r="S28" s="121">
        <f t="shared" si="12"/>
        <v>5.1786837134805102E-5</v>
      </c>
      <c r="T28" s="41" t="str">
        <f t="shared" si="13"/>
        <v>(a)</v>
      </c>
      <c r="U28" s="121">
        <f t="shared" si="14"/>
        <v>1.2946709283701273E-4</v>
      </c>
      <c r="V28" s="41" t="str">
        <f t="shared" si="15"/>
        <v>(e)</v>
      </c>
      <c r="W28" s="121">
        <f t="shared" si="16"/>
        <v>5.1508361652344623E-5</v>
      </c>
      <c r="X28" s="41" t="str">
        <f t="shared" si="17"/>
        <v>(a)</v>
      </c>
      <c r="Y28" s="121">
        <f t="shared" si="18"/>
        <v>1.2877090413086157E-4</v>
      </c>
      <c r="Z28" s="41" t="str">
        <f t="shared" si="19"/>
        <v>(e)</v>
      </c>
    </row>
    <row r="29" spans="1:26" ht="15" customHeight="1">
      <c r="A29" s="63"/>
      <c r="B29" s="55" t="s">
        <v>151</v>
      </c>
      <c r="C29" s="64"/>
      <c r="D29" s="70" t="s">
        <v>150</v>
      </c>
      <c r="E29" s="75">
        <v>2.4009368143584827E-4</v>
      </c>
      <c r="F29" s="41"/>
      <c r="G29" s="121">
        <f t="shared" si="0"/>
        <v>2.5882098858784439E-4</v>
      </c>
      <c r="H29" s="41" t="str">
        <f t="shared" si="1"/>
        <v>(a)</v>
      </c>
      <c r="I29" s="121">
        <f t="shared" si="2"/>
        <v>6.4705247146961114E-4</v>
      </c>
      <c r="J29" s="41" t="str">
        <f t="shared" si="3"/>
        <v>(e)</v>
      </c>
      <c r="K29" s="121">
        <f t="shared" si="4"/>
        <v>2.5882098858784439E-4</v>
      </c>
      <c r="L29" s="41" t="str">
        <f t="shared" si="5"/>
        <v>(a)</v>
      </c>
      <c r="M29" s="121">
        <f t="shared" si="6"/>
        <v>6.4705247146961114E-4</v>
      </c>
      <c r="N29" s="41" t="str">
        <f t="shared" si="7"/>
        <v>(e)</v>
      </c>
      <c r="O29" s="121">
        <f t="shared" si="8"/>
        <v>2.5882098858784439E-4</v>
      </c>
      <c r="P29" s="41" t="str">
        <f t="shared" si="9"/>
        <v>(a)</v>
      </c>
      <c r="Q29" s="121">
        <f t="shared" si="10"/>
        <v>6.4705247146961114E-4</v>
      </c>
      <c r="R29" s="41" t="str">
        <f t="shared" si="11"/>
        <v>(e)</v>
      </c>
      <c r="S29" s="121">
        <f t="shared" si="12"/>
        <v>2.5896504479670589E-4</v>
      </c>
      <c r="T29" s="41" t="str">
        <f t="shared" si="13"/>
        <v>(a)</v>
      </c>
      <c r="U29" s="121">
        <f t="shared" si="14"/>
        <v>6.4741261199176476E-4</v>
      </c>
      <c r="V29" s="41" t="str">
        <f t="shared" si="15"/>
        <v>(e)</v>
      </c>
      <c r="W29" s="121">
        <f t="shared" si="16"/>
        <v>2.5757250144437801E-4</v>
      </c>
      <c r="X29" s="41" t="str">
        <f t="shared" si="17"/>
        <v>(a)</v>
      </c>
      <c r="Y29" s="121">
        <f t="shared" si="18"/>
        <v>6.43931253610945E-4</v>
      </c>
      <c r="Z29" s="41" t="str">
        <f t="shared" si="19"/>
        <v>(e)</v>
      </c>
    </row>
    <row r="30" spans="1:26" ht="15" customHeight="1">
      <c r="A30" s="63"/>
      <c r="B30" s="55" t="s">
        <v>154</v>
      </c>
      <c r="C30" s="64"/>
      <c r="D30" s="70" t="s">
        <v>153</v>
      </c>
      <c r="E30" s="75">
        <v>5.2261769021193245E-3</v>
      </c>
      <c r="F30" s="41"/>
      <c r="G30" s="121">
        <f t="shared" si="0"/>
        <v>5.6338187004846317E-3</v>
      </c>
      <c r="H30" s="41" t="str">
        <f t="shared" si="1"/>
        <v>(a)</v>
      </c>
      <c r="I30" s="121">
        <f t="shared" si="2"/>
        <v>1.4084546751211579E-2</v>
      </c>
      <c r="J30" s="41" t="str">
        <f t="shared" si="3"/>
        <v>(e)</v>
      </c>
      <c r="K30" s="121">
        <f t="shared" si="4"/>
        <v>5.6338187004846317E-3</v>
      </c>
      <c r="L30" s="41" t="str">
        <f t="shared" si="5"/>
        <v>(a)</v>
      </c>
      <c r="M30" s="121">
        <f t="shared" si="6"/>
        <v>1.4084546751211579E-2</v>
      </c>
      <c r="N30" s="41" t="str">
        <f t="shared" si="7"/>
        <v>(e)</v>
      </c>
      <c r="O30" s="121">
        <f t="shared" si="8"/>
        <v>5.6338187004846317E-3</v>
      </c>
      <c r="P30" s="41" t="str">
        <f t="shared" si="9"/>
        <v>(a)</v>
      </c>
      <c r="Q30" s="121">
        <f t="shared" si="10"/>
        <v>1.4084546751211579E-2</v>
      </c>
      <c r="R30" s="41" t="str">
        <f t="shared" si="11"/>
        <v>(e)</v>
      </c>
      <c r="S30" s="121">
        <f t="shared" si="12"/>
        <v>5.6369544066259035E-3</v>
      </c>
      <c r="T30" s="41" t="str">
        <f t="shared" si="13"/>
        <v>(a)</v>
      </c>
      <c r="U30" s="121">
        <f t="shared" si="14"/>
        <v>1.409238601656476E-2</v>
      </c>
      <c r="V30" s="41" t="str">
        <f t="shared" si="15"/>
        <v>(e)</v>
      </c>
      <c r="W30" s="121">
        <f t="shared" si="16"/>
        <v>5.6066425805936116E-3</v>
      </c>
      <c r="X30" s="41" t="str">
        <f t="shared" si="17"/>
        <v>(a)</v>
      </c>
      <c r="Y30" s="121">
        <f t="shared" si="18"/>
        <v>1.4016606451484028E-2</v>
      </c>
      <c r="Z30" s="41" t="str">
        <f t="shared" si="19"/>
        <v>(e)</v>
      </c>
    </row>
    <row r="31" spans="1:26" ht="15" customHeight="1">
      <c r="A31" s="20" t="s">
        <v>349</v>
      </c>
      <c r="B31" s="24"/>
      <c r="C31" s="55"/>
      <c r="D31" s="61"/>
      <c r="E31" s="94"/>
      <c r="F31" s="94"/>
      <c r="G31" s="62"/>
      <c r="H31" s="94"/>
      <c r="I31" s="62"/>
      <c r="J31" s="94"/>
      <c r="K31" s="62"/>
      <c r="L31" s="94"/>
      <c r="M31" s="62"/>
      <c r="N31" s="94"/>
      <c r="O31" s="62"/>
      <c r="P31" s="94"/>
      <c r="Q31" s="62"/>
      <c r="R31" s="94"/>
      <c r="S31" s="62"/>
      <c r="T31" s="94"/>
      <c r="U31" s="62"/>
      <c r="V31" s="94"/>
      <c r="W31" s="62"/>
      <c r="X31" s="94"/>
      <c r="Y31" s="62"/>
      <c r="Z31" s="94"/>
    </row>
    <row r="32" spans="1:26" ht="15" customHeight="1">
      <c r="A32" s="63"/>
      <c r="B32" s="55" t="s">
        <v>157</v>
      </c>
      <c r="C32" s="64"/>
      <c r="D32" s="65" t="s">
        <v>156</v>
      </c>
      <c r="E32" s="66">
        <v>0.21740000000000001</v>
      </c>
      <c r="F32" s="41"/>
      <c r="G32" s="121">
        <f t="shared" ref="G32:G42" si="20">($E32*G$6*G$7/1000+($E32*$E$57*G$6/60/1000)*$E$59-($E32*G$6/1000/60)*$E$59)</f>
        <v>0.23564616460000001</v>
      </c>
      <c r="H32" s="41" t="str">
        <f>$A$55</f>
        <v>(b)</v>
      </c>
      <c r="I32" s="121">
        <f t="shared" ref="I32:I42" si="21">($E32*G$6*G$8/1000+($E32*$E$65*G$6/60/1000)*$E$67-($E32*G$6/1000/60)*$E$67)</f>
        <v>0.60136057519999997</v>
      </c>
      <c r="J32" s="41" t="str">
        <f>$A$63</f>
        <v>(f)</v>
      </c>
      <c r="K32" s="121">
        <f t="shared" ref="K32:K42" si="22">($E32*K$6*K$7/1000+($E32*$E$57*K$6/60/1000)*$E$59-($E32*K$6/1000/60)*$E$59)</f>
        <v>0.23564616460000001</v>
      </c>
      <c r="L32" s="41" t="str">
        <f>$A$55</f>
        <v>(b)</v>
      </c>
      <c r="M32" s="121">
        <f t="shared" ref="M32:M37" si="23">($E32*K$6*K$8/1000+($E32*$E$65*K$6/60/1000)*$E$67-($E32*K$6/1000/60)*$E$67)</f>
        <v>0.60136057519999997</v>
      </c>
      <c r="N32" s="41" t="str">
        <f>$A$63</f>
        <v>(f)</v>
      </c>
      <c r="O32" s="121">
        <f t="shared" ref="O32:O42" si="24">($E32*O$6*O$7/1000+($E32*$E$57*O$6/60/1000)*$E$59-($E32*O$6/1000/60)*$E$59)</f>
        <v>0.23564616460000001</v>
      </c>
      <c r="P32" s="41" t="str">
        <f>$A$55</f>
        <v>(b)</v>
      </c>
      <c r="Q32" s="121">
        <f t="shared" ref="Q32:Q37" si="25">($E32*O$6*O$8/1000+($E32*$E$65*O$6/60/1000)*$E$67-($E32*O$6/1000/60)*$E$67)</f>
        <v>0.60136057519999997</v>
      </c>
      <c r="R32" s="41" t="str">
        <f>$A$63</f>
        <v>(f)</v>
      </c>
      <c r="S32" s="121">
        <f t="shared" ref="S32:S42" si="26">($E32*S$6*S$7/1000+($E32*$E$57*S$6/60/1000)*$E$59-($E32*S$6/1000/60)*$E$59)</f>
        <v>0.23577732202000001</v>
      </c>
      <c r="T32" s="41" t="str">
        <f>$A$55</f>
        <v>(b)</v>
      </c>
      <c r="U32" s="121">
        <f t="shared" ref="U32:U37" si="27">($E32*S$6*S$8/1000+($E32*$E$65*S$6/60/1000)*$E$67-($E32*S$6/1000/60)*$E$67)</f>
        <v>0.60169528424000007</v>
      </c>
      <c r="V32" s="41" t="str">
        <f>$A$63</f>
        <v>(f)</v>
      </c>
      <c r="W32" s="121">
        <f t="shared" ref="W32:W42" si="28">($E32*W$6*W$7/1000+($E32*$E$57*W$6/60/1000)*$E$59-($E32*W$6/1000/60)*$E$59)</f>
        <v>0.23450946696</v>
      </c>
      <c r="X32" s="41" t="str">
        <f>$A$55</f>
        <v>(b)</v>
      </c>
      <c r="Y32" s="121">
        <f t="shared" ref="Y32:Y37" si="29">($E32*W$6*W$8/1000+($E32*$E$65*W$6/60/1000)*$E$67-($E32*W$6/1000/60)*$E$67)</f>
        <v>0.59845976352000008</v>
      </c>
      <c r="Z32" s="41" t="str">
        <f>$A$63</f>
        <v>(f)</v>
      </c>
    </row>
    <row r="33" spans="1:26" ht="15" customHeight="1">
      <c r="A33" s="63"/>
      <c r="B33" s="55" t="s">
        <v>160</v>
      </c>
      <c r="C33" s="64"/>
      <c r="D33" s="65" t="s">
        <v>159</v>
      </c>
      <c r="E33" s="66">
        <v>0.7833</v>
      </c>
      <c r="F33" s="41"/>
      <c r="G33" s="121">
        <f t="shared" si="20"/>
        <v>0.8490415857000001</v>
      </c>
      <c r="H33" s="41" t="str">
        <f t="shared" ref="H33:H42" si="30">$A$55</f>
        <v>(b)</v>
      </c>
      <c r="I33" s="121">
        <f t="shared" si="21"/>
        <v>2.1667237284</v>
      </c>
      <c r="J33" s="41" t="str">
        <f t="shared" ref="J33:J42" si="31">$A$63</f>
        <v>(f)</v>
      </c>
      <c r="K33" s="121">
        <f t="shared" si="22"/>
        <v>0.8490415857000001</v>
      </c>
      <c r="L33" s="41" t="str">
        <f t="shared" ref="L33:L42" si="32">$A$55</f>
        <v>(b)</v>
      </c>
      <c r="M33" s="121">
        <f t="shared" si="23"/>
        <v>2.1667237284</v>
      </c>
      <c r="N33" s="41" t="str">
        <f t="shared" ref="N33:N42" si="33">$A$63</f>
        <v>(f)</v>
      </c>
      <c r="O33" s="121">
        <f t="shared" si="24"/>
        <v>0.8490415857000001</v>
      </c>
      <c r="P33" s="41" t="str">
        <f t="shared" ref="P33:P42" si="34">$A$55</f>
        <v>(b)</v>
      </c>
      <c r="Q33" s="121">
        <f t="shared" si="25"/>
        <v>2.1667237284</v>
      </c>
      <c r="R33" s="41" t="str">
        <f t="shared" ref="R33:R42" si="35">$A$63</f>
        <v>(f)</v>
      </c>
      <c r="S33" s="121">
        <f t="shared" si="26"/>
        <v>0.84951415059000002</v>
      </c>
      <c r="T33" s="41" t="str">
        <f t="shared" ref="T33:T42" si="36">$A$55</f>
        <v>(b)</v>
      </c>
      <c r="U33" s="121">
        <f t="shared" si="27"/>
        <v>2.1679296970799999</v>
      </c>
      <c r="V33" s="41" t="str">
        <f t="shared" ref="V33:V42" si="37">$A$63</f>
        <v>(f)</v>
      </c>
      <c r="W33" s="121">
        <f t="shared" si="28"/>
        <v>0.84494602332000002</v>
      </c>
      <c r="X33" s="41" t="str">
        <f t="shared" ref="X33:X42" si="38">$A$55</f>
        <v>(b)</v>
      </c>
      <c r="Y33" s="121">
        <f t="shared" si="29"/>
        <v>2.1562719998400004</v>
      </c>
      <c r="Z33" s="41" t="str">
        <f t="shared" ref="Z33:Z42" si="39">$A$63</f>
        <v>(f)</v>
      </c>
    </row>
    <row r="34" spans="1:26" ht="15" customHeight="1">
      <c r="A34" s="63"/>
      <c r="B34" s="55" t="s">
        <v>163</v>
      </c>
      <c r="C34" s="64"/>
      <c r="D34" s="65" t="s">
        <v>162</v>
      </c>
      <c r="E34" s="66">
        <v>3.39E-2</v>
      </c>
      <c r="F34" s="41"/>
      <c r="G34" s="121">
        <f t="shared" si="20"/>
        <v>3.6745193100000004E-2</v>
      </c>
      <c r="H34" s="41" t="str">
        <f t="shared" si="30"/>
        <v>(b)</v>
      </c>
      <c r="I34" s="121">
        <f t="shared" si="21"/>
        <v>9.3772417199999999E-2</v>
      </c>
      <c r="J34" s="41" t="str">
        <f t="shared" si="31"/>
        <v>(f)</v>
      </c>
      <c r="K34" s="121">
        <f t="shared" si="22"/>
        <v>3.6745193100000004E-2</v>
      </c>
      <c r="L34" s="41" t="str">
        <f t="shared" si="32"/>
        <v>(b)</v>
      </c>
      <c r="M34" s="121">
        <f t="shared" si="23"/>
        <v>9.3772417199999999E-2</v>
      </c>
      <c r="N34" s="41" t="str">
        <f t="shared" si="33"/>
        <v>(f)</v>
      </c>
      <c r="O34" s="121">
        <f t="shared" si="24"/>
        <v>3.6745193100000004E-2</v>
      </c>
      <c r="P34" s="41" t="str">
        <f t="shared" si="34"/>
        <v>(b)</v>
      </c>
      <c r="Q34" s="121">
        <f t="shared" si="25"/>
        <v>9.3772417199999999E-2</v>
      </c>
      <c r="R34" s="41" t="str">
        <f t="shared" si="35"/>
        <v>(f)</v>
      </c>
      <c r="S34" s="121">
        <f t="shared" si="26"/>
        <v>3.6765644969999997E-2</v>
      </c>
      <c r="T34" s="41" t="str">
        <f t="shared" si="36"/>
        <v>(b)</v>
      </c>
      <c r="U34" s="121">
        <f t="shared" si="27"/>
        <v>9.3824609640000001E-2</v>
      </c>
      <c r="V34" s="41" t="str">
        <f t="shared" si="37"/>
        <v>(f)</v>
      </c>
      <c r="W34" s="121">
        <f t="shared" si="28"/>
        <v>3.6567943560000003E-2</v>
      </c>
      <c r="X34" s="41" t="str">
        <f t="shared" si="38"/>
        <v>(b)</v>
      </c>
      <c r="Y34" s="121">
        <f t="shared" si="29"/>
        <v>9.3320082719999989E-2</v>
      </c>
      <c r="Z34" s="41" t="str">
        <f t="shared" si="39"/>
        <v>(f)</v>
      </c>
    </row>
    <row r="35" spans="1:26" ht="15" customHeight="1">
      <c r="A35" s="63"/>
      <c r="B35" s="55" t="s">
        <v>166</v>
      </c>
      <c r="C35" s="64"/>
      <c r="D35" s="65" t="s">
        <v>165</v>
      </c>
      <c r="E35" s="66">
        <v>0.18629999999999999</v>
      </c>
      <c r="F35" s="41"/>
      <c r="G35" s="121">
        <f t="shared" si="20"/>
        <v>0.20193597269999999</v>
      </c>
      <c r="H35" s="41" t="str">
        <f t="shared" si="30"/>
        <v>(b)</v>
      </c>
      <c r="I35" s="121">
        <f t="shared" si="21"/>
        <v>0.51533337239999999</v>
      </c>
      <c r="J35" s="41" t="str">
        <f t="shared" si="31"/>
        <v>(f)</v>
      </c>
      <c r="K35" s="121">
        <f t="shared" si="22"/>
        <v>0.20193597269999999</v>
      </c>
      <c r="L35" s="41" t="str">
        <f t="shared" si="32"/>
        <v>(b)</v>
      </c>
      <c r="M35" s="121">
        <f t="shared" si="23"/>
        <v>0.51533337239999999</v>
      </c>
      <c r="N35" s="41" t="str">
        <f t="shared" si="33"/>
        <v>(f)</v>
      </c>
      <c r="O35" s="121">
        <f t="shared" si="24"/>
        <v>0.20193597269999999</v>
      </c>
      <c r="P35" s="41" t="str">
        <f t="shared" si="34"/>
        <v>(b)</v>
      </c>
      <c r="Q35" s="121">
        <f t="shared" si="25"/>
        <v>0.51533337239999999</v>
      </c>
      <c r="R35" s="41" t="str">
        <f t="shared" si="35"/>
        <v>(f)</v>
      </c>
      <c r="S35" s="121">
        <f t="shared" si="26"/>
        <v>0.20204836748999999</v>
      </c>
      <c r="T35" s="41" t="str">
        <f t="shared" si="36"/>
        <v>(b)</v>
      </c>
      <c r="U35" s="121">
        <f t="shared" si="27"/>
        <v>0.51562019987999996</v>
      </c>
      <c r="V35" s="41" t="str">
        <f t="shared" si="37"/>
        <v>(f)</v>
      </c>
      <c r="W35" s="121">
        <f t="shared" si="28"/>
        <v>0.20096188451999999</v>
      </c>
      <c r="X35" s="41" t="str">
        <f t="shared" si="38"/>
        <v>(b)</v>
      </c>
      <c r="Y35" s="121">
        <f t="shared" si="29"/>
        <v>0.51284753423999996</v>
      </c>
      <c r="Z35" s="41" t="str">
        <f t="shared" si="39"/>
        <v>(f)</v>
      </c>
    </row>
    <row r="36" spans="1:26" ht="15" customHeight="1">
      <c r="A36" s="63"/>
      <c r="B36" s="69" t="s">
        <v>169</v>
      </c>
      <c r="C36" s="68"/>
      <c r="D36" s="70" t="s">
        <v>168</v>
      </c>
      <c r="E36" s="75">
        <v>2.0000000000000001E-4</v>
      </c>
      <c r="F36" s="41"/>
      <c r="G36" s="121">
        <f t="shared" si="20"/>
        <v>2.1678579999999999E-4</v>
      </c>
      <c r="H36" s="41" t="str">
        <f t="shared" si="30"/>
        <v>(b)</v>
      </c>
      <c r="I36" s="121">
        <f t="shared" si="21"/>
        <v>5.5322960000000001E-4</v>
      </c>
      <c r="J36" s="41" t="str">
        <f t="shared" si="31"/>
        <v>(f)</v>
      </c>
      <c r="K36" s="121">
        <f t="shared" si="22"/>
        <v>2.1678579999999999E-4</v>
      </c>
      <c r="L36" s="41" t="str">
        <f t="shared" si="32"/>
        <v>(b)</v>
      </c>
      <c r="M36" s="121">
        <f t="shared" si="23"/>
        <v>5.5322960000000001E-4</v>
      </c>
      <c r="N36" s="41" t="str">
        <f t="shared" si="33"/>
        <v>(f)</v>
      </c>
      <c r="O36" s="121">
        <f t="shared" si="24"/>
        <v>2.1678579999999999E-4</v>
      </c>
      <c r="P36" s="41" t="str">
        <f t="shared" si="34"/>
        <v>(b)</v>
      </c>
      <c r="Q36" s="121">
        <f t="shared" si="25"/>
        <v>5.5322960000000001E-4</v>
      </c>
      <c r="R36" s="41" t="str">
        <f t="shared" si="35"/>
        <v>(f)</v>
      </c>
      <c r="S36" s="121">
        <f t="shared" si="26"/>
        <v>2.1690646000000003E-4</v>
      </c>
      <c r="T36" s="41" t="str">
        <f t="shared" si="36"/>
        <v>(b)</v>
      </c>
      <c r="U36" s="121">
        <f t="shared" si="27"/>
        <v>5.5353752000000009E-4</v>
      </c>
      <c r="V36" s="41" t="str">
        <f t="shared" si="37"/>
        <v>(f)</v>
      </c>
      <c r="W36" s="121">
        <f t="shared" si="28"/>
        <v>2.1574008000000002E-4</v>
      </c>
      <c r="X36" s="41" t="str">
        <f t="shared" si="38"/>
        <v>(b)</v>
      </c>
      <c r="Y36" s="121">
        <f t="shared" si="29"/>
        <v>5.5056096000000014E-4</v>
      </c>
      <c r="Z36" s="41" t="str">
        <f t="shared" si="39"/>
        <v>(f)</v>
      </c>
    </row>
    <row r="37" spans="1:26" ht="15" customHeight="1">
      <c r="A37" s="63"/>
      <c r="B37" s="55" t="s">
        <v>172</v>
      </c>
      <c r="C37" s="64"/>
      <c r="D37" s="65" t="s">
        <v>171</v>
      </c>
      <c r="E37" s="66">
        <v>1.09E-2</v>
      </c>
      <c r="F37" s="41"/>
      <c r="G37" s="121">
        <f t="shared" si="20"/>
        <v>1.1814826099999998E-2</v>
      </c>
      <c r="H37" s="41" t="str">
        <f t="shared" si="30"/>
        <v>(b)</v>
      </c>
      <c r="I37" s="121">
        <f t="shared" si="21"/>
        <v>3.0151013199999997E-2</v>
      </c>
      <c r="J37" s="41" t="str">
        <f t="shared" si="31"/>
        <v>(f)</v>
      </c>
      <c r="K37" s="121">
        <f t="shared" si="22"/>
        <v>1.1814826099999998E-2</v>
      </c>
      <c r="L37" s="41" t="str">
        <f t="shared" si="32"/>
        <v>(b)</v>
      </c>
      <c r="M37" s="121">
        <f t="shared" si="23"/>
        <v>3.0151013199999997E-2</v>
      </c>
      <c r="N37" s="41" t="str">
        <f t="shared" si="33"/>
        <v>(f)</v>
      </c>
      <c r="O37" s="121">
        <f t="shared" si="24"/>
        <v>1.1814826099999998E-2</v>
      </c>
      <c r="P37" s="41" t="str">
        <f t="shared" si="34"/>
        <v>(b)</v>
      </c>
      <c r="Q37" s="121">
        <f t="shared" si="25"/>
        <v>3.0151013199999997E-2</v>
      </c>
      <c r="R37" s="41" t="str">
        <f t="shared" si="35"/>
        <v>(f)</v>
      </c>
      <c r="S37" s="121">
        <f t="shared" si="26"/>
        <v>1.1821402069999999E-2</v>
      </c>
      <c r="T37" s="41" t="str">
        <f t="shared" si="36"/>
        <v>(b)</v>
      </c>
      <c r="U37" s="121">
        <f t="shared" si="27"/>
        <v>3.0167794839999998E-2</v>
      </c>
      <c r="V37" s="41" t="str">
        <f t="shared" si="37"/>
        <v>(f)</v>
      </c>
      <c r="W37" s="121">
        <f t="shared" si="28"/>
        <v>1.1757834359999999E-2</v>
      </c>
      <c r="X37" s="41" t="str">
        <f t="shared" si="38"/>
        <v>(b)</v>
      </c>
      <c r="Y37" s="121">
        <f t="shared" si="29"/>
        <v>3.0005572319999996E-2</v>
      </c>
      <c r="Z37" s="41" t="str">
        <f t="shared" si="39"/>
        <v>(f)</v>
      </c>
    </row>
    <row r="38" spans="1:26" ht="15" customHeight="1">
      <c r="A38" s="63"/>
      <c r="B38" s="55" t="s">
        <v>175</v>
      </c>
      <c r="C38" s="64"/>
      <c r="D38" s="65" t="s">
        <v>174</v>
      </c>
      <c r="E38" s="75">
        <v>1.7261</v>
      </c>
      <c r="F38" s="41"/>
      <c r="G38" s="121">
        <f>($E38*G$6*G$7/1000+($E38*$E$58*G$6/60/1000)*$E$59-($E38*G$6/1000/60)*$E$59)</f>
        <v>1.8725204600666665</v>
      </c>
      <c r="H38" s="41" t="str">
        <f t="shared" si="30"/>
        <v>(b)</v>
      </c>
      <c r="I38" s="121">
        <f>($E38*G$6*G$8/1000+($E38*$E$66*G$6/60/1000)*$E$67-($E38*G$6/1000/60)*$E$67)</f>
        <v>4.7932554208000004</v>
      </c>
      <c r="J38" s="41" t="str">
        <f t="shared" si="31"/>
        <v>(f)</v>
      </c>
      <c r="K38" s="121">
        <f>($E38*K$6*K$7/1000+($E38*$E$58*K$6/60/1000)*$E$59-($E38*K$6/1000/60)*$E$59)</f>
        <v>1.8725204600666665</v>
      </c>
      <c r="L38" s="41" t="str">
        <f t="shared" si="32"/>
        <v>(b)</v>
      </c>
      <c r="M38" s="121">
        <f>($E38*K$6*K$8/1000+($E38*$E$66*K$6/60/1000)*$E$67-($E38*K$6/1000/60)*$E$67)</f>
        <v>4.7932554208000004</v>
      </c>
      <c r="N38" s="41" t="str">
        <f t="shared" si="33"/>
        <v>(f)</v>
      </c>
      <c r="O38" s="121">
        <f>($E38*O$6*O$7/1000+($E38*$E$58*O$6/60/1000)*$E$59-($E38*O$6/1000/60)*$E$59)</f>
        <v>1.8725204600666665</v>
      </c>
      <c r="P38" s="41" t="str">
        <f t="shared" si="34"/>
        <v>(b)</v>
      </c>
      <c r="Q38" s="121">
        <f>($E38*O$6*O$8/1000+($E38*$E$66*O$6/60/1000)*$E$67-($E38*O$6/1000/60)*$E$67)</f>
        <v>4.7932554208000004</v>
      </c>
      <c r="R38" s="41" t="str">
        <f t="shared" si="35"/>
        <v>(f)</v>
      </c>
      <c r="S38" s="121">
        <f>($E38*S$6*S$7/1000+($E38*$E$58*S$6/60/1000)*$E$59-($E38*S$6/1000/60)*$E$59)</f>
        <v>1.8735626792466666</v>
      </c>
      <c r="T38" s="41" t="str">
        <f t="shared" si="36"/>
        <v>(b)</v>
      </c>
      <c r="U38" s="121">
        <f>($E38*S$6*S$8/1000+($E38*$E$66*S$6/60/1000)*$E$67-($E38*S$6/1000/60)*$E$67)</f>
        <v>4.7959232809600003</v>
      </c>
      <c r="V38" s="41" t="str">
        <f t="shared" si="37"/>
        <v>(f)</v>
      </c>
      <c r="W38" s="121">
        <f>($E38*W$6*W$7/1000+($E38*$E$58*W$6/60/1000)*$E$59-($E38*W$6/1000/60)*$E$59)</f>
        <v>1.8634878938399999</v>
      </c>
      <c r="X38" s="41" t="str">
        <f t="shared" si="38"/>
        <v>(b)</v>
      </c>
      <c r="Y38" s="121">
        <f>($E38*W$6*W$8/1000+($E38*$E$66*W$6/60/1000)*$E$67-($E38*W$6/1000/60)*$E$67)</f>
        <v>4.7701339660799995</v>
      </c>
      <c r="Z38" s="41" t="str">
        <f t="shared" si="39"/>
        <v>(f)</v>
      </c>
    </row>
    <row r="39" spans="1:26" ht="15" customHeight="1">
      <c r="A39" s="63"/>
      <c r="B39" s="55" t="s">
        <v>178</v>
      </c>
      <c r="C39" s="64"/>
      <c r="D39" s="65" t="s">
        <v>177</v>
      </c>
      <c r="E39" s="66">
        <v>2.69E-2</v>
      </c>
      <c r="F39" s="41"/>
      <c r="G39" s="121">
        <f t="shared" si="20"/>
        <v>2.9157690100000001E-2</v>
      </c>
      <c r="H39" s="41" t="str">
        <f t="shared" si="30"/>
        <v>(b)</v>
      </c>
      <c r="I39" s="121">
        <f t="shared" si="21"/>
        <v>7.4409381199999999E-2</v>
      </c>
      <c r="J39" s="41" t="str">
        <f t="shared" si="31"/>
        <v>(f)</v>
      </c>
      <c r="K39" s="121">
        <f t="shared" si="22"/>
        <v>2.9157690100000001E-2</v>
      </c>
      <c r="L39" s="41" t="str">
        <f t="shared" si="32"/>
        <v>(b)</v>
      </c>
      <c r="M39" s="121">
        <f t="shared" ref="M39:M42" si="40">($E39*K$6*K$8/1000+($E39*$E$65*K$6/60/1000)*$E$67-($E39*K$6/1000/60)*$E$67)</f>
        <v>7.4409381199999999E-2</v>
      </c>
      <c r="N39" s="41" t="str">
        <f t="shared" si="33"/>
        <v>(f)</v>
      </c>
      <c r="O39" s="121">
        <f t="shared" si="24"/>
        <v>2.9157690100000001E-2</v>
      </c>
      <c r="P39" s="41" t="str">
        <f t="shared" si="34"/>
        <v>(b)</v>
      </c>
      <c r="Q39" s="121">
        <f t="shared" ref="Q39:Q42" si="41">($E39*O$6*O$8/1000+($E39*$E$65*O$6/60/1000)*$E$67-($E39*O$6/1000/60)*$E$67)</f>
        <v>7.4409381199999999E-2</v>
      </c>
      <c r="R39" s="41" t="str">
        <f t="shared" si="35"/>
        <v>(f)</v>
      </c>
      <c r="S39" s="121">
        <f t="shared" si="26"/>
        <v>2.9173918869999999E-2</v>
      </c>
      <c r="T39" s="41" t="str">
        <f t="shared" si="36"/>
        <v>(b)</v>
      </c>
      <c r="U39" s="121">
        <f t="shared" ref="U39:U42" si="42">($E39*S$6*S$8/1000+($E39*$E$65*S$6/60/1000)*$E$67-($E39*S$6/1000/60)*$E$67)</f>
        <v>7.4450796440000008E-2</v>
      </c>
      <c r="V39" s="41" t="str">
        <f t="shared" si="37"/>
        <v>(f)</v>
      </c>
      <c r="W39" s="121">
        <f t="shared" si="28"/>
        <v>2.9017040760000005E-2</v>
      </c>
      <c r="X39" s="41" t="str">
        <f t="shared" si="38"/>
        <v>(b)</v>
      </c>
      <c r="Y39" s="121">
        <f t="shared" ref="Y39:Y42" si="43">($E39*W$6*W$8/1000+($E39*$E$65*W$6/60/1000)*$E$67-($E39*W$6/1000/60)*$E$67)</f>
        <v>7.4050449120000014E-2</v>
      </c>
      <c r="Z39" s="41" t="str">
        <f t="shared" si="39"/>
        <v>(f)</v>
      </c>
    </row>
    <row r="40" spans="1:26" ht="15" customHeight="1">
      <c r="A40" s="63"/>
      <c r="B40" s="55" t="s">
        <v>181</v>
      </c>
      <c r="C40" s="64"/>
      <c r="D40" s="70" t="s">
        <v>180</v>
      </c>
      <c r="E40" s="75">
        <v>0.47</v>
      </c>
      <c r="F40" s="41"/>
      <c r="G40" s="121">
        <f t="shared" si="20"/>
        <v>0.50944663000000001</v>
      </c>
      <c r="H40" s="41" t="str">
        <f t="shared" si="30"/>
        <v>(b)</v>
      </c>
      <c r="I40" s="121">
        <f t="shared" si="21"/>
        <v>1.3000895599999998</v>
      </c>
      <c r="J40" s="41" t="str">
        <f t="shared" si="31"/>
        <v>(f)</v>
      </c>
      <c r="K40" s="121">
        <f t="shared" si="22"/>
        <v>0.50944663000000001</v>
      </c>
      <c r="L40" s="41" t="str">
        <f t="shared" si="32"/>
        <v>(b)</v>
      </c>
      <c r="M40" s="121">
        <f t="shared" si="40"/>
        <v>1.3000895599999998</v>
      </c>
      <c r="N40" s="41" t="str">
        <f t="shared" si="33"/>
        <v>(f)</v>
      </c>
      <c r="O40" s="121">
        <f t="shared" si="24"/>
        <v>0.50944663000000001</v>
      </c>
      <c r="P40" s="41" t="str">
        <f t="shared" si="34"/>
        <v>(b)</v>
      </c>
      <c r="Q40" s="121">
        <f t="shared" si="41"/>
        <v>1.3000895599999998</v>
      </c>
      <c r="R40" s="41" t="str">
        <f t="shared" si="35"/>
        <v>(f)</v>
      </c>
      <c r="S40" s="121">
        <f t="shared" si="26"/>
        <v>0.509730181</v>
      </c>
      <c r="T40" s="41" t="str">
        <f t="shared" si="36"/>
        <v>(b)</v>
      </c>
      <c r="U40" s="121">
        <f t="shared" si="42"/>
        <v>1.3008131719999998</v>
      </c>
      <c r="V40" s="41" t="str">
        <f t="shared" si="37"/>
        <v>(f)</v>
      </c>
      <c r="W40" s="121">
        <f t="shared" si="28"/>
        <v>0.50698918800000004</v>
      </c>
      <c r="X40" s="41" t="str">
        <f t="shared" si="38"/>
        <v>(b)</v>
      </c>
      <c r="Y40" s="121">
        <f t="shared" si="43"/>
        <v>1.293818256</v>
      </c>
      <c r="Z40" s="41" t="str">
        <f t="shared" si="39"/>
        <v>(f)</v>
      </c>
    </row>
    <row r="41" spans="1:26" ht="15" customHeight="1">
      <c r="A41" s="63"/>
      <c r="B41" s="55" t="s">
        <v>184</v>
      </c>
      <c r="C41" s="64"/>
      <c r="D41" s="65" t="s">
        <v>183</v>
      </c>
      <c r="E41" s="66">
        <v>0.10539999999999999</v>
      </c>
      <c r="F41" s="41"/>
      <c r="G41" s="121">
        <f t="shared" si="20"/>
        <v>0.1142461166</v>
      </c>
      <c r="H41" s="41" t="str">
        <f t="shared" si="30"/>
        <v>(b)</v>
      </c>
      <c r="I41" s="121">
        <f t="shared" si="21"/>
        <v>0.29155199920000002</v>
      </c>
      <c r="J41" s="41" t="str">
        <f t="shared" si="31"/>
        <v>(f)</v>
      </c>
      <c r="K41" s="121">
        <f t="shared" si="22"/>
        <v>0.1142461166</v>
      </c>
      <c r="L41" s="41" t="str">
        <f t="shared" si="32"/>
        <v>(b)</v>
      </c>
      <c r="M41" s="121">
        <f t="shared" si="40"/>
        <v>0.29155199920000002</v>
      </c>
      <c r="N41" s="41" t="str">
        <f t="shared" si="33"/>
        <v>(f)</v>
      </c>
      <c r="O41" s="121">
        <f t="shared" si="24"/>
        <v>0.1142461166</v>
      </c>
      <c r="P41" s="41" t="str">
        <f t="shared" si="34"/>
        <v>(b)</v>
      </c>
      <c r="Q41" s="121">
        <f t="shared" si="41"/>
        <v>0.29155199920000002</v>
      </c>
      <c r="R41" s="41" t="str">
        <f t="shared" si="35"/>
        <v>(f)</v>
      </c>
      <c r="S41" s="121">
        <f t="shared" si="26"/>
        <v>0.11430970441999998</v>
      </c>
      <c r="T41" s="41" t="str">
        <f t="shared" si="36"/>
        <v>(b)</v>
      </c>
      <c r="U41" s="121">
        <f t="shared" si="42"/>
        <v>0.29171427303999997</v>
      </c>
      <c r="V41" s="41" t="str">
        <f t="shared" si="37"/>
        <v>(f)</v>
      </c>
      <c r="W41" s="121">
        <f t="shared" si="28"/>
        <v>0.11369502215999998</v>
      </c>
      <c r="X41" s="41" t="str">
        <f t="shared" si="38"/>
        <v>(b)</v>
      </c>
      <c r="Y41" s="121">
        <f t="shared" si="43"/>
        <v>0.29014562591999998</v>
      </c>
      <c r="Z41" s="41" t="str">
        <f t="shared" si="39"/>
        <v>(f)</v>
      </c>
    </row>
    <row r="42" spans="1:26" ht="15" customHeight="1">
      <c r="A42" s="63"/>
      <c r="B42" s="55" t="s">
        <v>187</v>
      </c>
      <c r="C42" s="64"/>
      <c r="D42" s="65" t="s">
        <v>186</v>
      </c>
      <c r="E42" s="66">
        <v>4.24E-2</v>
      </c>
      <c r="F42" s="41"/>
      <c r="G42" s="121">
        <f t="shared" si="20"/>
        <v>4.5958589600000002E-2</v>
      </c>
      <c r="H42" s="41" t="str">
        <f t="shared" si="30"/>
        <v>(b)</v>
      </c>
      <c r="I42" s="121">
        <f t="shared" si="21"/>
        <v>0.11728467519999998</v>
      </c>
      <c r="J42" s="41" t="str">
        <f t="shared" si="31"/>
        <v>(f)</v>
      </c>
      <c r="K42" s="121">
        <f t="shared" si="22"/>
        <v>4.5958589600000002E-2</v>
      </c>
      <c r="L42" s="41" t="str">
        <f t="shared" si="32"/>
        <v>(b)</v>
      </c>
      <c r="M42" s="121">
        <f t="shared" si="40"/>
        <v>0.11728467519999998</v>
      </c>
      <c r="N42" s="41" t="str">
        <f t="shared" si="33"/>
        <v>(f)</v>
      </c>
      <c r="O42" s="121">
        <f t="shared" si="24"/>
        <v>4.5958589600000002E-2</v>
      </c>
      <c r="P42" s="41" t="str">
        <f t="shared" si="34"/>
        <v>(b)</v>
      </c>
      <c r="Q42" s="121">
        <f t="shared" si="41"/>
        <v>0.11728467519999998</v>
      </c>
      <c r="R42" s="41" t="str">
        <f t="shared" si="35"/>
        <v>(f)</v>
      </c>
      <c r="S42" s="121">
        <f t="shared" si="26"/>
        <v>4.5984169520000007E-2</v>
      </c>
      <c r="T42" s="41" t="str">
        <f t="shared" si="36"/>
        <v>(b)</v>
      </c>
      <c r="U42" s="121">
        <f t="shared" si="42"/>
        <v>0.11734995424</v>
      </c>
      <c r="V42" s="41" t="str">
        <f t="shared" si="37"/>
        <v>(f)</v>
      </c>
      <c r="W42" s="121">
        <f t="shared" si="28"/>
        <v>4.5736896960000002E-2</v>
      </c>
      <c r="X42" s="41" t="str">
        <f t="shared" si="38"/>
        <v>(b)</v>
      </c>
      <c r="Y42" s="121">
        <f t="shared" si="43"/>
        <v>0.11671892351999999</v>
      </c>
      <c r="Z42" s="41" t="str">
        <f t="shared" si="39"/>
        <v>(f)</v>
      </c>
    </row>
    <row r="43" spans="1:26" ht="15" customHeight="1">
      <c r="A43" s="20" t="s">
        <v>350</v>
      </c>
      <c r="B43" s="24"/>
      <c r="C43" s="55"/>
      <c r="D43" s="61"/>
      <c r="E43" s="94"/>
      <c r="F43" s="94"/>
      <c r="G43" s="154"/>
      <c r="H43" s="155"/>
      <c r="I43" s="66"/>
      <c r="J43" s="156"/>
      <c r="K43" s="154"/>
      <c r="L43" s="155"/>
      <c r="M43" s="66"/>
      <c r="N43" s="156"/>
      <c r="O43" s="154"/>
      <c r="P43" s="155"/>
      <c r="Q43" s="66"/>
      <c r="R43" s="156"/>
      <c r="S43" s="154"/>
      <c r="T43" s="155"/>
      <c r="U43" s="66"/>
      <c r="V43" s="156"/>
      <c r="W43" s="154"/>
      <c r="X43" s="155"/>
      <c r="Y43" s="66"/>
      <c r="Z43" s="156"/>
    </row>
    <row r="44" spans="1:26" ht="15" customHeight="1">
      <c r="A44" s="63"/>
      <c r="B44" s="55" t="s">
        <v>190</v>
      </c>
      <c r="C44" s="64"/>
      <c r="D44" s="65" t="s">
        <v>189</v>
      </c>
      <c r="E44" s="66">
        <v>0.8</v>
      </c>
      <c r="F44" s="41"/>
      <c r="G44" s="121">
        <f t="shared" ref="G44:G45" si="44">($E44*G$6*G$7/1000+($E44*$E$57*G$6/60/1000)*$E$59-($E44*G$6/1000/60)*$E$59)</f>
        <v>0.86714320000000011</v>
      </c>
      <c r="H44" s="41" t="str">
        <f t="shared" ref="H44:H45" si="45">$A$55</f>
        <v>(b)</v>
      </c>
      <c r="I44" s="121">
        <f t="shared" ref="I44:I45" si="46">($E44*G$6*G$8/1000+($E44*$E$65*G$6/60/1000)*$E$67-($E44*G$6/1000/60)*$E$67)</f>
        <v>2.2129184000000004</v>
      </c>
      <c r="J44" s="41" t="str">
        <f t="shared" ref="J44:J45" si="47">$A$63</f>
        <v>(f)</v>
      </c>
      <c r="K44" s="121">
        <f t="shared" ref="K44:K45" si="48">($E44*K$6*K$7/1000+($E44*$E$57*K$6/60/1000)*$E$59-($E44*K$6/1000/60)*$E$59)</f>
        <v>0.86714320000000011</v>
      </c>
      <c r="L44" s="41" t="str">
        <f t="shared" ref="L44:L45" si="49">$A$55</f>
        <v>(b)</v>
      </c>
      <c r="M44" s="121">
        <f t="shared" ref="M44:M45" si="50">($E44*K$6*K$8/1000+($E44*$E$65*K$6/60/1000)*$E$67-($E44*K$6/1000/60)*$E$67)</f>
        <v>2.2129184000000004</v>
      </c>
      <c r="N44" s="41" t="str">
        <f t="shared" ref="N44:N45" si="51">$A$63</f>
        <v>(f)</v>
      </c>
      <c r="O44" s="121">
        <f t="shared" ref="O44:O45" si="52">($E44*O$6*O$7/1000+($E44*$E$57*O$6/60/1000)*$E$59-($E44*O$6/1000/60)*$E$59)</f>
        <v>0.86714320000000011</v>
      </c>
      <c r="P44" s="41" t="str">
        <f t="shared" ref="P44:P45" si="53">$A$55</f>
        <v>(b)</v>
      </c>
      <c r="Q44" s="121">
        <f t="shared" ref="Q44:Q45" si="54">($E44*O$6*O$8/1000+($E44*$E$65*O$6/60/1000)*$E$67-($E44*O$6/1000/60)*$E$67)</f>
        <v>2.2129184000000004</v>
      </c>
      <c r="R44" s="41" t="str">
        <f t="shared" ref="R44:R45" si="55">$A$63</f>
        <v>(f)</v>
      </c>
      <c r="S44" s="121">
        <f t="shared" ref="S44:S45" si="56">($E44*S$6*S$7/1000+($E44*$E$57*S$6/60/1000)*$E$59-($E44*S$6/1000/60)*$E$59)</f>
        <v>0.86762584000000009</v>
      </c>
      <c r="T44" s="41" t="str">
        <f t="shared" ref="T44:T45" si="57">$A$55</f>
        <v>(b)</v>
      </c>
      <c r="U44" s="121">
        <f t="shared" ref="U44:U45" si="58">($E44*S$6*S$8/1000+($E44*$E$65*S$6/60/1000)*$E$67-($E44*S$6/1000/60)*$E$67)</f>
        <v>2.21415008</v>
      </c>
      <c r="V44" s="41" t="str">
        <f t="shared" ref="V44:V45" si="59">$A$63</f>
        <v>(f)</v>
      </c>
      <c r="W44" s="121">
        <f t="shared" ref="W44:W45" si="60">($E44*W$6*W$7/1000+($E44*$E$57*W$6/60/1000)*$E$59-($E44*W$6/1000/60)*$E$59)</f>
        <v>0.86296032000000011</v>
      </c>
      <c r="X44" s="41" t="str">
        <f t="shared" ref="X44:X45" si="61">$A$55</f>
        <v>(b)</v>
      </c>
      <c r="Y44" s="121">
        <f t="shared" ref="Y44:Y45" si="62">($E44*W$6*W$8/1000+($E44*$E$65*W$6/60/1000)*$E$67-($E44*W$6/1000/60)*$E$67)</f>
        <v>2.2022438400000004</v>
      </c>
      <c r="Z44" s="41" t="str">
        <f t="shared" ref="Z44:Z45" si="63">$A$63</f>
        <v>(f)</v>
      </c>
    </row>
    <row r="45" spans="1:26" ht="15" customHeight="1">
      <c r="A45" s="63"/>
      <c r="B45" s="55" t="s">
        <v>193</v>
      </c>
      <c r="C45" s="64"/>
      <c r="D45" s="65" t="s">
        <v>192</v>
      </c>
      <c r="E45" s="66">
        <v>0.18629999999999999</v>
      </c>
      <c r="F45" s="41"/>
      <c r="G45" s="121">
        <f t="shared" si="44"/>
        <v>0.20193597269999999</v>
      </c>
      <c r="H45" s="41" t="str">
        <f t="shared" si="45"/>
        <v>(b)</v>
      </c>
      <c r="I45" s="121">
        <f t="shared" si="46"/>
        <v>0.51533337239999999</v>
      </c>
      <c r="J45" s="41" t="str">
        <f t="shared" si="47"/>
        <v>(f)</v>
      </c>
      <c r="K45" s="121">
        <f t="shared" si="48"/>
        <v>0.20193597269999999</v>
      </c>
      <c r="L45" s="41" t="str">
        <f t="shared" si="49"/>
        <v>(b)</v>
      </c>
      <c r="M45" s="121">
        <f t="shared" si="50"/>
        <v>0.51533337239999999</v>
      </c>
      <c r="N45" s="41" t="str">
        <f t="shared" si="51"/>
        <v>(f)</v>
      </c>
      <c r="O45" s="121">
        <f t="shared" si="52"/>
        <v>0.20193597269999999</v>
      </c>
      <c r="P45" s="41" t="str">
        <f t="shared" si="53"/>
        <v>(b)</v>
      </c>
      <c r="Q45" s="121">
        <f t="shared" si="54"/>
        <v>0.51533337239999999</v>
      </c>
      <c r="R45" s="41" t="str">
        <f t="shared" si="55"/>
        <v>(f)</v>
      </c>
      <c r="S45" s="121">
        <f t="shared" si="56"/>
        <v>0.20204836748999999</v>
      </c>
      <c r="T45" s="41" t="str">
        <f t="shared" si="57"/>
        <v>(b)</v>
      </c>
      <c r="U45" s="121">
        <f t="shared" si="58"/>
        <v>0.51562019987999996</v>
      </c>
      <c r="V45" s="41" t="str">
        <f t="shared" si="59"/>
        <v>(f)</v>
      </c>
      <c r="W45" s="121">
        <f t="shared" si="60"/>
        <v>0.20096188451999999</v>
      </c>
      <c r="X45" s="41" t="str">
        <f t="shared" si="61"/>
        <v>(b)</v>
      </c>
      <c r="Y45" s="121">
        <f t="shared" si="62"/>
        <v>0.51284753423999996</v>
      </c>
      <c r="Z45" s="41" t="str">
        <f t="shared" si="63"/>
        <v>(f)</v>
      </c>
    </row>
    <row r="46" spans="1:26" ht="15" customHeight="1">
      <c r="A46" s="20" t="s">
        <v>351</v>
      </c>
      <c r="B46" s="24"/>
      <c r="C46" s="55"/>
      <c r="D46" s="61"/>
      <c r="E46" s="94"/>
      <c r="F46" s="94"/>
      <c r="G46" s="154"/>
      <c r="H46" s="155"/>
      <c r="I46" s="66"/>
      <c r="J46" s="156"/>
      <c r="K46" s="154"/>
      <c r="L46" s="155"/>
      <c r="M46" s="66"/>
      <c r="N46" s="156"/>
      <c r="O46" s="154"/>
      <c r="P46" s="155"/>
      <c r="Q46" s="66"/>
      <c r="R46" s="156"/>
      <c r="S46" s="154"/>
      <c r="T46" s="155"/>
      <c r="U46" s="66"/>
      <c r="V46" s="156"/>
      <c r="W46" s="154"/>
      <c r="X46" s="155"/>
      <c r="Y46" s="66"/>
      <c r="Z46" s="156"/>
    </row>
    <row r="47" spans="1:26" ht="15" customHeight="1">
      <c r="A47" s="63"/>
      <c r="B47" s="55" t="s">
        <v>196</v>
      </c>
      <c r="C47" s="64"/>
      <c r="D47" s="70" t="s">
        <v>195</v>
      </c>
      <c r="E47" s="75">
        <v>3.5200000000000002E-5</v>
      </c>
      <c r="F47" s="41"/>
      <c r="G47" s="121">
        <f t="shared" ref="G47:G49" si="64">($E47*G$6*G$7/1000+($E47*$E$57*G$6/60/1000)*$E$59-($E47*G$6/1000/60)*$E$59)</f>
        <v>3.8154300800000008E-5</v>
      </c>
      <c r="H47" s="41" t="str">
        <f t="shared" ref="H47:H49" si="65">$A$55</f>
        <v>(b)</v>
      </c>
      <c r="I47" s="121">
        <f t="shared" ref="I47:I49" si="66">($E47*G$6*G$8/1000+($E47*$E$65*G$6/60/1000)*$E$67-($E47*G$6/1000/60)*$E$67)</f>
        <v>9.7368409600000016E-5</v>
      </c>
      <c r="J47" s="41" t="str">
        <f t="shared" ref="J47:J49" si="67">$A$63</f>
        <v>(f)</v>
      </c>
      <c r="K47" s="121">
        <f t="shared" ref="K47:K49" si="68">($E47*K$6*K$7/1000+($E47*$E$57*K$6/60/1000)*$E$59-($E47*K$6/1000/60)*$E$59)</f>
        <v>3.8154300800000008E-5</v>
      </c>
      <c r="L47" s="41" t="str">
        <f t="shared" ref="L47:L49" si="69">$A$55</f>
        <v>(b)</v>
      </c>
      <c r="M47" s="121">
        <f t="shared" ref="M47:M49" si="70">($E47*K$6*K$8/1000+($E47*$E$65*K$6/60/1000)*$E$67-($E47*K$6/1000/60)*$E$67)</f>
        <v>9.7368409600000016E-5</v>
      </c>
      <c r="N47" s="41" t="str">
        <f t="shared" ref="N47:N49" si="71">$A$63</f>
        <v>(f)</v>
      </c>
      <c r="O47" s="121">
        <f t="shared" ref="O47:O49" si="72">($E47*O$6*O$7/1000+($E47*$E$57*O$6/60/1000)*$E$59-($E47*O$6/1000/60)*$E$59)</f>
        <v>3.8154300800000008E-5</v>
      </c>
      <c r="P47" s="41" t="str">
        <f t="shared" ref="P47:P49" si="73">$A$55</f>
        <v>(b)</v>
      </c>
      <c r="Q47" s="121">
        <f t="shared" ref="Q47:Q49" si="74">($E47*O$6*O$8/1000+($E47*$E$65*O$6/60/1000)*$E$67-($E47*O$6/1000/60)*$E$67)</f>
        <v>9.7368409600000016E-5</v>
      </c>
      <c r="R47" s="41" t="str">
        <f t="shared" ref="R47:R49" si="75">$A$63</f>
        <v>(f)</v>
      </c>
      <c r="S47" s="121">
        <f t="shared" ref="S47:S49" si="76">($E47*S$6*S$7/1000+($E47*$E$57*S$6/60/1000)*$E$59-($E47*S$6/1000/60)*$E$59)</f>
        <v>3.8175536960000003E-5</v>
      </c>
      <c r="T47" s="41" t="str">
        <f t="shared" ref="T47:T49" si="77">$A$55</f>
        <v>(b)</v>
      </c>
      <c r="U47" s="121">
        <f t="shared" ref="U47:U49" si="78">($E47*S$6*S$8/1000+($E47*$E$65*S$6/60/1000)*$E$67-($E47*S$6/1000/60)*$E$67)</f>
        <v>9.7422603519999997E-5</v>
      </c>
      <c r="V47" s="41" t="str">
        <f t="shared" ref="V47:V49" si="79">$A$63</f>
        <v>(f)</v>
      </c>
      <c r="W47" s="121">
        <f t="shared" ref="W47:W49" si="80">($E47*W$6*W$7/1000+($E47*$E$57*W$6/60/1000)*$E$59-($E47*W$6/1000/60)*$E$59)</f>
        <v>3.7970254079999997E-5</v>
      </c>
      <c r="X47" s="41" t="str">
        <f t="shared" ref="X47:X49" si="81">$A$55</f>
        <v>(b)</v>
      </c>
      <c r="Y47" s="121">
        <f t="shared" ref="Y47:Y49" si="82">($E47*W$6*W$8/1000+($E47*$E$65*W$6/60/1000)*$E$67-($E47*W$6/1000/60)*$E$67)</f>
        <v>9.6898728960000021E-5</v>
      </c>
      <c r="Z47" s="41" t="str">
        <f t="shared" ref="Z47:Z49" si="83">$A$63</f>
        <v>(f)</v>
      </c>
    </row>
    <row r="48" spans="1:26" ht="15" customHeight="1">
      <c r="A48" s="63"/>
      <c r="B48" s="55" t="s">
        <v>199</v>
      </c>
      <c r="C48" s="64"/>
      <c r="D48" s="70" t="s">
        <v>198</v>
      </c>
      <c r="E48" s="75">
        <v>1.9699999999999999E-2</v>
      </c>
      <c r="F48" s="41"/>
      <c r="G48" s="121">
        <f t="shared" si="64"/>
        <v>2.1353401299999995E-2</v>
      </c>
      <c r="H48" s="41" t="str">
        <f t="shared" si="65"/>
        <v>(b)</v>
      </c>
      <c r="I48" s="121">
        <f t="shared" si="66"/>
        <v>5.4493115599999989E-2</v>
      </c>
      <c r="J48" s="41" t="str">
        <f t="shared" si="67"/>
        <v>(f)</v>
      </c>
      <c r="K48" s="121">
        <f t="shared" si="68"/>
        <v>2.1353401299999995E-2</v>
      </c>
      <c r="L48" s="41" t="str">
        <f t="shared" si="69"/>
        <v>(b)</v>
      </c>
      <c r="M48" s="121">
        <f t="shared" si="70"/>
        <v>5.4493115599999989E-2</v>
      </c>
      <c r="N48" s="41" t="str">
        <f t="shared" si="71"/>
        <v>(f)</v>
      </c>
      <c r="O48" s="121">
        <f t="shared" si="72"/>
        <v>2.1353401299999995E-2</v>
      </c>
      <c r="P48" s="41" t="str">
        <f t="shared" si="73"/>
        <v>(b)</v>
      </c>
      <c r="Q48" s="121">
        <f t="shared" si="74"/>
        <v>5.4493115599999989E-2</v>
      </c>
      <c r="R48" s="41" t="str">
        <f t="shared" si="75"/>
        <v>(f)</v>
      </c>
      <c r="S48" s="121">
        <f t="shared" si="76"/>
        <v>2.1365286309999995E-2</v>
      </c>
      <c r="T48" s="41" t="str">
        <f t="shared" si="77"/>
        <v>(b)</v>
      </c>
      <c r="U48" s="121">
        <f t="shared" si="78"/>
        <v>5.4523445719999987E-2</v>
      </c>
      <c r="V48" s="41" t="str">
        <f t="shared" si="79"/>
        <v>(f)</v>
      </c>
      <c r="W48" s="121">
        <f t="shared" si="80"/>
        <v>2.1250397880000004E-2</v>
      </c>
      <c r="X48" s="41" t="str">
        <f t="shared" si="81"/>
        <v>(b)</v>
      </c>
      <c r="Y48" s="121">
        <f t="shared" si="82"/>
        <v>5.4230254559999996E-2</v>
      </c>
      <c r="Z48" s="41" t="str">
        <f t="shared" si="83"/>
        <v>(f)</v>
      </c>
    </row>
    <row r="49" spans="1:27" ht="15" customHeight="1">
      <c r="A49" s="63"/>
      <c r="B49" s="55" t="s">
        <v>201</v>
      </c>
      <c r="C49" s="64"/>
      <c r="D49" s="70">
        <v>401</v>
      </c>
      <c r="E49" s="75">
        <v>3.6200000000000003E-2</v>
      </c>
      <c r="F49" s="41"/>
      <c r="G49" s="121">
        <f t="shared" si="64"/>
        <v>3.9238229799999996E-2</v>
      </c>
      <c r="H49" s="41" t="str">
        <f t="shared" si="65"/>
        <v>(b)</v>
      </c>
      <c r="I49" s="121">
        <f t="shared" si="66"/>
        <v>0.10013455760000001</v>
      </c>
      <c r="J49" s="41" t="str">
        <f t="shared" si="67"/>
        <v>(f)</v>
      </c>
      <c r="K49" s="121">
        <f t="shared" si="68"/>
        <v>3.9238229799999996E-2</v>
      </c>
      <c r="L49" s="41" t="str">
        <f t="shared" si="69"/>
        <v>(b)</v>
      </c>
      <c r="M49" s="121">
        <f t="shared" si="70"/>
        <v>0.10013455760000001</v>
      </c>
      <c r="N49" s="41" t="str">
        <f t="shared" si="71"/>
        <v>(f)</v>
      </c>
      <c r="O49" s="121">
        <f t="shared" si="72"/>
        <v>3.9238229799999996E-2</v>
      </c>
      <c r="P49" s="41" t="str">
        <f t="shared" si="73"/>
        <v>(b)</v>
      </c>
      <c r="Q49" s="121">
        <f t="shared" si="74"/>
        <v>0.10013455760000001</v>
      </c>
      <c r="R49" s="41" t="str">
        <f t="shared" si="75"/>
        <v>(f)</v>
      </c>
      <c r="S49" s="121">
        <f t="shared" si="76"/>
        <v>3.9260069260000002E-2</v>
      </c>
      <c r="T49" s="41" t="str">
        <f t="shared" si="77"/>
        <v>(b)</v>
      </c>
      <c r="U49" s="121">
        <f t="shared" si="78"/>
        <v>0.10019029112000001</v>
      </c>
      <c r="V49" s="41" t="str">
        <f t="shared" si="79"/>
        <v>(f)</v>
      </c>
      <c r="W49" s="121">
        <f t="shared" si="80"/>
        <v>3.9048954479999995E-2</v>
      </c>
      <c r="X49" s="41" t="str">
        <f t="shared" si="81"/>
        <v>(b)</v>
      </c>
      <c r="Y49" s="121">
        <f t="shared" si="82"/>
        <v>9.9651533760000008E-2</v>
      </c>
      <c r="Z49" s="41" t="str">
        <f t="shared" si="83"/>
        <v>(f)</v>
      </c>
    </row>
    <row r="50" spans="1:27" ht="15" customHeight="1">
      <c r="A50" s="20" t="s">
        <v>352</v>
      </c>
      <c r="B50" s="24"/>
      <c r="C50" s="55"/>
      <c r="D50" s="61"/>
      <c r="E50" s="94"/>
      <c r="F50" s="94"/>
      <c r="G50" s="62"/>
      <c r="H50" s="94"/>
      <c r="I50" s="62"/>
      <c r="J50" s="94"/>
      <c r="K50" s="62"/>
      <c r="L50" s="94"/>
      <c r="M50" s="62"/>
      <c r="N50" s="94"/>
      <c r="O50" s="62"/>
      <c r="P50" s="94"/>
      <c r="Q50" s="62"/>
      <c r="R50" s="94"/>
      <c r="S50" s="62"/>
      <c r="T50" s="94"/>
      <c r="U50" s="62"/>
      <c r="V50" s="94"/>
      <c r="W50" s="62"/>
      <c r="X50" s="94"/>
      <c r="Y50" s="62"/>
      <c r="Z50" s="94"/>
    </row>
    <row r="51" spans="1:27" ht="15" customHeight="1">
      <c r="A51" s="63"/>
      <c r="B51" s="55" t="s">
        <v>203</v>
      </c>
      <c r="C51" s="64"/>
      <c r="D51" s="95">
        <v>200</v>
      </c>
      <c r="E51" s="96">
        <v>33.5</v>
      </c>
      <c r="F51" s="41"/>
      <c r="G51" s="121">
        <f>($E51*G$6*G$7/1000+($E51*$E$57*G$6/60/1000)*$E$59-($E51*G$6/1000/60)*$E$59)</f>
        <v>36.311621499999994</v>
      </c>
      <c r="H51" s="41" t="str">
        <f>$A$55</f>
        <v>(b)</v>
      </c>
      <c r="I51" s="121">
        <f>($E51*G$6*G$8/1000+($E51*$E$65*G$6/60/1000)*$E$67-($E51*G$6/1000/60)*$E$67)</f>
        <v>92.665957999999989</v>
      </c>
      <c r="J51" s="41" t="str">
        <f>$A$63</f>
        <v>(f)</v>
      </c>
      <c r="K51" s="121">
        <f>($E51*K$6*K$7/1000+($E51*$E$57*K$6/60/1000)*$E$59-($E51*K$6/1000/60)*$E$59)</f>
        <v>36.311621499999994</v>
      </c>
      <c r="L51" s="41"/>
      <c r="M51" s="121">
        <f>($E51*K$6*K$8/1000+($E51*$E$65*K$6/60/1000)*$E$67-($E51*K$6/1000/60)*$E$67)</f>
        <v>92.665957999999989</v>
      </c>
      <c r="N51" s="41" t="str">
        <f>$A$63</f>
        <v>(f)</v>
      </c>
      <c r="O51" s="121">
        <f>($E51*O$6*O$7/1000+($E51*$E$57*O$6/60/1000)*$E$59-($E51*O$6/1000/60)*$E$59)</f>
        <v>36.311621499999994</v>
      </c>
      <c r="P51" s="41"/>
      <c r="Q51" s="121">
        <f>($E51*O$6*O$8/1000+($E51*$E$65*O$6/60/1000)*$E$67-($E51*O$6/1000/60)*$E$67)</f>
        <v>92.665957999999989</v>
      </c>
      <c r="R51" s="41" t="str">
        <f>$A$63</f>
        <v>(f)</v>
      </c>
      <c r="S51" s="121">
        <f>($E51*S$6*S$7/1000+($E51*$E$57*S$6/60/1000)*$E$59-($E51*S$6/1000/60)*$E$59)</f>
        <v>36.331832049999996</v>
      </c>
      <c r="T51" s="41"/>
      <c r="U51" s="121">
        <f>($E51*S$6*S$8/1000+($E51*$E$65*S$6/60/1000)*$E$67-($E51*S$6/1000/60)*$E$67)</f>
        <v>92.717534600000008</v>
      </c>
      <c r="V51" s="41" t="str">
        <f>$A$63</f>
        <v>(f)</v>
      </c>
      <c r="W51" s="121">
        <f>($E51*W$6*W$7/1000+($E51*$E$57*W$6/60/1000)*$E$59-($E51*W$6/1000/60)*$E$59)</f>
        <v>36.136463400000004</v>
      </c>
      <c r="X51" s="41"/>
      <c r="Y51" s="121">
        <f>($E51*W$6*W$8/1000+($E51*$E$65*W$6/60/1000)*$E$67-($E51*W$6/1000/60)*$E$67)</f>
        <v>92.218960799999991</v>
      </c>
      <c r="Z51" s="41" t="str">
        <f>$A$63</f>
        <v>(f)</v>
      </c>
    </row>
    <row r="52" spans="1:27" ht="15" customHeight="1">
      <c r="A52" s="12" t="s">
        <v>353</v>
      </c>
      <c r="B52" s="28"/>
      <c r="C52" s="105"/>
      <c r="D52" s="106"/>
      <c r="E52" s="106"/>
      <c r="F52" s="107"/>
    </row>
    <row r="53" spans="1:27" s="14" customFormat="1" ht="15" customHeight="1">
      <c r="A53" s="29" t="s">
        <v>395</v>
      </c>
      <c r="B53" s="9"/>
      <c r="C53" s="28"/>
      <c r="AA53" s="60"/>
    </row>
    <row r="54" spans="1:27" s="14" customFormat="1" ht="15" customHeight="1">
      <c r="A54" s="30" t="s">
        <v>418</v>
      </c>
      <c r="B54" s="9" t="s">
        <v>355</v>
      </c>
      <c r="C54" s="28"/>
      <c r="AA54" s="60"/>
    </row>
    <row r="55" spans="1:27" s="14" customFormat="1" ht="15" customHeight="1">
      <c r="A55" s="30" t="s">
        <v>419</v>
      </c>
      <c r="B55" s="28" t="s">
        <v>390</v>
      </c>
      <c r="C55" s="28"/>
      <c r="R55" s="28" t="str">
        <f>$A$60&amp;", "&amp;$A$61</f>
        <v>(c), (d)</v>
      </c>
      <c r="AA55" s="60"/>
    </row>
    <row r="56" spans="1:27" s="14" customFormat="1" ht="15" customHeight="1">
      <c r="A56" s="30"/>
      <c r="B56" s="123" t="s">
        <v>391</v>
      </c>
      <c r="C56" s="28"/>
      <c r="R56" s="14" t="str">
        <f>$A$73</f>
        <v>(3)</v>
      </c>
      <c r="AA56" s="60"/>
    </row>
    <row r="57" spans="1:27" s="14" customFormat="1" ht="15" customHeight="1">
      <c r="A57" s="30"/>
      <c r="B57" s="28"/>
      <c r="D57" s="148" t="s">
        <v>359</v>
      </c>
      <c r="E57" s="14">
        <v>4.3</v>
      </c>
      <c r="F57" s="14" t="str">
        <f>$A$74</f>
        <v>(4)</v>
      </c>
      <c r="AA57" s="60"/>
    </row>
    <row r="58" spans="1:27" s="14" customFormat="1" ht="15" customHeight="1">
      <c r="A58" s="30"/>
      <c r="B58" s="28"/>
      <c r="D58" s="148" t="s">
        <v>360</v>
      </c>
      <c r="E58" s="14">
        <v>4.8</v>
      </c>
      <c r="F58" s="14" t="str">
        <f>$A$74</f>
        <v>(4)</v>
      </c>
      <c r="AA58" s="60"/>
    </row>
    <row r="59" spans="1:27" s="14" customFormat="1" ht="15" customHeight="1">
      <c r="A59" s="30"/>
      <c r="B59" s="28"/>
      <c r="D59" s="148" t="s">
        <v>361</v>
      </c>
      <c r="E59" s="14">
        <v>1</v>
      </c>
      <c r="F59" s="14" t="str">
        <f>$A$76</f>
        <v>(5)</v>
      </c>
    </row>
    <row r="60" spans="1:27" s="14" customFormat="1" ht="15" customHeight="1">
      <c r="A60" s="30" t="s">
        <v>420</v>
      </c>
      <c r="B60" s="28" t="s">
        <v>362</v>
      </c>
      <c r="C60" s="28"/>
      <c r="Q60" s="115"/>
    </row>
    <row r="61" spans="1:27" s="14" customFormat="1" ht="15" customHeight="1">
      <c r="A61" s="30" t="s">
        <v>421</v>
      </c>
      <c r="B61" s="28" t="s">
        <v>380</v>
      </c>
      <c r="C61" s="28"/>
      <c r="Q61" s="115"/>
    </row>
    <row r="62" spans="1:27" s="14" customFormat="1" ht="15" customHeight="1">
      <c r="A62" s="30" t="s">
        <v>422</v>
      </c>
      <c r="B62" s="28" t="s">
        <v>364</v>
      </c>
      <c r="C62" s="28"/>
      <c r="Q62" s="115"/>
    </row>
    <row r="63" spans="1:27" s="14" customFormat="1" ht="15" customHeight="1">
      <c r="A63" s="30" t="s">
        <v>423</v>
      </c>
      <c r="B63" s="28" t="s">
        <v>392</v>
      </c>
      <c r="C63" s="28"/>
      <c r="R63" s="28" t="str">
        <f>$A$60&amp;", "&amp;$A$61</f>
        <v>(c), (d)</v>
      </c>
      <c r="AA63" s="60"/>
    </row>
    <row r="64" spans="1:27" s="14" customFormat="1" ht="15" customHeight="1">
      <c r="A64" s="30"/>
      <c r="B64" s="123" t="s">
        <v>393</v>
      </c>
      <c r="C64" s="28"/>
      <c r="R64" s="14" t="str">
        <f>$A$73</f>
        <v>(3)</v>
      </c>
      <c r="AA64" s="60"/>
    </row>
    <row r="65" spans="1:27" s="14" customFormat="1" ht="15" customHeight="1">
      <c r="B65" s="28"/>
      <c r="D65" s="148" t="s">
        <v>359</v>
      </c>
      <c r="E65" s="14">
        <v>4.3</v>
      </c>
      <c r="F65" s="14" t="str">
        <f>$A$74</f>
        <v>(4)</v>
      </c>
      <c r="N65" s="60"/>
      <c r="AA65" s="60"/>
    </row>
    <row r="66" spans="1:27" s="14" customFormat="1" ht="15" customHeight="1">
      <c r="A66" s="30"/>
      <c r="B66" s="28"/>
      <c r="D66" s="148" t="s">
        <v>360</v>
      </c>
      <c r="E66" s="14">
        <v>4.8</v>
      </c>
      <c r="F66" s="14" t="str">
        <f>$A$74</f>
        <v>(4)</v>
      </c>
      <c r="N66" s="60"/>
      <c r="AA66" s="60"/>
    </row>
    <row r="67" spans="1:27" s="14" customFormat="1" ht="15" customHeight="1">
      <c r="A67" s="30"/>
      <c r="B67" s="28"/>
      <c r="D67" s="148" t="s">
        <v>366</v>
      </c>
      <c r="E67" s="14">
        <v>12</v>
      </c>
      <c r="F67" s="14" t="str">
        <f>$A$76</f>
        <v>(5)</v>
      </c>
      <c r="N67" s="60"/>
      <c r="AA67" s="60"/>
    </row>
    <row r="68" spans="1:27" ht="15" customHeight="1">
      <c r="A68" s="30"/>
      <c r="B68" s="14"/>
      <c r="C68" s="14"/>
      <c r="D68" s="14"/>
      <c r="E68" s="14"/>
      <c r="F68" s="14"/>
    </row>
    <row r="69" spans="1:27" ht="15" customHeight="1">
      <c r="A69" s="12" t="s">
        <v>331</v>
      </c>
      <c r="B69" s="28"/>
      <c r="C69" s="28"/>
      <c r="D69" s="14"/>
      <c r="E69" s="14"/>
      <c r="F69" s="14"/>
    </row>
    <row r="70" spans="1:27" ht="15" customHeight="1">
      <c r="A70" s="30" t="s">
        <v>415</v>
      </c>
      <c r="B70" s="15" t="str">
        <f>"See "&amp;Input_EGEN!$A$1&amp;", "&amp;Input_EGEN!$A$2</f>
        <v>See Table 1, Input Emergency Generator Rates and Parameters</v>
      </c>
      <c r="C70" s="40"/>
      <c r="D70" s="14"/>
      <c r="E70" s="14"/>
      <c r="F70" s="14"/>
    </row>
    <row r="71" spans="1:27">
      <c r="A71" s="30" t="s">
        <v>416</v>
      </c>
      <c r="B71" s="28" t="s">
        <v>396</v>
      </c>
      <c r="C71" s="28"/>
      <c r="D71" s="14"/>
      <c r="E71" s="14"/>
      <c r="F71" s="14"/>
    </row>
    <row r="72" spans="1:27">
      <c r="A72" s="30"/>
      <c r="B72" s="28" t="s">
        <v>368</v>
      </c>
      <c r="C72" s="28"/>
      <c r="D72" s="14"/>
      <c r="E72" s="14"/>
      <c r="F72" s="14"/>
    </row>
    <row r="73" spans="1:27">
      <c r="A73" s="30" t="s">
        <v>417</v>
      </c>
      <c r="B73" s="28" t="s">
        <v>370</v>
      </c>
      <c r="C73" s="28"/>
      <c r="D73" s="14"/>
      <c r="E73" s="14"/>
      <c r="F73" s="14"/>
    </row>
    <row r="74" spans="1:27">
      <c r="A74" s="30" t="s">
        <v>424</v>
      </c>
      <c r="B74" s="28" t="s">
        <v>384</v>
      </c>
      <c r="C74" s="28"/>
      <c r="D74" s="14"/>
      <c r="E74" s="14"/>
      <c r="F74" s="14"/>
    </row>
    <row r="75" spans="1:27">
      <c r="B75" s="28" t="s">
        <v>385</v>
      </c>
      <c r="C75" s="28"/>
      <c r="D75" s="14"/>
      <c r="E75" s="14"/>
      <c r="F75" s="14"/>
    </row>
    <row r="76" spans="1:27">
      <c r="A76" s="30" t="s">
        <v>425</v>
      </c>
      <c r="B76" s="11" t="s">
        <v>386</v>
      </c>
      <c r="C76" s="28"/>
      <c r="D76" s="14"/>
      <c r="E76" s="14"/>
      <c r="F76" s="14"/>
    </row>
    <row r="77" spans="1:27">
      <c r="A77" s="30"/>
      <c r="B77" s="28"/>
      <c r="C77" s="28"/>
      <c r="D77" s="14"/>
      <c r="E77" s="14"/>
      <c r="F77" s="14"/>
    </row>
    <row r="78" spans="1:27">
      <c r="A78" s="30"/>
      <c r="B78" s="28"/>
      <c r="C78" s="28"/>
      <c r="D78" s="14"/>
      <c r="E78" s="14"/>
      <c r="F78" s="14"/>
    </row>
  </sheetData>
  <mergeCells count="4">
    <mergeCell ref="A5:F5"/>
    <mergeCell ref="A10:C12"/>
    <mergeCell ref="D10:D12"/>
    <mergeCell ref="E10:F12"/>
  </mergeCells>
  <conditionalFormatting sqref="D9:E9">
    <cfRule type="cellIs" dxfId="5850" priority="1055" operator="equal">
      <formula>0</formula>
    </cfRule>
    <cfRule type="cellIs" dxfId="5849" priority="1056" operator="greaterThanOrEqual">
      <formula>100</formula>
    </cfRule>
    <cfRule type="cellIs" dxfId="5848" priority="1057" operator="between">
      <formula>10</formula>
      <formula>100</formula>
    </cfRule>
    <cfRule type="cellIs" dxfId="5847" priority="1058" operator="between">
      <formula>0.1</formula>
      <formula>10</formula>
    </cfRule>
    <cfRule type="cellIs" dxfId="5846" priority="1059" operator="between">
      <formula>0.01</formula>
      <formula>0.1</formula>
    </cfRule>
  </conditionalFormatting>
  <conditionalFormatting sqref="E14:F17 F18 E19:F30 E32:F42">
    <cfRule type="cellIs" dxfId="5845" priority="985" operator="greaterThan">
      <formula>100</formula>
    </cfRule>
    <cfRule type="cellIs" dxfId="5844" priority="986" operator="equal">
      <formula>0</formula>
    </cfRule>
    <cfRule type="cellIs" dxfId="5843" priority="987" operator="lessThan">
      <formula>0.01</formula>
    </cfRule>
    <cfRule type="cellIs" dxfId="5842" priority="988" operator="between">
      <formula>0.01</formula>
      <formula>0.1</formula>
    </cfRule>
    <cfRule type="cellIs" dxfId="5841" priority="989" operator="between">
      <formula>0.1</formula>
      <formula>10</formula>
    </cfRule>
    <cfRule type="cellIs" dxfId="5840" priority="990" operator="between">
      <formula>10</formula>
      <formula>100</formula>
    </cfRule>
  </conditionalFormatting>
  <conditionalFormatting sqref="E44:F45">
    <cfRule type="cellIs" dxfId="5839" priority="999" operator="greaterThan">
      <formula>100</formula>
    </cfRule>
  </conditionalFormatting>
  <conditionalFormatting sqref="E47:F49">
    <cfRule type="cellIs" dxfId="5838" priority="993" operator="equal">
      <formula>0</formula>
    </cfRule>
    <cfRule type="cellIs" dxfId="5837" priority="994" operator="lessThan">
      <formula>0.01</formula>
    </cfRule>
    <cfRule type="cellIs" dxfId="5836" priority="995" operator="between">
      <formula>0.01</formula>
      <formula>0.1</formula>
    </cfRule>
    <cfRule type="cellIs" dxfId="5835" priority="996" operator="between">
      <formula>0.1</formula>
      <formula>10</formula>
    </cfRule>
    <cfRule type="cellIs" dxfId="5834" priority="997" operator="between">
      <formula>10</formula>
      <formula>100</formula>
    </cfRule>
    <cfRule type="cellIs" dxfId="5833" priority="998" operator="greaterThan">
      <formula>100</formula>
    </cfRule>
  </conditionalFormatting>
  <conditionalFormatting sqref="E44:Z45">
    <cfRule type="cellIs" dxfId="5832" priority="14" operator="equal">
      <formula>0</formula>
    </cfRule>
    <cfRule type="cellIs" dxfId="5831" priority="15" operator="lessThan">
      <formula>0.01</formula>
    </cfRule>
    <cfRule type="cellIs" dxfId="5830" priority="16" operator="between">
      <formula>0.01</formula>
      <formula>0.1</formula>
    </cfRule>
    <cfRule type="cellIs" dxfId="5829" priority="17" operator="between">
      <formula>0.1</formula>
      <formula>10</formula>
    </cfRule>
    <cfRule type="cellIs" dxfId="5828" priority="18" operator="between">
      <formula>10</formula>
      <formula>100</formula>
    </cfRule>
  </conditionalFormatting>
  <conditionalFormatting sqref="F51:F52">
    <cfRule type="cellIs" dxfId="5827" priority="1003" operator="greaterThan">
      <formula>100</formula>
    </cfRule>
    <cfRule type="cellIs" dxfId="5826" priority="1004" operator="between">
      <formula>0.01</formula>
      <formula>0.1</formula>
    </cfRule>
    <cfRule type="cellIs" dxfId="5825" priority="1005" operator="equal">
      <formula>0</formula>
    </cfRule>
    <cfRule type="cellIs" dxfId="5824" priority="1006" operator="lessThan">
      <formula>0.01</formula>
    </cfRule>
    <cfRule type="cellIs" dxfId="5823" priority="1007" operator="between">
      <formula>0.1</formula>
      <formula>10</formula>
    </cfRule>
    <cfRule type="cellIs" dxfId="5822" priority="1008" operator="between">
      <formula>10</formula>
      <formula>100</formula>
    </cfRule>
  </conditionalFormatting>
  <conditionalFormatting sqref="G6:G8 K6:K8 O6:O8 S6:S8 W6:W8">
    <cfRule type="cellIs" dxfId="5821" priority="1045" operator="greaterThan">
      <formula>100</formula>
    </cfRule>
    <cfRule type="cellIs" dxfId="5820" priority="1046" operator="equal">
      <formula>0</formula>
    </cfRule>
    <cfRule type="cellIs" dxfId="5819" priority="1047" operator="greaterThanOrEqual">
      <formula>100</formula>
    </cfRule>
    <cfRule type="cellIs" dxfId="5818" priority="1048" operator="between">
      <formula>10</formula>
      <formula>100</formula>
    </cfRule>
    <cfRule type="cellIs" dxfId="5817" priority="1049" operator="between">
      <formula>0.1</formula>
      <formula>10</formula>
    </cfRule>
    <cfRule type="cellIs" dxfId="5816" priority="1050" operator="between">
      <formula>0.01</formula>
      <formula>0.1</formula>
    </cfRule>
    <cfRule type="cellIs" dxfId="5815" priority="1051" operator="greaterThanOrEqual">
      <formula>100</formula>
    </cfRule>
    <cfRule type="cellIs" dxfId="5814" priority="1052" operator="between">
      <formula>10</formula>
      <formula>100</formula>
    </cfRule>
    <cfRule type="cellIs" dxfId="5813" priority="1053" operator="between">
      <formula>0.1</formula>
      <formula>10</formula>
    </cfRule>
    <cfRule type="cellIs" dxfId="5812" priority="1054" operator="between">
      <formula>0.01</formula>
      <formula>0.1</formula>
    </cfRule>
  </conditionalFormatting>
  <conditionalFormatting sqref="G14:G42 I14:I42">
    <cfRule type="cellIs" dxfId="5811" priority="822" operator="between">
      <formula>0.01</formula>
      <formula>0.1</formula>
    </cfRule>
    <cfRule type="cellIs" dxfId="5810" priority="823" operator="between">
      <formula>0.1</formula>
      <formula>10</formula>
    </cfRule>
  </conditionalFormatting>
  <conditionalFormatting sqref="G14:G42">
    <cfRule type="cellIs" dxfId="5809" priority="818" operator="equal">
      <formula>0</formula>
    </cfRule>
    <cfRule type="cellIs" dxfId="5808" priority="819" operator="lessThan">
      <formula>0.01</formula>
    </cfRule>
  </conditionalFormatting>
  <conditionalFormatting sqref="G14:G51 I14:I51">
    <cfRule type="cellIs" dxfId="5807" priority="751" operator="greaterThan">
      <formula>100</formula>
    </cfRule>
  </conditionalFormatting>
  <conditionalFormatting sqref="G31:G42 I31:I42">
    <cfRule type="cellIs" dxfId="5806" priority="824" operator="between">
      <formula>10</formula>
      <formula>100</formula>
    </cfRule>
  </conditionalFormatting>
  <conditionalFormatting sqref="G47:G51 I47:I51">
    <cfRule type="cellIs" dxfId="5805" priority="762" operator="between">
      <formula>0.01</formula>
      <formula>0.1</formula>
    </cfRule>
    <cfRule type="cellIs" dxfId="5804" priority="763" operator="between">
      <formula>0.1</formula>
      <formula>10</formula>
    </cfRule>
  </conditionalFormatting>
  <conditionalFormatting sqref="G47:G51">
    <cfRule type="cellIs" dxfId="5803" priority="758" operator="equal">
      <formula>0</formula>
    </cfRule>
    <cfRule type="cellIs" dxfId="5802" priority="759" operator="lessThan">
      <formula>0.01</formula>
    </cfRule>
  </conditionalFormatting>
  <conditionalFormatting sqref="G50:G51 I50:I51">
    <cfRule type="cellIs" dxfId="5801" priority="764" operator="between">
      <formula>10</formula>
      <formula>100</formula>
    </cfRule>
  </conditionalFormatting>
  <conditionalFormatting sqref="G14:H30">
    <cfRule type="cellIs" dxfId="5800" priority="830" operator="between">
      <formula>10</formula>
      <formula>100</formula>
    </cfRule>
  </conditionalFormatting>
  <conditionalFormatting sqref="G47:H49">
    <cfRule type="cellIs" dxfId="5799" priority="770" operator="between">
      <formula>10</formula>
      <formula>100</formula>
    </cfRule>
  </conditionalFormatting>
  <conditionalFormatting sqref="G43:Z43 G46:Z46">
    <cfRule type="cellIs" dxfId="5798" priority="1040" operator="equal">
      <formula>0</formula>
    </cfRule>
    <cfRule type="cellIs" dxfId="5797" priority="1041" operator="lessThan">
      <formula>0.01</formula>
    </cfRule>
    <cfRule type="cellIs" dxfId="5796" priority="1042" operator="between">
      <formula>0.01</formula>
      <formula>0.1</formula>
    </cfRule>
    <cfRule type="cellIs" dxfId="5795" priority="1043" operator="between">
      <formula>0.1</formula>
      <formula>10</formula>
    </cfRule>
    <cfRule type="cellIs" dxfId="5794" priority="1044" operator="between">
      <formula>10</formula>
      <formula>100</formula>
    </cfRule>
  </conditionalFormatting>
  <conditionalFormatting sqref="H14:H30">
    <cfRule type="cellIs" dxfId="5793" priority="825" operator="greaterThan">
      <formula>100</formula>
    </cfRule>
    <cfRule type="cellIs" dxfId="5792" priority="826" operator="equal">
      <formula>0</formula>
    </cfRule>
    <cfRule type="cellIs" dxfId="5791" priority="827" operator="lessThan">
      <formula>0.01</formula>
    </cfRule>
    <cfRule type="cellIs" dxfId="5790" priority="828" operator="between">
      <formula>0.01</formula>
      <formula>0.1</formula>
    </cfRule>
    <cfRule type="cellIs" dxfId="5789" priority="829" operator="between">
      <formula>0.1</formula>
      <formula>10</formula>
    </cfRule>
  </conditionalFormatting>
  <conditionalFormatting sqref="H32:H42">
    <cfRule type="cellIs" dxfId="5788" priority="806" operator="equal">
      <formula>0</formula>
    </cfRule>
    <cfRule type="cellIs" dxfId="5787" priority="807" operator="lessThan">
      <formula>0.01</formula>
    </cfRule>
    <cfRule type="cellIs" dxfId="5786" priority="808" operator="between">
      <formula>0.01</formula>
      <formula>0.1</formula>
    </cfRule>
    <cfRule type="cellIs" dxfId="5785" priority="809" operator="between">
      <formula>0.1</formula>
      <formula>10</formula>
    </cfRule>
    <cfRule type="cellIs" dxfId="5784" priority="810" operator="between">
      <formula>10</formula>
      <formula>100</formula>
    </cfRule>
  </conditionalFormatting>
  <conditionalFormatting sqref="H32:H49">
    <cfRule type="cellIs" dxfId="5783" priority="765" operator="greaterThan">
      <formula>100</formula>
    </cfRule>
  </conditionalFormatting>
  <conditionalFormatting sqref="H47:H49">
    <cfRule type="cellIs" dxfId="5782" priority="766" operator="equal">
      <formula>0</formula>
    </cfRule>
    <cfRule type="cellIs" dxfId="5781" priority="767" operator="lessThan">
      <formula>0.01</formula>
    </cfRule>
    <cfRule type="cellIs" dxfId="5780" priority="768" operator="between">
      <formula>0.01</formula>
      <formula>0.1</formula>
    </cfRule>
    <cfRule type="cellIs" dxfId="5779" priority="769" operator="between">
      <formula>0.1</formula>
      <formula>10</formula>
    </cfRule>
  </conditionalFormatting>
  <conditionalFormatting sqref="H51">
    <cfRule type="cellIs" dxfId="5778" priority="745" operator="greaterThan">
      <formula>100</formula>
    </cfRule>
    <cfRule type="cellIs" dxfId="5777" priority="746" operator="equal">
      <formula>0</formula>
    </cfRule>
    <cfRule type="cellIs" dxfId="5776" priority="747" operator="lessThan">
      <formula>0.01</formula>
    </cfRule>
    <cfRule type="cellIs" dxfId="5775" priority="748" operator="between">
      <formula>0.01</formula>
      <formula>0.1</formula>
    </cfRule>
    <cfRule type="cellIs" dxfId="5774" priority="749" operator="between">
      <formula>0.1</formula>
      <formula>10</formula>
    </cfRule>
    <cfRule type="cellIs" dxfId="5773" priority="750" operator="between">
      <formula>10</formula>
      <formula>100</formula>
    </cfRule>
  </conditionalFormatting>
  <conditionalFormatting sqref="I14:I42">
    <cfRule type="cellIs" dxfId="5772" priority="820" operator="equal">
      <formula>0</formula>
    </cfRule>
    <cfRule type="cellIs" dxfId="5771" priority="821" operator="lessThan">
      <formula>0.01</formula>
    </cfRule>
  </conditionalFormatting>
  <conditionalFormatting sqref="I47:I51">
    <cfRule type="cellIs" dxfId="5770" priority="760" operator="equal">
      <formula>0</formula>
    </cfRule>
    <cfRule type="cellIs" dxfId="5769" priority="761" operator="lessThan">
      <formula>0.01</formula>
    </cfRule>
  </conditionalFormatting>
  <conditionalFormatting sqref="I50 M50 Q50 U50 Y50">
    <cfRule type="cellIs" dxfId="5768" priority="1138" operator="equal">
      <formula>0</formula>
    </cfRule>
    <cfRule type="cellIs" dxfId="5767" priority="1139" operator="lessThan">
      <formula>0.01</formula>
    </cfRule>
    <cfRule type="cellIs" dxfId="5766" priority="1140" operator="between">
      <formula>0.01</formula>
      <formula>0.1</formula>
    </cfRule>
    <cfRule type="cellIs" dxfId="5765" priority="1141" operator="between">
      <formula>0.1</formula>
      <formula>10</formula>
    </cfRule>
    <cfRule type="cellIs" dxfId="5764" priority="1142" operator="between">
      <formula>10</formula>
      <formula>100</formula>
    </cfRule>
  </conditionalFormatting>
  <conditionalFormatting sqref="I14:J30">
    <cfRule type="cellIs" dxfId="5763" priority="837" operator="between">
      <formula>10</formula>
      <formula>100</formula>
    </cfRule>
  </conditionalFormatting>
  <conditionalFormatting sqref="I47:J49">
    <cfRule type="cellIs" dxfId="5762" priority="777" operator="between">
      <formula>10</formula>
      <formula>100</formula>
    </cfRule>
  </conditionalFormatting>
  <conditionalFormatting sqref="J14:J30">
    <cfRule type="cellIs" dxfId="5761" priority="832" operator="greaterThan">
      <formula>100</formula>
    </cfRule>
    <cfRule type="cellIs" dxfId="5760" priority="833" operator="equal">
      <formula>0</formula>
    </cfRule>
    <cfRule type="cellIs" dxfId="5759" priority="834" operator="lessThan">
      <formula>0.01</formula>
    </cfRule>
    <cfRule type="cellIs" dxfId="5758" priority="835" operator="between">
      <formula>0.01</formula>
      <formula>0.1</formula>
    </cfRule>
    <cfRule type="cellIs" dxfId="5757" priority="836" operator="between">
      <formula>0.1</formula>
      <formula>10</formula>
    </cfRule>
  </conditionalFormatting>
  <conditionalFormatting sqref="J32:J42">
    <cfRule type="cellIs" dxfId="5756" priority="813" operator="equal">
      <formula>0</formula>
    </cfRule>
    <cfRule type="cellIs" dxfId="5755" priority="814" operator="lessThan">
      <formula>0.01</formula>
    </cfRule>
    <cfRule type="cellIs" dxfId="5754" priority="815" operator="between">
      <formula>0.01</formula>
      <formula>0.1</formula>
    </cfRule>
    <cfRule type="cellIs" dxfId="5753" priority="816" operator="between">
      <formula>0.1</formula>
      <formula>10</formula>
    </cfRule>
    <cfRule type="cellIs" dxfId="5752" priority="817" operator="between">
      <formula>10</formula>
      <formula>100</formula>
    </cfRule>
  </conditionalFormatting>
  <conditionalFormatting sqref="J32:J49">
    <cfRule type="cellIs" dxfId="5751" priority="772" operator="greaterThan">
      <formula>100</formula>
    </cfRule>
  </conditionalFormatting>
  <conditionalFormatting sqref="J47:J49">
    <cfRule type="cellIs" dxfId="5750" priority="773" operator="equal">
      <formula>0</formula>
    </cfRule>
    <cfRule type="cellIs" dxfId="5749" priority="774" operator="lessThan">
      <formula>0.01</formula>
    </cfRule>
    <cfRule type="cellIs" dxfId="5748" priority="775" operator="between">
      <formula>0.01</formula>
      <formula>0.1</formula>
    </cfRule>
    <cfRule type="cellIs" dxfId="5747" priority="776" operator="between">
      <formula>0.1</formula>
      <formula>10</formula>
    </cfRule>
  </conditionalFormatting>
  <conditionalFormatting sqref="J51">
    <cfRule type="cellIs" dxfId="5746" priority="752" operator="greaterThan">
      <formula>100</formula>
    </cfRule>
    <cfRule type="cellIs" dxfId="5745" priority="753" operator="equal">
      <formula>0</formula>
    </cfRule>
    <cfRule type="cellIs" dxfId="5744" priority="754" operator="lessThan">
      <formula>0.01</formula>
    </cfRule>
    <cfRule type="cellIs" dxfId="5743" priority="755" operator="between">
      <formula>0.01</formula>
      <formula>0.1</formula>
    </cfRule>
    <cfRule type="cellIs" dxfId="5742" priority="756" operator="between">
      <formula>0.1</formula>
      <formula>10</formula>
    </cfRule>
    <cfRule type="cellIs" dxfId="5741" priority="757" operator="between">
      <formula>10</formula>
      <formula>100</formula>
    </cfRule>
  </conditionalFormatting>
  <conditionalFormatting sqref="K14:K42 M14:M42">
    <cfRule type="cellIs" dxfId="5740" priority="302" operator="between">
      <formula>0.01</formula>
      <formula>0.1</formula>
    </cfRule>
    <cfRule type="cellIs" dxfId="5739" priority="303" operator="between">
      <formula>0.1</formula>
      <formula>10</formula>
    </cfRule>
    <cfRule type="cellIs" dxfId="5738" priority="304" operator="between">
      <formula>10</formula>
      <formula>100</formula>
    </cfRule>
  </conditionalFormatting>
  <conditionalFormatting sqref="K14:K42">
    <cfRule type="cellIs" dxfId="5737" priority="298" operator="equal">
      <formula>0</formula>
    </cfRule>
    <cfRule type="cellIs" dxfId="5736" priority="299" operator="lessThan">
      <formula>0.01</formula>
    </cfRule>
  </conditionalFormatting>
  <conditionalFormatting sqref="K14:K51 M14:M51">
    <cfRule type="cellIs" dxfId="5735" priority="291" operator="greaterThan">
      <formula>100</formula>
    </cfRule>
  </conditionalFormatting>
  <conditionalFormatting sqref="K47:K51 M47:M51">
    <cfRule type="cellIs" dxfId="5734" priority="652" operator="between">
      <formula>0.01</formula>
      <formula>0.1</formula>
    </cfRule>
    <cfRule type="cellIs" dxfId="5733" priority="653" operator="between">
      <formula>0.1</formula>
      <formula>10</formula>
    </cfRule>
    <cfRule type="cellIs" dxfId="5732" priority="654" operator="between">
      <formula>10</formula>
      <formula>100</formula>
    </cfRule>
  </conditionalFormatting>
  <conditionalFormatting sqref="K47:K51">
    <cfRule type="cellIs" dxfId="5731" priority="648" operator="equal">
      <formula>0</formula>
    </cfRule>
    <cfRule type="cellIs" dxfId="5730" priority="649" operator="lessThan">
      <formula>0.01</formula>
    </cfRule>
  </conditionalFormatting>
  <conditionalFormatting sqref="L14:L30">
    <cfRule type="cellIs" dxfId="5729" priority="218" operator="greaterThan">
      <formula>100</formula>
    </cfRule>
    <cfRule type="cellIs" dxfId="5728" priority="219" operator="equal">
      <formula>0</formula>
    </cfRule>
    <cfRule type="cellIs" dxfId="5727" priority="220" operator="lessThan">
      <formula>0.01</formula>
    </cfRule>
    <cfRule type="cellIs" dxfId="5726" priority="221" operator="between">
      <formula>0.01</formula>
      <formula>0.1</formula>
    </cfRule>
    <cfRule type="cellIs" dxfId="5725" priority="222" operator="between">
      <formula>0.1</formula>
      <formula>10</formula>
    </cfRule>
    <cfRule type="cellIs" dxfId="5724" priority="223" operator="between">
      <formula>10</formula>
      <formula>100</formula>
    </cfRule>
  </conditionalFormatting>
  <conditionalFormatting sqref="L32:L42">
    <cfRule type="cellIs" dxfId="5723" priority="213" operator="equal">
      <formula>0</formula>
    </cfRule>
    <cfRule type="cellIs" dxfId="5722" priority="214" operator="lessThan">
      <formula>0.01</formula>
    </cfRule>
    <cfRule type="cellIs" dxfId="5721" priority="215" operator="between">
      <formula>0.01</formula>
      <formula>0.1</formula>
    </cfRule>
    <cfRule type="cellIs" dxfId="5720" priority="216" operator="between">
      <formula>0.1</formula>
      <formula>10</formula>
    </cfRule>
    <cfRule type="cellIs" dxfId="5719" priority="217" operator="between">
      <formula>10</formula>
      <formula>100</formula>
    </cfRule>
  </conditionalFormatting>
  <conditionalFormatting sqref="L32:L49">
    <cfRule type="cellIs" dxfId="5718" priority="200" operator="greaterThan">
      <formula>100</formula>
    </cfRule>
  </conditionalFormatting>
  <conditionalFormatting sqref="L47:L49">
    <cfRule type="cellIs" dxfId="5717" priority="201" operator="equal">
      <formula>0</formula>
    </cfRule>
    <cfRule type="cellIs" dxfId="5716" priority="202" operator="lessThan">
      <formula>0.01</formula>
    </cfRule>
    <cfRule type="cellIs" dxfId="5715" priority="203" operator="between">
      <formula>0.01</formula>
      <formula>0.1</formula>
    </cfRule>
    <cfRule type="cellIs" dxfId="5714" priority="204" operator="between">
      <formula>0.1</formula>
      <formula>10</formula>
    </cfRule>
    <cfRule type="cellIs" dxfId="5713" priority="205" operator="between">
      <formula>10</formula>
      <formula>100</formula>
    </cfRule>
  </conditionalFormatting>
  <conditionalFormatting sqref="L51">
    <cfRule type="cellIs" dxfId="5712" priority="635" operator="greaterThan">
      <formula>100</formula>
    </cfRule>
    <cfRule type="cellIs" dxfId="5711" priority="636" operator="equal">
      <formula>0</formula>
    </cfRule>
    <cfRule type="cellIs" dxfId="5710" priority="637" operator="lessThan">
      <formula>0.01</formula>
    </cfRule>
    <cfRule type="cellIs" dxfId="5709" priority="638" operator="between">
      <formula>0.01</formula>
      <formula>0.1</formula>
    </cfRule>
    <cfRule type="cellIs" dxfId="5708" priority="639" operator="between">
      <formula>0.1</formula>
      <formula>10</formula>
    </cfRule>
    <cfRule type="cellIs" dxfId="5707" priority="640" operator="between">
      <formula>10</formula>
      <formula>100</formula>
    </cfRule>
  </conditionalFormatting>
  <conditionalFormatting sqref="M14:M42">
    <cfRule type="cellIs" dxfId="5706" priority="300" operator="equal">
      <formula>0</formula>
    </cfRule>
    <cfRule type="cellIs" dxfId="5705" priority="301" operator="lessThan">
      <formula>0.01</formula>
    </cfRule>
  </conditionalFormatting>
  <conditionalFormatting sqref="M47:M51">
    <cfRule type="cellIs" dxfId="5704" priority="650" operator="equal">
      <formula>0</formula>
    </cfRule>
    <cfRule type="cellIs" dxfId="5703" priority="651" operator="lessThan">
      <formula>0.01</formula>
    </cfRule>
  </conditionalFormatting>
  <conditionalFormatting sqref="N14:N30">
    <cfRule type="cellIs" dxfId="5702" priority="118" operator="greaterThan">
      <formula>100</formula>
    </cfRule>
    <cfRule type="cellIs" dxfId="5701" priority="119" operator="equal">
      <formula>0</formula>
    </cfRule>
    <cfRule type="cellIs" dxfId="5700" priority="120" operator="lessThan">
      <formula>0.01</formula>
    </cfRule>
    <cfRule type="cellIs" dxfId="5699" priority="121" operator="between">
      <formula>0.01</formula>
      <formula>0.1</formula>
    </cfRule>
    <cfRule type="cellIs" dxfId="5698" priority="122" operator="between">
      <formula>0.1</formula>
      <formula>10</formula>
    </cfRule>
    <cfRule type="cellIs" dxfId="5697" priority="123" operator="between">
      <formula>10</formula>
      <formula>100</formula>
    </cfRule>
  </conditionalFormatting>
  <conditionalFormatting sqref="N32:N42">
    <cfRule type="cellIs" dxfId="5696" priority="113" operator="equal">
      <formula>0</formula>
    </cfRule>
    <cfRule type="cellIs" dxfId="5695" priority="114" operator="lessThan">
      <formula>0.01</formula>
    </cfRule>
    <cfRule type="cellIs" dxfId="5694" priority="115" operator="between">
      <formula>0.01</formula>
      <formula>0.1</formula>
    </cfRule>
    <cfRule type="cellIs" dxfId="5693" priority="116" operator="between">
      <formula>0.1</formula>
      <formula>10</formula>
    </cfRule>
    <cfRule type="cellIs" dxfId="5692" priority="117" operator="between">
      <formula>10</formula>
      <formula>100</formula>
    </cfRule>
  </conditionalFormatting>
  <conditionalFormatting sqref="N32:N49">
    <cfRule type="cellIs" dxfId="5691" priority="100" operator="greaterThan">
      <formula>100</formula>
    </cfRule>
  </conditionalFormatting>
  <conditionalFormatting sqref="N47:N49">
    <cfRule type="cellIs" dxfId="5690" priority="101" operator="equal">
      <formula>0</formula>
    </cfRule>
    <cfRule type="cellIs" dxfId="5689" priority="102" operator="lessThan">
      <formula>0.01</formula>
    </cfRule>
    <cfRule type="cellIs" dxfId="5688" priority="103" operator="between">
      <formula>0.01</formula>
      <formula>0.1</formula>
    </cfRule>
    <cfRule type="cellIs" dxfId="5687" priority="104" operator="between">
      <formula>0.1</formula>
      <formula>10</formula>
    </cfRule>
    <cfRule type="cellIs" dxfId="5686" priority="105" operator="between">
      <formula>10</formula>
      <formula>100</formula>
    </cfRule>
  </conditionalFormatting>
  <conditionalFormatting sqref="N51">
    <cfRule type="cellIs" dxfId="5685" priority="94" operator="greaterThan">
      <formula>100</formula>
    </cfRule>
    <cfRule type="cellIs" dxfId="5684" priority="95" operator="equal">
      <formula>0</formula>
    </cfRule>
    <cfRule type="cellIs" dxfId="5683" priority="96" operator="lessThan">
      <formula>0.01</formula>
    </cfRule>
    <cfRule type="cellIs" dxfId="5682" priority="97" operator="between">
      <formula>0.01</formula>
      <formula>0.1</formula>
    </cfRule>
    <cfRule type="cellIs" dxfId="5681" priority="98" operator="between">
      <formula>0.1</formula>
      <formula>10</formula>
    </cfRule>
    <cfRule type="cellIs" dxfId="5680" priority="99" operator="between">
      <formula>10</formula>
      <formula>100</formula>
    </cfRule>
  </conditionalFormatting>
  <conditionalFormatting sqref="O14:O42 Q14:Q42">
    <cfRule type="cellIs" dxfId="5679" priority="282" operator="between">
      <formula>0.01</formula>
      <formula>0.1</formula>
    </cfRule>
    <cfRule type="cellIs" dxfId="5678" priority="283" operator="between">
      <formula>0.1</formula>
      <formula>10</formula>
    </cfRule>
    <cfRule type="cellIs" dxfId="5677" priority="284" operator="between">
      <formula>10</formula>
      <formula>100</formula>
    </cfRule>
  </conditionalFormatting>
  <conditionalFormatting sqref="O14:O42">
    <cfRule type="cellIs" dxfId="5676" priority="278" operator="equal">
      <formula>0</formula>
    </cfRule>
    <cfRule type="cellIs" dxfId="5675" priority="279" operator="lessThan">
      <formula>0.01</formula>
    </cfRule>
  </conditionalFormatting>
  <conditionalFormatting sqref="O14:O51 Q14:Q51">
    <cfRule type="cellIs" dxfId="5674" priority="271" operator="greaterThan">
      <formula>100</formula>
    </cfRule>
  </conditionalFormatting>
  <conditionalFormatting sqref="O47:O51 Q47:Q51">
    <cfRule type="cellIs" dxfId="5673" priority="542" operator="between">
      <formula>0.01</formula>
      <formula>0.1</formula>
    </cfRule>
    <cfRule type="cellIs" dxfId="5672" priority="543" operator="between">
      <formula>0.1</formula>
      <formula>10</formula>
    </cfRule>
    <cfRule type="cellIs" dxfId="5671" priority="544" operator="between">
      <formula>10</formula>
      <formula>100</formula>
    </cfRule>
  </conditionalFormatting>
  <conditionalFormatting sqref="O47:O51">
    <cfRule type="cellIs" dxfId="5670" priority="538" operator="equal">
      <formula>0</formula>
    </cfRule>
    <cfRule type="cellIs" dxfId="5669" priority="539" operator="lessThan">
      <formula>0.01</formula>
    </cfRule>
  </conditionalFormatting>
  <conditionalFormatting sqref="P14:P30">
    <cfRule type="cellIs" dxfId="5668" priority="193" operator="greaterThan">
      <formula>100</formula>
    </cfRule>
    <cfRule type="cellIs" dxfId="5667" priority="194" operator="equal">
      <formula>0</formula>
    </cfRule>
    <cfRule type="cellIs" dxfId="5666" priority="195" operator="lessThan">
      <formula>0.01</formula>
    </cfRule>
    <cfRule type="cellIs" dxfId="5665" priority="196" operator="between">
      <formula>0.01</formula>
      <formula>0.1</formula>
    </cfRule>
    <cfRule type="cellIs" dxfId="5664" priority="197" operator="between">
      <formula>0.1</formula>
      <formula>10</formula>
    </cfRule>
    <cfRule type="cellIs" dxfId="5663" priority="198" operator="between">
      <formula>10</formula>
      <formula>100</formula>
    </cfRule>
  </conditionalFormatting>
  <conditionalFormatting sqref="P32:P42">
    <cfRule type="cellIs" dxfId="5662" priority="188" operator="equal">
      <formula>0</formula>
    </cfRule>
    <cfRule type="cellIs" dxfId="5661" priority="189" operator="lessThan">
      <formula>0.01</formula>
    </cfRule>
    <cfRule type="cellIs" dxfId="5660" priority="190" operator="between">
      <formula>0.01</formula>
      <formula>0.1</formula>
    </cfRule>
    <cfRule type="cellIs" dxfId="5659" priority="191" operator="between">
      <formula>0.1</formula>
      <formula>10</formula>
    </cfRule>
    <cfRule type="cellIs" dxfId="5658" priority="192" operator="between">
      <formula>10</formula>
      <formula>100</formula>
    </cfRule>
  </conditionalFormatting>
  <conditionalFormatting sqref="P32:P49">
    <cfRule type="cellIs" dxfId="5657" priority="175" operator="greaterThan">
      <formula>100</formula>
    </cfRule>
  </conditionalFormatting>
  <conditionalFormatting sqref="P47:P49">
    <cfRule type="cellIs" dxfId="5656" priority="176" operator="equal">
      <formula>0</formula>
    </cfRule>
    <cfRule type="cellIs" dxfId="5655" priority="177" operator="lessThan">
      <formula>0.01</formula>
    </cfRule>
    <cfRule type="cellIs" dxfId="5654" priority="178" operator="between">
      <formula>0.01</formula>
      <formula>0.1</formula>
    </cfRule>
    <cfRule type="cellIs" dxfId="5653" priority="179" operator="between">
      <formula>0.1</formula>
      <formula>10</formula>
    </cfRule>
    <cfRule type="cellIs" dxfId="5652" priority="180" operator="between">
      <formula>10</formula>
      <formula>100</formula>
    </cfRule>
  </conditionalFormatting>
  <conditionalFormatting sqref="P51">
    <cfRule type="cellIs" dxfId="5651" priority="525" operator="greaterThan">
      <formula>100</formula>
    </cfRule>
    <cfRule type="cellIs" dxfId="5650" priority="526" operator="equal">
      <formula>0</formula>
    </cfRule>
    <cfRule type="cellIs" dxfId="5649" priority="527" operator="lessThan">
      <formula>0.01</formula>
    </cfRule>
    <cfRule type="cellIs" dxfId="5648" priority="528" operator="between">
      <formula>0.01</formula>
      <formula>0.1</formula>
    </cfRule>
    <cfRule type="cellIs" dxfId="5647" priority="529" operator="between">
      <formula>0.1</formula>
      <formula>10</formula>
    </cfRule>
    <cfRule type="cellIs" dxfId="5646" priority="530" operator="between">
      <formula>10</formula>
      <formula>100</formula>
    </cfRule>
  </conditionalFormatting>
  <conditionalFormatting sqref="Q14:Q42">
    <cfRule type="cellIs" dxfId="5645" priority="280" operator="equal">
      <formula>0</formula>
    </cfRule>
    <cfRule type="cellIs" dxfId="5644" priority="281" operator="lessThan">
      <formula>0.01</formula>
    </cfRule>
  </conditionalFormatting>
  <conditionalFormatting sqref="Q47:Q51">
    <cfRule type="cellIs" dxfId="5643" priority="540" operator="equal">
      <formula>0</formula>
    </cfRule>
    <cfRule type="cellIs" dxfId="5642" priority="541" operator="lessThan">
      <formula>0.01</formula>
    </cfRule>
  </conditionalFormatting>
  <conditionalFormatting sqref="R14:R30">
    <cfRule type="cellIs" dxfId="5641" priority="87" operator="greaterThan">
      <formula>100</formula>
    </cfRule>
    <cfRule type="cellIs" dxfId="5640" priority="88" operator="equal">
      <formula>0</formula>
    </cfRule>
    <cfRule type="cellIs" dxfId="5639" priority="89" operator="lessThan">
      <formula>0.01</formula>
    </cfRule>
    <cfRule type="cellIs" dxfId="5638" priority="90" operator="between">
      <formula>0.01</formula>
      <formula>0.1</formula>
    </cfRule>
    <cfRule type="cellIs" dxfId="5637" priority="91" operator="between">
      <formula>0.1</formula>
      <formula>10</formula>
    </cfRule>
    <cfRule type="cellIs" dxfId="5636" priority="92" operator="between">
      <formula>10</formula>
      <formula>100</formula>
    </cfRule>
  </conditionalFormatting>
  <conditionalFormatting sqref="R32:R42">
    <cfRule type="cellIs" dxfId="5635" priority="82" operator="equal">
      <formula>0</formula>
    </cfRule>
    <cfRule type="cellIs" dxfId="5634" priority="83" operator="lessThan">
      <formula>0.01</formula>
    </cfRule>
    <cfRule type="cellIs" dxfId="5633" priority="84" operator="between">
      <formula>0.01</formula>
      <formula>0.1</formula>
    </cfRule>
    <cfRule type="cellIs" dxfId="5632" priority="85" operator="between">
      <formula>0.1</formula>
      <formula>10</formula>
    </cfRule>
    <cfRule type="cellIs" dxfId="5631" priority="86" operator="between">
      <formula>10</formula>
      <formula>100</formula>
    </cfRule>
  </conditionalFormatting>
  <conditionalFormatting sqref="R32:R49">
    <cfRule type="cellIs" dxfId="5630" priority="69" operator="greaterThan">
      <formula>100</formula>
    </cfRule>
  </conditionalFormatting>
  <conditionalFormatting sqref="R47:R49">
    <cfRule type="cellIs" dxfId="5629" priority="70" operator="equal">
      <formula>0</formula>
    </cfRule>
    <cfRule type="cellIs" dxfId="5628" priority="71" operator="lessThan">
      <formula>0.01</formula>
    </cfRule>
    <cfRule type="cellIs" dxfId="5627" priority="72" operator="between">
      <formula>0.01</formula>
      <formula>0.1</formula>
    </cfRule>
    <cfRule type="cellIs" dxfId="5626" priority="73" operator="between">
      <formula>0.1</formula>
      <formula>10</formula>
    </cfRule>
    <cfRule type="cellIs" dxfId="5625" priority="74" operator="between">
      <formula>10</formula>
      <formula>100</formula>
    </cfRule>
  </conditionalFormatting>
  <conditionalFormatting sqref="R51">
    <cfRule type="cellIs" dxfId="5624" priority="63" operator="greaterThan">
      <formula>100</formula>
    </cfRule>
    <cfRule type="cellIs" dxfId="5623" priority="64" operator="equal">
      <formula>0</formula>
    </cfRule>
    <cfRule type="cellIs" dxfId="5622" priority="65" operator="lessThan">
      <formula>0.01</formula>
    </cfRule>
    <cfRule type="cellIs" dxfId="5621" priority="66" operator="between">
      <formula>0.01</formula>
      <formula>0.1</formula>
    </cfRule>
    <cfRule type="cellIs" dxfId="5620" priority="67" operator="between">
      <formula>0.1</formula>
      <formula>10</formula>
    </cfRule>
    <cfRule type="cellIs" dxfId="5619" priority="68" operator="between">
      <formula>10</formula>
      <formula>100</formula>
    </cfRule>
  </conditionalFormatting>
  <conditionalFormatting sqref="S14:S42 U14:U42">
    <cfRule type="cellIs" dxfId="5618" priority="262" operator="between">
      <formula>0.01</formula>
      <formula>0.1</formula>
    </cfRule>
    <cfRule type="cellIs" dxfId="5617" priority="263" operator="between">
      <formula>0.1</formula>
      <formula>10</formula>
    </cfRule>
    <cfRule type="cellIs" dxfId="5616" priority="264" operator="between">
      <formula>10</formula>
      <formula>100</formula>
    </cfRule>
  </conditionalFormatting>
  <conditionalFormatting sqref="S14:S42">
    <cfRule type="cellIs" dxfId="5615" priority="258" operator="equal">
      <formula>0</formula>
    </cfRule>
    <cfRule type="cellIs" dxfId="5614" priority="259" operator="lessThan">
      <formula>0.01</formula>
    </cfRule>
  </conditionalFormatting>
  <conditionalFormatting sqref="S14:S51 U14:U51">
    <cfRule type="cellIs" dxfId="5613" priority="251" operator="greaterThan">
      <formula>100</formula>
    </cfRule>
  </conditionalFormatting>
  <conditionalFormatting sqref="S47:S51 U47:U51">
    <cfRule type="cellIs" dxfId="5612" priority="432" operator="between">
      <formula>0.01</formula>
      <formula>0.1</formula>
    </cfRule>
    <cfRule type="cellIs" dxfId="5611" priority="433" operator="between">
      <formula>0.1</formula>
      <formula>10</formula>
    </cfRule>
    <cfRule type="cellIs" dxfId="5610" priority="434" operator="between">
      <formula>10</formula>
      <formula>100</formula>
    </cfRule>
  </conditionalFormatting>
  <conditionalFormatting sqref="S47:S51">
    <cfRule type="cellIs" dxfId="5609" priority="428" operator="equal">
      <formula>0</formula>
    </cfRule>
    <cfRule type="cellIs" dxfId="5608" priority="429" operator="lessThan">
      <formula>0.01</formula>
    </cfRule>
  </conditionalFormatting>
  <conditionalFormatting sqref="T14:T30">
    <cfRule type="cellIs" dxfId="5607" priority="168" operator="greaterThan">
      <formula>100</formula>
    </cfRule>
    <cfRule type="cellIs" dxfId="5606" priority="169" operator="equal">
      <formula>0</formula>
    </cfRule>
    <cfRule type="cellIs" dxfId="5605" priority="170" operator="lessThan">
      <formula>0.01</formula>
    </cfRule>
    <cfRule type="cellIs" dxfId="5604" priority="171" operator="between">
      <formula>0.01</formula>
      <formula>0.1</formula>
    </cfRule>
    <cfRule type="cellIs" dxfId="5603" priority="172" operator="between">
      <formula>0.1</formula>
      <formula>10</formula>
    </cfRule>
    <cfRule type="cellIs" dxfId="5602" priority="173" operator="between">
      <formula>10</formula>
      <formula>100</formula>
    </cfRule>
  </conditionalFormatting>
  <conditionalFormatting sqref="T32:T42">
    <cfRule type="cellIs" dxfId="5601" priority="163" operator="equal">
      <formula>0</formula>
    </cfRule>
    <cfRule type="cellIs" dxfId="5600" priority="164" operator="lessThan">
      <formula>0.01</formula>
    </cfRule>
    <cfRule type="cellIs" dxfId="5599" priority="165" operator="between">
      <formula>0.01</formula>
      <formula>0.1</formula>
    </cfRule>
    <cfRule type="cellIs" dxfId="5598" priority="166" operator="between">
      <formula>0.1</formula>
      <formula>10</formula>
    </cfRule>
    <cfRule type="cellIs" dxfId="5597" priority="167" operator="between">
      <formula>10</formula>
      <formula>100</formula>
    </cfRule>
  </conditionalFormatting>
  <conditionalFormatting sqref="T32:T49">
    <cfRule type="cellIs" dxfId="5596" priority="150" operator="greaterThan">
      <formula>100</formula>
    </cfRule>
  </conditionalFormatting>
  <conditionalFormatting sqref="T47:T49">
    <cfRule type="cellIs" dxfId="5595" priority="151" operator="equal">
      <formula>0</formula>
    </cfRule>
    <cfRule type="cellIs" dxfId="5594" priority="152" operator="lessThan">
      <formula>0.01</formula>
    </cfRule>
    <cfRule type="cellIs" dxfId="5593" priority="153" operator="between">
      <formula>0.01</formula>
      <formula>0.1</formula>
    </cfRule>
    <cfRule type="cellIs" dxfId="5592" priority="154" operator="between">
      <formula>0.1</formula>
      <formula>10</formula>
    </cfRule>
    <cfRule type="cellIs" dxfId="5591" priority="155" operator="between">
      <formula>10</formula>
      <formula>100</formula>
    </cfRule>
  </conditionalFormatting>
  <conditionalFormatting sqref="T51">
    <cfRule type="cellIs" dxfId="5590" priority="415" operator="greaterThan">
      <formula>100</formula>
    </cfRule>
    <cfRule type="cellIs" dxfId="5589" priority="416" operator="equal">
      <formula>0</formula>
    </cfRule>
    <cfRule type="cellIs" dxfId="5588" priority="417" operator="lessThan">
      <formula>0.01</formula>
    </cfRule>
    <cfRule type="cellIs" dxfId="5587" priority="418" operator="between">
      <formula>0.01</formula>
      <formula>0.1</formula>
    </cfRule>
    <cfRule type="cellIs" dxfId="5586" priority="419" operator="between">
      <formula>0.1</formula>
      <formula>10</formula>
    </cfRule>
    <cfRule type="cellIs" dxfId="5585" priority="420" operator="between">
      <formula>10</formula>
      <formula>100</formula>
    </cfRule>
  </conditionalFormatting>
  <conditionalFormatting sqref="U14:U42">
    <cfRule type="cellIs" dxfId="5584" priority="260" operator="equal">
      <formula>0</formula>
    </cfRule>
    <cfRule type="cellIs" dxfId="5583" priority="261" operator="lessThan">
      <formula>0.01</formula>
    </cfRule>
  </conditionalFormatting>
  <conditionalFormatting sqref="U47:U51">
    <cfRule type="cellIs" dxfId="5582" priority="430" operator="equal">
      <formula>0</formula>
    </cfRule>
    <cfRule type="cellIs" dxfId="5581" priority="431" operator="lessThan">
      <formula>0.01</formula>
    </cfRule>
  </conditionalFormatting>
  <conditionalFormatting sqref="V14:V30">
    <cfRule type="cellIs" dxfId="5580" priority="56" operator="greaterThan">
      <formula>100</formula>
    </cfRule>
    <cfRule type="cellIs" dxfId="5579" priority="57" operator="equal">
      <formula>0</formula>
    </cfRule>
    <cfRule type="cellIs" dxfId="5578" priority="58" operator="lessThan">
      <formula>0.01</formula>
    </cfRule>
    <cfRule type="cellIs" dxfId="5577" priority="59" operator="between">
      <formula>0.01</formula>
      <formula>0.1</formula>
    </cfRule>
    <cfRule type="cellIs" dxfId="5576" priority="60" operator="between">
      <formula>0.1</formula>
      <formula>10</formula>
    </cfRule>
    <cfRule type="cellIs" dxfId="5575" priority="61" operator="between">
      <formula>10</formula>
      <formula>100</formula>
    </cfRule>
  </conditionalFormatting>
  <conditionalFormatting sqref="V32:V42">
    <cfRule type="cellIs" dxfId="5574" priority="51" operator="equal">
      <formula>0</formula>
    </cfRule>
    <cfRule type="cellIs" dxfId="5573" priority="52" operator="lessThan">
      <formula>0.01</formula>
    </cfRule>
    <cfRule type="cellIs" dxfId="5572" priority="53" operator="between">
      <formula>0.01</formula>
      <formula>0.1</formula>
    </cfRule>
    <cfRule type="cellIs" dxfId="5571" priority="54" operator="between">
      <formula>0.1</formula>
      <formula>10</formula>
    </cfRule>
    <cfRule type="cellIs" dxfId="5570" priority="55" operator="between">
      <formula>10</formula>
      <formula>100</formula>
    </cfRule>
  </conditionalFormatting>
  <conditionalFormatting sqref="V32:V49">
    <cfRule type="cellIs" dxfId="5569" priority="38" operator="greaterThan">
      <formula>100</formula>
    </cfRule>
  </conditionalFormatting>
  <conditionalFormatting sqref="V47:V49">
    <cfRule type="cellIs" dxfId="5568" priority="39" operator="equal">
      <formula>0</formula>
    </cfRule>
    <cfRule type="cellIs" dxfId="5567" priority="40" operator="lessThan">
      <formula>0.01</formula>
    </cfRule>
    <cfRule type="cellIs" dxfId="5566" priority="41" operator="between">
      <formula>0.01</formula>
      <formula>0.1</formula>
    </cfRule>
    <cfRule type="cellIs" dxfId="5565" priority="42" operator="between">
      <formula>0.1</formula>
      <formula>10</formula>
    </cfRule>
    <cfRule type="cellIs" dxfId="5564" priority="43" operator="between">
      <formula>10</formula>
      <formula>100</formula>
    </cfRule>
  </conditionalFormatting>
  <conditionalFormatting sqref="V51">
    <cfRule type="cellIs" dxfId="5563" priority="32" operator="greaterThan">
      <formula>100</formula>
    </cfRule>
    <cfRule type="cellIs" dxfId="5562" priority="33" operator="equal">
      <formula>0</formula>
    </cfRule>
    <cfRule type="cellIs" dxfId="5561" priority="34" operator="lessThan">
      <formula>0.01</formula>
    </cfRule>
    <cfRule type="cellIs" dxfId="5560" priority="35" operator="between">
      <formula>0.01</formula>
      <formula>0.1</formula>
    </cfRule>
    <cfRule type="cellIs" dxfId="5559" priority="36" operator="between">
      <formula>0.1</formula>
      <formula>10</formula>
    </cfRule>
    <cfRule type="cellIs" dxfId="5558" priority="37" operator="between">
      <formula>10</formula>
      <formula>100</formula>
    </cfRule>
  </conditionalFormatting>
  <conditionalFormatting sqref="W14:W42 Y14:Y42">
    <cfRule type="cellIs" dxfId="5557" priority="242" operator="between">
      <formula>0.01</formula>
      <formula>0.1</formula>
    </cfRule>
    <cfRule type="cellIs" dxfId="5556" priority="243" operator="between">
      <formula>0.1</formula>
      <formula>10</formula>
    </cfRule>
    <cfRule type="cellIs" dxfId="5555" priority="244" operator="between">
      <formula>10</formula>
      <formula>100</formula>
    </cfRule>
  </conditionalFormatting>
  <conditionalFormatting sqref="W14:W42">
    <cfRule type="cellIs" dxfId="5554" priority="238" operator="equal">
      <formula>0</formula>
    </cfRule>
    <cfRule type="cellIs" dxfId="5553" priority="239" operator="lessThan">
      <formula>0.01</formula>
    </cfRule>
  </conditionalFormatting>
  <conditionalFormatting sqref="W14:W51 Y14:Y51">
    <cfRule type="cellIs" dxfId="5552" priority="231" operator="greaterThan">
      <formula>100</formula>
    </cfRule>
  </conditionalFormatting>
  <conditionalFormatting sqref="W47:W51 Y47:Y51">
    <cfRule type="cellIs" dxfId="5551" priority="322" operator="between">
      <formula>0.01</formula>
      <formula>0.1</formula>
    </cfRule>
    <cfRule type="cellIs" dxfId="5550" priority="323" operator="between">
      <formula>0.1</formula>
      <formula>10</formula>
    </cfRule>
    <cfRule type="cellIs" dxfId="5549" priority="324" operator="between">
      <formula>10</formula>
      <formula>100</formula>
    </cfRule>
  </conditionalFormatting>
  <conditionalFormatting sqref="W47:W51">
    <cfRule type="cellIs" dxfId="5548" priority="318" operator="equal">
      <formula>0</formula>
    </cfRule>
    <cfRule type="cellIs" dxfId="5547" priority="319" operator="lessThan">
      <formula>0.01</formula>
    </cfRule>
  </conditionalFormatting>
  <conditionalFormatting sqref="X14:X30">
    <cfRule type="cellIs" dxfId="5546" priority="143" operator="greaterThan">
      <formula>100</formula>
    </cfRule>
    <cfRule type="cellIs" dxfId="5545" priority="144" operator="equal">
      <formula>0</formula>
    </cfRule>
    <cfRule type="cellIs" dxfId="5544" priority="145" operator="lessThan">
      <formula>0.01</formula>
    </cfRule>
    <cfRule type="cellIs" dxfId="5543" priority="146" operator="between">
      <formula>0.01</formula>
      <formula>0.1</formula>
    </cfRule>
    <cfRule type="cellIs" dxfId="5542" priority="147" operator="between">
      <formula>0.1</formula>
      <formula>10</formula>
    </cfRule>
    <cfRule type="cellIs" dxfId="5541" priority="148" operator="between">
      <formula>10</formula>
      <formula>100</formula>
    </cfRule>
  </conditionalFormatting>
  <conditionalFormatting sqref="X32:X42">
    <cfRule type="cellIs" dxfId="5540" priority="138" operator="equal">
      <formula>0</formula>
    </cfRule>
    <cfRule type="cellIs" dxfId="5539" priority="139" operator="lessThan">
      <formula>0.01</formula>
    </cfRule>
    <cfRule type="cellIs" dxfId="5538" priority="140" operator="between">
      <formula>0.01</formula>
      <formula>0.1</formula>
    </cfRule>
    <cfRule type="cellIs" dxfId="5537" priority="141" operator="between">
      <formula>0.1</formula>
      <formula>10</formula>
    </cfRule>
    <cfRule type="cellIs" dxfId="5536" priority="142" operator="between">
      <formula>10</formula>
      <formula>100</formula>
    </cfRule>
  </conditionalFormatting>
  <conditionalFormatting sqref="X32:X49">
    <cfRule type="cellIs" dxfId="5535" priority="125" operator="greaterThan">
      <formula>100</formula>
    </cfRule>
  </conditionalFormatting>
  <conditionalFormatting sqref="X47:X49">
    <cfRule type="cellIs" dxfId="5534" priority="126" operator="equal">
      <formula>0</formula>
    </cfRule>
    <cfRule type="cellIs" dxfId="5533" priority="127" operator="lessThan">
      <formula>0.01</formula>
    </cfRule>
    <cfRule type="cellIs" dxfId="5532" priority="128" operator="between">
      <formula>0.01</formula>
      <formula>0.1</formula>
    </cfRule>
    <cfRule type="cellIs" dxfId="5531" priority="129" operator="between">
      <formula>0.1</formula>
      <formula>10</formula>
    </cfRule>
    <cfRule type="cellIs" dxfId="5530" priority="130" operator="between">
      <formula>10</formula>
      <formula>100</formula>
    </cfRule>
  </conditionalFormatting>
  <conditionalFormatting sqref="X51">
    <cfRule type="cellIs" dxfId="5529" priority="305" operator="greaterThan">
      <formula>100</formula>
    </cfRule>
    <cfRule type="cellIs" dxfId="5528" priority="306" operator="equal">
      <formula>0</formula>
    </cfRule>
    <cfRule type="cellIs" dxfId="5527" priority="307" operator="lessThan">
      <formula>0.01</formula>
    </cfRule>
    <cfRule type="cellIs" dxfId="5526" priority="308" operator="between">
      <formula>0.01</formula>
      <formula>0.1</formula>
    </cfRule>
    <cfRule type="cellIs" dxfId="5525" priority="309" operator="between">
      <formula>0.1</formula>
      <formula>10</formula>
    </cfRule>
    <cfRule type="cellIs" dxfId="5524" priority="310" operator="between">
      <formula>10</formula>
      <formula>100</formula>
    </cfRule>
  </conditionalFormatting>
  <conditionalFormatting sqref="Y14:Y42">
    <cfRule type="cellIs" dxfId="5523" priority="240" operator="equal">
      <formula>0</formula>
    </cfRule>
    <cfRule type="cellIs" dxfId="5522" priority="241" operator="lessThan">
      <formula>0.01</formula>
    </cfRule>
  </conditionalFormatting>
  <conditionalFormatting sqref="Y47:Y51">
    <cfRule type="cellIs" dxfId="5521" priority="320" operator="equal">
      <formula>0</formula>
    </cfRule>
    <cfRule type="cellIs" dxfId="5520" priority="321" operator="lessThan">
      <formula>0.01</formula>
    </cfRule>
  </conditionalFormatting>
  <conditionalFormatting sqref="Z14:Z30">
    <cfRule type="cellIs" dxfId="5519" priority="25" operator="greaterThan">
      <formula>100</formula>
    </cfRule>
    <cfRule type="cellIs" dxfId="5518" priority="26" operator="equal">
      <formula>0</formula>
    </cfRule>
    <cfRule type="cellIs" dxfId="5517" priority="27" operator="lessThan">
      <formula>0.01</formula>
    </cfRule>
    <cfRule type="cellIs" dxfId="5516" priority="28" operator="between">
      <formula>0.01</formula>
      <formula>0.1</formula>
    </cfRule>
    <cfRule type="cellIs" dxfId="5515" priority="29" operator="between">
      <formula>0.1</formula>
      <formula>10</formula>
    </cfRule>
    <cfRule type="cellIs" dxfId="5514" priority="30" operator="between">
      <formula>10</formula>
      <formula>100</formula>
    </cfRule>
  </conditionalFormatting>
  <conditionalFormatting sqref="Z32:Z42">
    <cfRule type="cellIs" dxfId="5513" priority="20" operator="equal">
      <formula>0</formula>
    </cfRule>
    <cfRule type="cellIs" dxfId="5512" priority="21" operator="lessThan">
      <formula>0.01</formula>
    </cfRule>
    <cfRule type="cellIs" dxfId="5511" priority="22" operator="between">
      <formula>0.01</formula>
      <formula>0.1</formula>
    </cfRule>
    <cfRule type="cellIs" dxfId="5510" priority="23" operator="between">
      <formula>0.1</formula>
      <formula>10</formula>
    </cfRule>
    <cfRule type="cellIs" dxfId="5509" priority="24" operator="between">
      <formula>10</formula>
      <formula>100</formula>
    </cfRule>
  </conditionalFormatting>
  <conditionalFormatting sqref="Z32:Z49">
    <cfRule type="cellIs" dxfId="5508" priority="7" operator="greaterThan">
      <formula>100</formula>
    </cfRule>
  </conditionalFormatting>
  <conditionalFormatting sqref="Z47:Z49">
    <cfRule type="cellIs" dxfId="5507" priority="8" operator="equal">
      <formula>0</formula>
    </cfRule>
    <cfRule type="cellIs" dxfId="5506" priority="9" operator="lessThan">
      <formula>0.01</formula>
    </cfRule>
    <cfRule type="cellIs" dxfId="5505" priority="10" operator="between">
      <formula>0.01</formula>
      <formula>0.1</formula>
    </cfRule>
    <cfRule type="cellIs" dxfId="5504" priority="11" operator="between">
      <formula>0.1</formula>
      <formula>10</formula>
    </cfRule>
    <cfRule type="cellIs" dxfId="5503" priority="12" operator="between">
      <formula>10</formula>
      <formula>100</formula>
    </cfRule>
  </conditionalFormatting>
  <conditionalFormatting sqref="Z51">
    <cfRule type="cellIs" dxfId="5502" priority="1" operator="greaterThan">
      <formula>100</formula>
    </cfRule>
    <cfRule type="cellIs" dxfId="5501" priority="2" operator="equal">
      <formula>0</formula>
    </cfRule>
    <cfRule type="cellIs" dxfId="5500" priority="3" operator="lessThan">
      <formula>0.01</formula>
    </cfRule>
    <cfRule type="cellIs" dxfId="5499" priority="4" operator="between">
      <formula>0.01</formula>
      <formula>0.1</formula>
    </cfRule>
    <cfRule type="cellIs" dxfId="5498" priority="5" operator="between">
      <formula>0.1</formula>
      <formula>10</formula>
    </cfRule>
    <cfRule type="cellIs" dxfId="5497" priority="6" operator="between">
      <formula>10</formula>
      <formula>100</formula>
    </cfRule>
  </conditionalFormatting>
  <pageMargins left="0.7" right="0.7" top="0.75" bottom="0.75" header="0.3" footer="0.3"/>
  <pageSetup scale="52" orientation="portrait" r:id="rId1"/>
  <headerFooter>
    <oddFooter>&amp;R&amp;"Century Gothic,Regular"&amp;6&amp;P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F4F74-8C23-4F8E-9199-43F9E5FEF6E9}">
  <sheetPr>
    <tabColor rgb="FF00B050"/>
  </sheetPr>
  <dimension ref="A1:CT69"/>
  <sheetViews>
    <sheetView topLeftCell="A45" zoomScaleNormal="100" zoomScaleSheetLayoutView="115" workbookViewId="0">
      <selection activeCell="W19" sqref="W19:Y28"/>
    </sheetView>
  </sheetViews>
  <sheetFormatPr defaultColWidth="10.7109375" defaultRowHeight="15" customHeight="1"/>
  <cols>
    <col min="1" max="1" width="3.28515625" style="22" customWidth="1"/>
    <col min="2" max="2" width="23.28515625" style="22" customWidth="1"/>
    <col min="3" max="3" width="4.5703125" style="22" customWidth="1"/>
    <col min="4" max="4" width="10.5703125" style="22" customWidth="1"/>
    <col min="5" max="96" width="8.5703125" style="22" customWidth="1"/>
    <col min="97" max="97" width="17.7109375" style="22" customWidth="1"/>
    <col min="98" max="98" width="10.7109375" style="23"/>
    <col min="99" max="16381" width="10.7109375" style="22"/>
    <col min="16382" max="16382" width="10.7109375" style="22" bestFit="1"/>
    <col min="16383" max="16384" width="10.7109375" style="22"/>
  </cols>
  <sheetData>
    <row r="1" spans="1:98" s="16" customFormat="1" ht="18" customHeight="1">
      <c r="A1" s="47" t="s">
        <v>438</v>
      </c>
      <c r="C1" s="5"/>
      <c r="D1" s="5"/>
      <c r="E1" s="5"/>
      <c r="F1" s="5"/>
      <c r="G1" s="5"/>
      <c r="H1" s="5"/>
      <c r="I1" s="5"/>
      <c r="J1" s="42"/>
      <c r="K1" s="42"/>
      <c r="L1" s="42"/>
      <c r="M1" s="42"/>
      <c r="N1" s="5"/>
      <c r="O1" s="42"/>
      <c r="P1" s="42"/>
      <c r="Q1" s="42"/>
      <c r="R1" s="42"/>
      <c r="S1" s="5"/>
      <c r="T1" s="42"/>
      <c r="U1" s="42"/>
      <c r="V1" s="42"/>
      <c r="W1" s="42"/>
      <c r="X1" s="5"/>
      <c r="Y1" s="42"/>
      <c r="Z1" s="42"/>
      <c r="AA1" s="42"/>
      <c r="AB1" s="42"/>
      <c r="AC1" s="42"/>
      <c r="AD1" s="42"/>
      <c r="AE1" s="42"/>
      <c r="AF1" s="42"/>
      <c r="AG1" s="5"/>
      <c r="AH1" s="42"/>
      <c r="AI1" s="42"/>
      <c r="AJ1" s="42"/>
      <c r="AK1" s="42"/>
      <c r="AL1" s="5"/>
      <c r="AM1" s="42"/>
      <c r="AN1" s="42"/>
      <c r="AO1" s="42"/>
      <c r="AP1" s="42"/>
      <c r="AQ1" s="5"/>
      <c r="AR1" s="42"/>
      <c r="AS1" s="42"/>
      <c r="AT1" s="42"/>
      <c r="AU1" s="42"/>
      <c r="AV1" s="42"/>
      <c r="AW1" s="42"/>
      <c r="AX1" s="42"/>
      <c r="AY1" s="42"/>
      <c r="AZ1" s="5"/>
      <c r="BA1" s="42"/>
      <c r="BB1" s="42"/>
      <c r="BC1" s="42"/>
      <c r="BD1" s="42"/>
      <c r="BE1" s="5"/>
      <c r="BF1" s="42"/>
      <c r="BG1" s="42"/>
      <c r="BH1" s="42"/>
      <c r="BI1" s="42"/>
      <c r="BJ1" s="5"/>
      <c r="BK1" s="42"/>
      <c r="BL1" s="42"/>
      <c r="BM1" s="42"/>
      <c r="BN1" s="42"/>
      <c r="BO1" s="42"/>
      <c r="BP1" s="42"/>
      <c r="BQ1" s="42"/>
      <c r="BR1" s="42"/>
      <c r="BS1" s="5"/>
      <c r="BT1" s="42"/>
      <c r="BU1" s="42"/>
      <c r="BV1" s="42"/>
      <c r="BW1" s="5"/>
      <c r="BX1" s="42"/>
      <c r="BY1" s="42"/>
      <c r="BZ1" s="42"/>
      <c r="CA1" s="42"/>
      <c r="CB1" s="42"/>
      <c r="CC1" s="42"/>
      <c r="CD1" s="42"/>
      <c r="CE1" s="42"/>
      <c r="CF1" s="5"/>
      <c r="CG1" s="42"/>
      <c r="CH1" s="42"/>
      <c r="CI1" s="42"/>
      <c r="CJ1" s="42"/>
      <c r="CK1" s="5"/>
      <c r="CL1" s="42"/>
      <c r="CM1" s="42"/>
      <c r="CN1" s="42"/>
      <c r="CO1" s="42"/>
      <c r="CP1" s="5"/>
      <c r="CQ1" s="42"/>
      <c r="CR1" s="42"/>
      <c r="CS1" s="42"/>
      <c r="CT1" s="38"/>
    </row>
    <row r="2" spans="1:98" s="16" customFormat="1" ht="18" customHeight="1">
      <c r="A2" s="47" t="s">
        <v>14</v>
      </c>
      <c r="B2" s="5"/>
      <c r="C2" s="5"/>
      <c r="D2" s="5"/>
      <c r="E2" s="5"/>
      <c r="F2" s="5"/>
      <c r="G2" s="5"/>
      <c r="H2" s="5"/>
      <c r="I2" s="5"/>
      <c r="J2" s="42"/>
      <c r="K2" s="42"/>
      <c r="L2" s="42"/>
      <c r="M2" s="42"/>
      <c r="N2" s="5"/>
      <c r="O2" s="42"/>
      <c r="P2" s="42"/>
      <c r="Q2" s="42"/>
      <c r="R2" s="42"/>
      <c r="S2" s="5"/>
      <c r="T2" s="42"/>
      <c r="U2" s="42"/>
      <c r="V2" s="42"/>
      <c r="W2" s="42"/>
      <c r="X2" s="5"/>
      <c r="Y2" s="42"/>
      <c r="Z2" s="42"/>
      <c r="AA2" s="42"/>
      <c r="AB2" s="42"/>
      <c r="AC2" s="42"/>
      <c r="AD2" s="42"/>
      <c r="AE2" s="42"/>
      <c r="AF2" s="42"/>
      <c r="AG2" s="5"/>
      <c r="AH2" s="42"/>
      <c r="AI2" s="42"/>
      <c r="AJ2" s="42"/>
      <c r="AK2" s="42"/>
      <c r="AL2" s="5"/>
      <c r="AM2" s="42"/>
      <c r="AN2" s="42"/>
      <c r="AO2" s="42"/>
      <c r="AP2" s="42"/>
      <c r="AQ2" s="5"/>
      <c r="AR2" s="42"/>
      <c r="AS2" s="42"/>
      <c r="AT2" s="42"/>
      <c r="AU2" s="42"/>
      <c r="AV2" s="42"/>
      <c r="AW2" s="42"/>
      <c r="AX2" s="42"/>
      <c r="AY2" s="42"/>
      <c r="AZ2" s="5"/>
      <c r="BA2" s="42"/>
      <c r="BB2" s="42"/>
      <c r="BC2" s="42"/>
      <c r="BD2" s="42"/>
      <c r="BE2" s="5"/>
      <c r="BF2" s="42"/>
      <c r="BG2" s="42"/>
      <c r="BH2" s="42"/>
      <c r="BI2" s="42"/>
      <c r="BJ2" s="5"/>
      <c r="BK2" s="42"/>
      <c r="BL2" s="42"/>
      <c r="BM2" s="42"/>
      <c r="BN2" s="42"/>
      <c r="BO2" s="42"/>
      <c r="BP2" s="42"/>
      <c r="BQ2" s="42"/>
      <c r="BR2" s="42"/>
      <c r="BS2" s="5"/>
      <c r="BT2" s="42"/>
      <c r="BU2" s="42"/>
      <c r="BV2" s="42"/>
      <c r="BW2" s="5"/>
      <c r="BX2" s="42"/>
      <c r="BY2" s="42"/>
      <c r="BZ2" s="42"/>
      <c r="CA2" s="42"/>
      <c r="CB2" s="42"/>
      <c r="CC2" s="42"/>
      <c r="CD2" s="42"/>
      <c r="CE2" s="42"/>
      <c r="CF2" s="5"/>
      <c r="CG2" s="42"/>
      <c r="CH2" s="42"/>
      <c r="CI2" s="42"/>
      <c r="CJ2" s="42"/>
      <c r="CK2" s="5"/>
      <c r="CL2" s="42"/>
      <c r="CM2" s="42"/>
      <c r="CN2" s="42"/>
      <c r="CO2" s="42"/>
      <c r="CP2" s="5"/>
      <c r="CQ2" s="42"/>
      <c r="CR2" s="42"/>
      <c r="CS2" s="42"/>
      <c r="CT2" s="38"/>
    </row>
    <row r="3" spans="1:98" s="16" customFormat="1" ht="18" customHeight="1">
      <c r="A3" s="47" t="s">
        <v>1</v>
      </c>
      <c r="B3" s="5"/>
      <c r="C3" s="5"/>
      <c r="D3" s="5"/>
      <c r="E3" s="5"/>
      <c r="F3" s="5"/>
      <c r="G3" s="5"/>
      <c r="H3" s="5"/>
      <c r="I3" s="5"/>
      <c r="J3" s="42"/>
      <c r="K3" s="42"/>
      <c r="L3" s="42"/>
      <c r="M3" s="42"/>
      <c r="N3" s="5"/>
      <c r="O3" s="42"/>
      <c r="P3" s="42"/>
      <c r="Q3" s="42"/>
      <c r="R3" s="42"/>
      <c r="S3" s="5"/>
      <c r="T3" s="42"/>
      <c r="U3" s="42"/>
      <c r="V3" s="42"/>
      <c r="W3" s="42"/>
      <c r="X3" s="5"/>
      <c r="Y3" s="42"/>
      <c r="Z3" s="42"/>
      <c r="AA3" s="42"/>
      <c r="AB3" s="42"/>
      <c r="AC3" s="42"/>
      <c r="AD3" s="42"/>
      <c r="AE3" s="42"/>
      <c r="AF3" s="42"/>
      <c r="AG3" s="5"/>
      <c r="AH3" s="42"/>
      <c r="AI3" s="42"/>
      <c r="AJ3" s="42"/>
      <c r="AK3" s="42"/>
      <c r="AL3" s="5"/>
      <c r="AM3" s="42"/>
      <c r="AN3" s="42"/>
      <c r="AO3" s="42"/>
      <c r="AP3" s="42"/>
      <c r="AQ3" s="5"/>
      <c r="AR3" s="42"/>
      <c r="AS3" s="42"/>
      <c r="AT3" s="42"/>
      <c r="AU3" s="42"/>
      <c r="AV3" s="42"/>
      <c r="AW3" s="42"/>
      <c r="AX3" s="42"/>
      <c r="AY3" s="42"/>
      <c r="AZ3" s="5"/>
      <c r="BA3" s="42"/>
      <c r="BB3" s="42"/>
      <c r="BC3" s="42"/>
      <c r="BD3" s="42"/>
      <c r="BE3" s="5"/>
      <c r="BF3" s="42"/>
      <c r="BG3" s="42"/>
      <c r="BH3" s="42"/>
      <c r="BI3" s="42"/>
      <c r="BJ3" s="5"/>
      <c r="BK3" s="42"/>
      <c r="BL3" s="42"/>
      <c r="BM3" s="42"/>
      <c r="BN3" s="42"/>
      <c r="BO3" s="42"/>
      <c r="BP3" s="42"/>
      <c r="BQ3" s="42"/>
      <c r="BR3" s="42"/>
      <c r="BS3" s="5"/>
      <c r="BT3" s="42"/>
      <c r="BU3" s="42"/>
      <c r="BV3" s="42"/>
      <c r="BW3" s="5"/>
      <c r="BX3" s="42"/>
      <c r="BY3" s="42"/>
      <c r="BZ3" s="42"/>
      <c r="CA3" s="42"/>
      <c r="CB3" s="42"/>
      <c r="CC3" s="42"/>
      <c r="CD3" s="42"/>
      <c r="CE3" s="42"/>
      <c r="CF3" s="5"/>
      <c r="CG3" s="42"/>
      <c r="CH3" s="42"/>
      <c r="CI3" s="42"/>
      <c r="CJ3" s="42"/>
      <c r="CK3" s="5"/>
      <c r="CL3" s="42"/>
      <c r="CM3" s="42"/>
      <c r="CN3" s="42"/>
      <c r="CO3" s="42"/>
      <c r="CP3" s="5"/>
      <c r="CQ3" s="42"/>
      <c r="CR3" s="42"/>
      <c r="CS3" s="42"/>
      <c r="CT3" s="38"/>
    </row>
    <row r="4" spans="1:98" ht="15" customHeight="1">
      <c r="A4" s="33"/>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7"/>
    </row>
    <row r="5" spans="1:98" s="19" customFormat="1" ht="14.65" customHeight="1">
      <c r="A5" s="185" t="s">
        <v>340</v>
      </c>
      <c r="B5" s="185"/>
      <c r="C5" s="185"/>
      <c r="D5" s="186" t="s">
        <v>341</v>
      </c>
      <c r="E5" s="187" t="s">
        <v>398</v>
      </c>
      <c r="F5" s="188"/>
      <c r="G5" s="45" t="s">
        <v>399</v>
      </c>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c r="CE5" s="45"/>
      <c r="CF5" s="45"/>
      <c r="CG5" s="45"/>
      <c r="CH5" s="45"/>
      <c r="CI5" s="45"/>
      <c r="CJ5" s="45"/>
      <c r="CK5" s="45"/>
      <c r="CL5" s="45"/>
      <c r="CM5" s="45"/>
      <c r="CN5" s="45"/>
      <c r="CO5" s="45"/>
      <c r="CP5" s="45"/>
      <c r="CQ5" s="45"/>
      <c r="CR5" s="45"/>
      <c r="CS5" s="187" t="s">
        <v>400</v>
      </c>
      <c r="CT5" s="39"/>
    </row>
    <row r="6" spans="1:98" s="19" customFormat="1" ht="14.65" customHeight="1">
      <c r="A6" s="185"/>
      <c r="B6" s="185"/>
      <c r="C6" s="185"/>
      <c r="D6" s="186"/>
      <c r="E6" s="205"/>
      <c r="F6" s="206"/>
      <c r="G6" s="18" t="s">
        <v>401</v>
      </c>
      <c r="H6" s="18"/>
      <c r="I6" s="18"/>
      <c r="J6" s="18"/>
      <c r="K6" s="18"/>
      <c r="L6" s="18"/>
      <c r="M6" s="108"/>
      <c r="N6" s="18"/>
      <c r="O6" s="18"/>
      <c r="P6" s="18"/>
      <c r="Q6" s="108"/>
      <c r="R6" s="108"/>
      <c r="S6" s="18"/>
      <c r="T6" s="18"/>
      <c r="U6" s="18"/>
      <c r="V6" s="108"/>
      <c r="W6" s="108"/>
      <c r="X6" s="18"/>
      <c r="Y6" s="18"/>
      <c r="Z6" s="18"/>
      <c r="AA6" s="108"/>
      <c r="AB6" s="108"/>
      <c r="AC6" s="18"/>
      <c r="AD6" s="18"/>
      <c r="AE6" s="108"/>
      <c r="AF6" s="108"/>
      <c r="AG6" s="18"/>
      <c r="AH6" s="18"/>
      <c r="AI6" s="18"/>
      <c r="AJ6" s="108"/>
      <c r="AK6" s="108"/>
      <c r="AL6" s="18"/>
      <c r="AM6" s="18"/>
      <c r="AN6" s="18"/>
      <c r="AO6" s="108"/>
      <c r="AP6" s="108"/>
      <c r="AQ6" s="18"/>
      <c r="AR6" s="18"/>
      <c r="AS6" s="18"/>
      <c r="AT6" s="108"/>
      <c r="AU6" s="108"/>
      <c r="AV6" s="18"/>
      <c r="AW6" s="18"/>
      <c r="AX6" s="108"/>
      <c r="AY6" s="108"/>
      <c r="AZ6" s="18"/>
      <c r="BA6" s="18"/>
      <c r="BB6" s="18"/>
      <c r="BC6" s="108"/>
      <c r="BD6" s="108"/>
      <c r="BE6" s="18"/>
      <c r="BF6" s="18"/>
      <c r="BG6" s="18"/>
      <c r="BH6" s="108"/>
      <c r="BI6" s="108"/>
      <c r="BJ6" s="18"/>
      <c r="BK6" s="18"/>
      <c r="BL6" s="18"/>
      <c r="BM6" s="108"/>
      <c r="BN6" s="108"/>
      <c r="BO6" s="18"/>
      <c r="BP6" s="18"/>
      <c r="BQ6" s="108"/>
      <c r="BR6" s="108"/>
      <c r="BS6" s="18"/>
      <c r="BT6" s="18"/>
      <c r="BU6" s="108"/>
      <c r="BV6" s="108"/>
      <c r="BW6" s="18"/>
      <c r="BX6" s="18"/>
      <c r="BY6" s="18"/>
      <c r="BZ6" s="108"/>
      <c r="CA6" s="108"/>
      <c r="CB6" s="18"/>
      <c r="CC6" s="18"/>
      <c r="CD6" s="108"/>
      <c r="CE6" s="108"/>
      <c r="CF6" s="18"/>
      <c r="CG6" s="18"/>
      <c r="CH6" s="18"/>
      <c r="CI6" s="108"/>
      <c r="CJ6" s="108"/>
      <c r="CK6" s="18"/>
      <c r="CL6" s="18"/>
      <c r="CM6" s="18"/>
      <c r="CN6" s="108" t="s">
        <v>11</v>
      </c>
      <c r="CO6" s="108"/>
      <c r="CP6" s="18"/>
      <c r="CQ6" s="18"/>
      <c r="CR6" s="18"/>
      <c r="CS6" s="205"/>
      <c r="CT6" s="39"/>
    </row>
    <row r="7" spans="1:98" s="19" customFormat="1" ht="14.65" customHeight="1">
      <c r="A7" s="185"/>
      <c r="B7" s="185"/>
      <c r="C7" s="185"/>
      <c r="D7" s="186"/>
      <c r="E7" s="189"/>
      <c r="F7" s="190"/>
      <c r="G7" s="18" t="s">
        <v>402</v>
      </c>
      <c r="H7" s="18"/>
      <c r="I7" s="18"/>
      <c r="J7" s="18"/>
      <c r="K7" s="18"/>
      <c r="L7" s="18"/>
      <c r="M7" s="108"/>
      <c r="N7" s="18"/>
      <c r="O7" s="18"/>
      <c r="P7" s="18"/>
      <c r="Q7" s="108"/>
      <c r="R7" s="108"/>
      <c r="S7" s="18"/>
      <c r="T7" s="18"/>
      <c r="U7" s="18"/>
      <c r="V7" s="108"/>
      <c r="W7" s="108"/>
      <c r="X7" s="18"/>
      <c r="Y7" s="18"/>
      <c r="Z7" s="18"/>
      <c r="AA7" s="108"/>
      <c r="AB7" s="108"/>
      <c r="AC7" s="18"/>
      <c r="AD7" s="18"/>
      <c r="AE7" s="108"/>
      <c r="AF7" s="108"/>
      <c r="AG7" s="18"/>
      <c r="AH7" s="18"/>
      <c r="AI7" s="18"/>
      <c r="AJ7" s="108"/>
      <c r="AK7" s="108"/>
      <c r="AL7" s="18"/>
      <c r="AM7" s="18"/>
      <c r="AN7" s="18"/>
      <c r="AO7" s="108"/>
      <c r="AP7" s="108"/>
      <c r="AQ7" s="18"/>
      <c r="AR7" s="18"/>
      <c r="AS7" s="18"/>
      <c r="AT7" s="108"/>
      <c r="AU7" s="108"/>
      <c r="AV7" s="18"/>
      <c r="AW7" s="18"/>
      <c r="AX7" s="108"/>
      <c r="AY7" s="108"/>
      <c r="AZ7" s="18" t="s">
        <v>403</v>
      </c>
      <c r="BA7" s="18"/>
      <c r="BB7" s="18"/>
      <c r="BC7" s="108"/>
      <c r="BD7" s="108"/>
      <c r="BE7" s="18"/>
      <c r="BF7" s="18"/>
      <c r="BG7" s="18"/>
      <c r="BH7" s="108"/>
      <c r="BI7" s="108"/>
      <c r="BJ7" s="18"/>
      <c r="BK7" s="18"/>
      <c r="BL7" s="18"/>
      <c r="BM7" s="108"/>
      <c r="BN7" s="108"/>
      <c r="BO7" s="18"/>
      <c r="BP7" s="18"/>
      <c r="BQ7" s="108"/>
      <c r="BR7" s="108"/>
      <c r="BS7" s="18"/>
      <c r="BT7" s="18"/>
      <c r="BU7" s="108"/>
      <c r="BV7" s="108"/>
      <c r="BW7" s="18"/>
      <c r="BX7" s="18"/>
      <c r="BY7" s="18"/>
      <c r="BZ7" s="108"/>
      <c r="CA7" s="108"/>
      <c r="CB7" s="18"/>
      <c r="CC7" s="18"/>
      <c r="CD7" s="108"/>
      <c r="CE7" s="108"/>
      <c r="CF7" s="18"/>
      <c r="CG7" s="18"/>
      <c r="CH7" s="18"/>
      <c r="CI7" s="108"/>
      <c r="CJ7" s="108" t="s">
        <v>404</v>
      </c>
      <c r="CK7" s="18"/>
      <c r="CL7" s="18"/>
      <c r="CM7" s="18"/>
      <c r="CN7" s="108" t="s">
        <v>11</v>
      </c>
      <c r="CO7" s="108"/>
      <c r="CP7" s="18"/>
      <c r="CQ7" s="18"/>
      <c r="CR7" s="18"/>
      <c r="CS7" s="205"/>
      <c r="CT7" s="39"/>
    </row>
    <row r="8" spans="1:98" s="19" customFormat="1" ht="28.15" customHeight="1">
      <c r="A8" s="185"/>
      <c r="B8" s="185"/>
      <c r="C8" s="185"/>
      <c r="D8" s="186"/>
      <c r="E8" s="210" t="s">
        <v>405</v>
      </c>
      <c r="F8" s="210" t="s">
        <v>406</v>
      </c>
      <c r="G8" s="18" t="str">
        <f>EGEN_DPF_a_RONLER!$I$5</f>
        <v>N2-GEN-1A</v>
      </c>
      <c r="H8" s="18" t="str">
        <f>EGEN_DPF_a_RONLER!$M$5</f>
        <v>H2-GEN-1</v>
      </c>
      <c r="I8" s="18" t="str">
        <f>EGEN_DPF_b_RONLER!$K$5</f>
        <v>D1X-GEN-5A</v>
      </c>
      <c r="J8" s="18" t="str">
        <f>EGEN_DPF_b_RONLER!$O$5</f>
        <v>D1X-GEN-5B</v>
      </c>
      <c r="K8" s="18" t="str">
        <f>EGEN_DPF_b_RONLER!$S$5</f>
        <v>D1X-GEN-4C</v>
      </c>
      <c r="L8" s="18" t="str">
        <f>EGEN_DPF_b_RONLER!$W$5</f>
        <v>D1X-GEN-6A</v>
      </c>
      <c r="M8" s="108" t="str">
        <f>EGEN_DPF_b_RONLER!$AA$5</f>
        <v>D1X-GEN-6B</v>
      </c>
      <c r="N8" s="18" t="str">
        <f>EGEN_DPF_b_RONLER!$AE$5</f>
        <v>D1X-GEN-6C</v>
      </c>
      <c r="O8" s="18" t="str">
        <f>EGEN_DPF_b_RONLER!$AI$5</f>
        <v>D1X-GEN-7A</v>
      </c>
      <c r="P8" s="18" t="str">
        <f>EGEN_DPF_b_RONLER!$AM$5</f>
        <v>D1X-GEN-7B</v>
      </c>
      <c r="Q8" s="108" t="str">
        <f>EGEN_DPF_b_RONLER!$AQ$5</f>
        <v>D1X-GEN-7C</v>
      </c>
      <c r="R8" s="108" t="str">
        <f>EGEN_DPF_b_RONLER!$AU$5</f>
        <v>D1X2-GEN-6A</v>
      </c>
      <c r="S8" s="18" t="str">
        <f>EGEN_DPF_b_RONLER!$AY$5</f>
        <v>D1X2-GEN-6B</v>
      </c>
      <c r="T8" s="18" t="str">
        <f>EGEN_DPF_b_RONLER!$BC$5</f>
        <v>D1X2-GEN-6C</v>
      </c>
      <c r="U8" s="18" t="str">
        <f>EGEN_DPF_b_RONLER!$BG$5</f>
        <v>D1X2-GEN-7A</v>
      </c>
      <c r="V8" s="108" t="str">
        <f>EGEN_DPF_b_RONLER!$BK$5</f>
        <v>D1X2-GEN-7B</v>
      </c>
      <c r="W8" s="108" t="str">
        <f>EGEN_DPF_b_RONLER!$BO$5</f>
        <v>D1X2-GEN-7C</v>
      </c>
      <c r="X8" s="18" t="str">
        <f>EGEN_DPF_b_RONLER!$BS$5</f>
        <v>D1X2-GEN-1A</v>
      </c>
      <c r="Y8" s="18" t="str">
        <f>EGEN_DPF_b_RONLER!$BW$5</f>
        <v>D1X2-GEN-1B</v>
      </c>
      <c r="Z8" s="18" t="str">
        <f>EGEN_DPF_b_RONLER!$CA$5</f>
        <v>D1X2-GEN-1C</v>
      </c>
      <c r="AA8" s="108" t="str">
        <f>EGEN_DPF_b_RONLER!$CE$5</f>
        <v>D1X2-GEN-2A</v>
      </c>
      <c r="AB8" s="108" t="str">
        <f>EGEN_DPF_b_RONLER!$CI$5</f>
        <v>D1X2-GEN-2B</v>
      </c>
      <c r="AC8" s="18" t="str">
        <f>EGEN_DPF_b_RONLER!$CM$5</f>
        <v>D1X2-GEN-2C</v>
      </c>
      <c r="AD8" s="18" t="str">
        <f>EGEN_DPF_b_RONLER!$CQ$5</f>
        <v>D1X2-GEN-3A</v>
      </c>
      <c r="AE8" s="18" t="str">
        <f>EGEN_DPF_b_RONLER!$CU$5</f>
        <v>D1X2-GEN-3B</v>
      </c>
      <c r="AF8" s="18" t="str">
        <f>EGEN_DPF_b_RONLER!$CY$5</f>
        <v>D1X2-GEN-3C</v>
      </c>
      <c r="AG8" s="18" t="str">
        <f>EGEN_DPF_b_RONLER!$DC$5</f>
        <v>D1X2-GEN-4A</v>
      </c>
      <c r="AH8" s="25" t="str">
        <f>EGEN_DPF_b_RONLER!$DG$5</f>
        <v>D1X2-GEN-4B</v>
      </c>
      <c r="AI8" s="18" t="str">
        <f>EGEN_DPF_b_RONLER!$DK$5</f>
        <v>D1X2-GEN-4C</v>
      </c>
      <c r="AJ8" s="108" t="str">
        <f>EGEN_DPF_b_RONLER!$DO$5</f>
        <v>D1X2-GEN-5A</v>
      </c>
      <c r="AK8" s="108" t="str">
        <f>EGEN_DPF_b_RONLER!$DS$5</f>
        <v>D1X2-GEN-5B</v>
      </c>
      <c r="AL8" s="18" t="str">
        <f>EGEN_DPF_b_RONLER!$DW$5</f>
        <v>D1X2-GEN-5C</v>
      </c>
      <c r="AM8" s="18" t="str">
        <f>EGEN_DPF_b_RONLER!$EA$5</f>
        <v>F20-EPS-1</v>
      </c>
      <c r="AN8" s="18" t="str">
        <f>EGEN_DPF_b_RONLER!$EE$5</f>
        <v>F20-EPS-2</v>
      </c>
      <c r="AO8" s="108" t="str">
        <f>EGEN_DPF_b_RONLER!$EI$5</f>
        <v>IWW-GEN-1</v>
      </c>
      <c r="AP8" s="108" t="str">
        <f>EGEN_DPF_b_RONLER!$EM$5</f>
        <v>IWW-GEN-2</v>
      </c>
      <c r="AQ8" s="18" t="str">
        <f>EGEN_DPF_b_RONLER!$EQ$5</f>
        <v>IWW-PS-1</v>
      </c>
      <c r="AR8" s="18" t="str">
        <f>EGEN_DPF_b_RONLER!$EU$5</f>
        <v>D1A-GEN-1</v>
      </c>
      <c r="AS8" s="18" t="str">
        <f>EGEN_DPF_b_RONLER!$EY$5</f>
        <v>D1A-GEN-2</v>
      </c>
      <c r="AT8" s="108" t="str">
        <f>EGEN_DPF_b_RONLER!$FC$5</f>
        <v>D1A-GEN-3</v>
      </c>
      <c r="AU8" s="108" t="str">
        <f>EGEN_DPF_b_RONLER!$FG$5</f>
        <v>D1A-GEN-4</v>
      </c>
      <c r="AV8" s="18" t="str">
        <f>EGEN_DPF_b_RONLER!$FK$5</f>
        <v>D1A-GEN-5</v>
      </c>
      <c r="AW8" s="18" t="str">
        <f>EGEN_DPF_b_RONLER!$FO$5</f>
        <v>D1A-GEN-6</v>
      </c>
      <c r="AX8" s="108" t="str">
        <f>EGEN_DPF_b_RONLER!$FS$5</f>
        <v>D1A-GEN-7</v>
      </c>
      <c r="AY8" s="108" t="str">
        <f>EGEN_DPF_b_RONLER!$FW$5</f>
        <v>D1A-GEN-8</v>
      </c>
      <c r="AZ8" s="18" t="str">
        <f>EGENnoDPF_a_RONLER!$G$5</f>
        <v>RA1-ELEC-CPS-GEN01</v>
      </c>
      <c r="BA8" s="18" t="str">
        <f>EGENnoDPF_a_RONLER!$K$5</f>
        <v>RA1-ELEC-CPS-GEN02</v>
      </c>
      <c r="BB8" s="18" t="str">
        <f>EGENnoDPF_a_RONLER!$O$5</f>
        <v>RA1-ELEC-CPS-GEN03</v>
      </c>
      <c r="BC8" s="108" t="str">
        <f>EGENnoDPF_a_RONLER!$S$5</f>
        <v>RA1-ELEC-CPS-GEN04</v>
      </c>
      <c r="BD8" s="108" t="str">
        <f>EGENnoDPF_a_RONLER!$W$5</f>
        <v>D1C-CPS-GEN01</v>
      </c>
      <c r="BE8" s="18" t="str">
        <f>EGENnoDPF_a_RONLER!$AA$5</f>
        <v>D1C-CPS-GEN02</v>
      </c>
      <c r="BF8" s="18" t="str">
        <f>EGENnoDPF_a_RONLER!$AE$5</f>
        <v>D1C-CPS-GEN03</v>
      </c>
      <c r="BG8" s="18" t="str">
        <f>EGENnoDPF_a_RONLER!$AI$5</f>
        <v>D1C-EPS-GEN01</v>
      </c>
      <c r="BH8" s="108" t="str">
        <f>EGENnoDPF_a_RONLER!$AM$5</f>
        <v>D1C-EPS-GEN02</v>
      </c>
      <c r="BI8" s="108" t="str">
        <f>EGENnoDPF_a_RONLER!$AQ$5</f>
        <v>RB1-EPS-GEN01</v>
      </c>
      <c r="BJ8" s="18" t="str">
        <f>EGENnoDPF_a_RONLER!$AU$5</f>
        <v>RP1-EPS-GEN01</v>
      </c>
      <c r="BK8" s="18" t="str">
        <f>EGENnoDPF_a_RONLER!$AY$5</f>
        <v>EPS-GEN01</v>
      </c>
      <c r="BL8" s="18" t="str">
        <f>EGENnoDPF_a_RONLER!$BC$5</f>
        <v>EPS-GEN02</v>
      </c>
      <c r="BM8" s="108" t="str">
        <f>EGENnoDPF_a_RONLER!$BG$5</f>
        <v>EPS-GEN03</v>
      </c>
      <c r="BN8" s="108" t="str">
        <f>EGENnoDPF_a_RONLER!$BK$5</f>
        <v>EPS-GEN04</v>
      </c>
      <c r="BO8" s="18" t="str">
        <f>EGENnoDPF_a_RONLER!$BO$5</f>
        <v>EPS-GEN05</v>
      </c>
      <c r="BP8" s="18" t="str">
        <f>EGENnoDPF_a_RONLER!$BS$5</f>
        <v>EPS-GEN06</v>
      </c>
      <c r="BQ8" s="108" t="str">
        <f>EGENnoDPF_a_RONLER!$BW$5</f>
        <v>RS4-ELEC-EG-4-1</v>
      </c>
      <c r="BR8" s="108" t="str">
        <f>EGENnoDPF_a_RONLER!$CA$5</f>
        <v>RS6-ELEC-EG-6-1</v>
      </c>
      <c r="BS8" s="18" t="str">
        <f>EGENnoDPF_a_RONLER!$CE$5</f>
        <v>F20-CPS-1</v>
      </c>
      <c r="BT8" s="18" t="str">
        <f>EGENnoDPF_a_RONLER!$CI$5</f>
        <v>MAX-EGEN</v>
      </c>
      <c r="BU8" s="108" t="str">
        <f>EGENnoDPF_b_RONLER!$G$5</f>
        <v>RP1-GEN-2</v>
      </c>
      <c r="BV8" s="108" t="str">
        <f>EGENnoDPF_b_RONLER!$K$5</f>
        <v>D1D-GEN-7</v>
      </c>
      <c r="BW8" s="18" t="str">
        <f>EGENnoDPF_b_RONLER!$O$5</f>
        <v>RS6-GEN-2</v>
      </c>
      <c r="BX8" s="18" t="str">
        <f>EGENnoDPF_b_RONLER!$S$5</f>
        <v>D1X-GEN-1A</v>
      </c>
      <c r="BY8" s="18" t="str">
        <f>EGENnoDPF_b_RONLER!$W$5</f>
        <v>D1X-GEN-1B</v>
      </c>
      <c r="BZ8" s="108" t="str">
        <f>EGENnoDPF_b_RONLER!$AA$5</f>
        <v>D1X-GEN-1C</v>
      </c>
      <c r="CA8" s="108" t="str">
        <f>EGENnoDPF_b_RONLER!$AE$5</f>
        <v>D1X-GEN-2A</v>
      </c>
      <c r="CB8" s="18" t="str">
        <f>EGENnoDPF_b_RONLER!$AI$5</f>
        <v>D1X-GEN-2B</v>
      </c>
      <c r="CC8" s="18" t="str">
        <f>EGENnoDPF_b_RONLER!$AM$5</f>
        <v>D1X-GEN-2C</v>
      </c>
      <c r="CD8" s="108" t="str">
        <f>EGENnoDPF_b_RONLER!$AQ$5</f>
        <v>D1X-GEN-3A</v>
      </c>
      <c r="CE8" s="108" t="str">
        <f>EGENnoDPF_b_RONLER!$AU$5</f>
        <v>D1X-GEN-3B</v>
      </c>
      <c r="CF8" s="18" t="str">
        <f>EGENnoDPF_b_RONLER!$AY$5</f>
        <v>D1X-GEN-3C</v>
      </c>
      <c r="CG8" s="18" t="str">
        <f>EGENnoDPF_b_RONLER!$BC$5</f>
        <v>D1X-GEN-4A</v>
      </c>
      <c r="CH8" s="18" t="str">
        <f>EGENnoDPF_b_RONLER!$BG$5</f>
        <v>D1X-GEN-4B</v>
      </c>
      <c r="CI8" s="108" t="str">
        <f>EGENnoDPF_b_RONLER!$BK$5</f>
        <v>D1X-GEN-5C</v>
      </c>
      <c r="CJ8" s="108" t="str">
        <f>FirePump_RONLER!$G$5</f>
        <v>PH #1</v>
      </c>
      <c r="CK8" s="18" t="str">
        <f>FirePump_RONLER!$K$5</f>
        <v>PH #2</v>
      </c>
      <c r="CL8" s="18" t="str">
        <f>FirePump_RONLER!$O$5</f>
        <v>PH #3</v>
      </c>
      <c r="CM8" s="18" t="str">
        <f>FirePump_RONLER!$S$5</f>
        <v>PH #4</v>
      </c>
      <c r="CN8" s="108" t="str">
        <f>EGEN_ALOHA!$G$5</f>
        <v>F15-EG01</v>
      </c>
      <c r="CO8" s="108" t="str">
        <f>EGEN_ALOHA!$K$5</f>
        <v>F15-EG02</v>
      </c>
      <c r="CP8" s="18" t="str">
        <f>EGEN_ALOHA!$O$5</f>
        <v>F15-EG03</v>
      </c>
      <c r="CQ8" s="18" t="str">
        <f>EGEN_ALOHA!$S$5</f>
        <v>F15.5-EG01</v>
      </c>
      <c r="CR8" s="18" t="str">
        <f>EGEN_ALOHA!$W$5</f>
        <v>F15.5-EG02</v>
      </c>
      <c r="CS8" s="205"/>
      <c r="CT8" s="39"/>
    </row>
    <row r="9" spans="1:98" s="19" customFormat="1" ht="14.45" customHeight="1">
      <c r="A9" s="114" t="s">
        <v>305</v>
      </c>
      <c r="B9" s="112"/>
      <c r="C9" s="112"/>
      <c r="D9" s="113"/>
      <c r="E9" s="210"/>
      <c r="F9" s="210"/>
      <c r="G9" s="111" t="str">
        <f>_xlfn.XLOOKUP(G8,Input_EGEN!$A$7:$A$96,Input_EGEN!$N$7:$N$96)</f>
        <v>EGN2_01</v>
      </c>
      <c r="H9" s="111" t="str">
        <f>_xlfn.XLOOKUP(H8,Input_EGEN!$A$7:$A$96,Input_EGEN!$N$7:$N$96)</f>
        <v>EGH2_01</v>
      </c>
      <c r="I9" s="111" t="str">
        <f>_xlfn.XLOOKUP(I8,Input_EGEN!$A$7:$A$96,Input_EGEN!$N$7:$N$96)</f>
        <v>EGE1_14</v>
      </c>
      <c r="J9" s="111" t="str">
        <f>_xlfn.XLOOKUP(J8,Input_EGEN!$A$7:$A$96,Input_EGEN!$N$7:$N$96)</f>
        <v>EGE1_15</v>
      </c>
      <c r="K9" s="111" t="str">
        <f>_xlfn.XLOOKUP(K8,Input_EGEN!$A$7:$A$96,Input_EGEN!$N$7:$N$96)</f>
        <v>EGE1_13</v>
      </c>
      <c r="L9" s="111" t="str">
        <f>_xlfn.XLOOKUP(L8,Input_EGEN!$A$7:$A$96,Input_EGEN!$N$7:$N$96)</f>
        <v>EGE1_16</v>
      </c>
      <c r="M9" s="111" t="str">
        <f>_xlfn.XLOOKUP(M8,Input_EGEN!$A$7:$A$96,Input_EGEN!$N$7:$N$96)</f>
        <v>EGE1_17</v>
      </c>
      <c r="N9" s="111" t="str">
        <f>_xlfn.XLOOKUP(N8,Input_EGEN!$A$7:$A$96,Input_EGEN!$N$7:$N$96)</f>
        <v>EGE1_18</v>
      </c>
      <c r="O9" s="111" t="str">
        <f>_xlfn.XLOOKUP(O8,Input_EGEN!$A$7:$A$96,Input_EGEN!$N$7:$N$96)</f>
        <v>EGE1_19</v>
      </c>
      <c r="P9" s="111" t="str">
        <f>_xlfn.XLOOKUP(P8,Input_EGEN!$A$7:$A$96,Input_EGEN!$N$7:$N$96)</f>
        <v>EGE1_20</v>
      </c>
      <c r="Q9" s="111" t="str">
        <f>_xlfn.XLOOKUP(Q8,Input_EGEN!$A$7:$A$96,Input_EGEN!$N$7:$N$96)</f>
        <v>EGE1_21</v>
      </c>
      <c r="R9" s="111" t="str">
        <f>_xlfn.XLOOKUP(R8,Input_EGEN!$A$7:$A$96,Input_EGEN!$N$7:$N$96)</f>
        <v>EGC5_16</v>
      </c>
      <c r="S9" s="111" t="str">
        <f>_xlfn.XLOOKUP(S8,Input_EGEN!$A$7:$A$96,Input_EGEN!$N$7:$N$96)</f>
        <v>EGC5_17</v>
      </c>
      <c r="T9" s="111" t="str">
        <f>_xlfn.XLOOKUP(T8,Input_EGEN!$A$7:$A$96,Input_EGEN!$N$7:$N$96)</f>
        <v>EGC5_18</v>
      </c>
      <c r="U9" s="111" t="str">
        <f>_xlfn.XLOOKUP(U8,Input_EGEN!$A$7:$A$96,Input_EGEN!$N$7:$N$96)</f>
        <v>EGC5_19</v>
      </c>
      <c r="V9" s="111" t="str">
        <f>_xlfn.XLOOKUP(V8,Input_EGEN!$A$7:$A$96,Input_EGEN!$N$7:$N$96)</f>
        <v>EGC5_20</v>
      </c>
      <c r="W9" s="111" t="str">
        <f>_xlfn.XLOOKUP(W8,Input_EGEN!$A$7:$A$96,Input_EGEN!$N$7:$N$96)</f>
        <v>EGC5_21</v>
      </c>
      <c r="X9" s="111" t="str">
        <f>_xlfn.XLOOKUP(X8,Input_EGEN!$A$7:$A$96,Input_EGEN!$N$7:$N$96)</f>
        <v>EGC5_01</v>
      </c>
      <c r="Y9" s="111" t="str">
        <f>_xlfn.XLOOKUP(Y8,Input_EGEN!$A$7:$A$96,Input_EGEN!$N$7:$N$96)</f>
        <v>EGC5_02</v>
      </c>
      <c r="Z9" s="111" t="str">
        <f>_xlfn.XLOOKUP(Z8,Input_EGEN!$A$7:$A$96,Input_EGEN!$N$7:$N$96)</f>
        <v>EGC5_03</v>
      </c>
      <c r="AA9" s="111" t="str">
        <f>_xlfn.XLOOKUP(AA8,Input_EGEN!$A$7:$A$96,Input_EGEN!$N$7:$N$96)</f>
        <v>EGC5_04</v>
      </c>
      <c r="AB9" s="111" t="str">
        <f>_xlfn.XLOOKUP(AB8,Input_EGEN!$A$7:$A$96,Input_EGEN!$N$7:$N$96)</f>
        <v>EGC5_05</v>
      </c>
      <c r="AC9" s="111" t="str">
        <f>_xlfn.XLOOKUP(AC8,Input_EGEN!$A$7:$A$96,Input_EGEN!$N$7:$N$96)</f>
        <v>EGC5_06</v>
      </c>
      <c r="AD9" s="111" t="str">
        <f>_xlfn.XLOOKUP(AD8,Input_EGEN!$A$7:$A$96,Input_EGEN!$N$7:$N$96)</f>
        <v>EGC5_07</v>
      </c>
      <c r="AE9" s="111" t="str">
        <f>_xlfn.XLOOKUP(AE8,Input_EGEN!$A$7:$A$96,Input_EGEN!$N$7:$N$96)</f>
        <v>EGC5_08</v>
      </c>
      <c r="AF9" s="111" t="str">
        <f>_xlfn.XLOOKUP(AF8,Input_EGEN!$A$7:$A$96,Input_EGEN!$N$7:$N$96)</f>
        <v>EGC5_09</v>
      </c>
      <c r="AG9" s="111" t="str">
        <f>_xlfn.XLOOKUP(AG8,Input_EGEN!$A$7:$A$96,Input_EGEN!$N$7:$N$96)</f>
        <v>EGC5_10</v>
      </c>
      <c r="AH9" s="111" t="str">
        <f>_xlfn.XLOOKUP(AH8,Input_EGEN!$A$7:$A$96,Input_EGEN!$N$7:$N$96)</f>
        <v>EGC5_11</v>
      </c>
      <c r="AI9" s="111" t="str">
        <f>_xlfn.XLOOKUP(AI8,Input_EGEN!$A$7:$A$96,Input_EGEN!$N$7:$N$96)</f>
        <v>EGC5_12</v>
      </c>
      <c r="AJ9" s="111" t="str">
        <f>_xlfn.XLOOKUP(AJ8,Input_EGEN!$A$7:$A$96,Input_EGEN!$N$7:$N$96)</f>
        <v>EGC5_13</v>
      </c>
      <c r="AK9" s="111" t="str">
        <f>_xlfn.XLOOKUP(AK8,Input_EGEN!$A$7:$A$96,Input_EGEN!$N$7:$N$96)</f>
        <v>EGC5_14</v>
      </c>
      <c r="AL9" s="111" t="str">
        <f>_xlfn.XLOOKUP(AL8,Input_EGEN!$A$7:$A$96,Input_EGEN!$N$7:$N$96)</f>
        <v>EGC5_15</v>
      </c>
      <c r="AM9" s="111" t="str">
        <f>_xlfn.XLOOKUP(AM8,Input_EGEN!$A$7:$A$96,Input_EGEN!$N$7:$N$96)</f>
        <v>EGDB_01</v>
      </c>
      <c r="AN9" s="111" t="str">
        <f>_xlfn.XLOOKUP(AN8,Input_EGEN!$A$7:$A$96,Input_EGEN!$N$7:$N$96)</f>
        <v>EGDB_02</v>
      </c>
      <c r="AO9" s="111" t="str">
        <f>_xlfn.XLOOKUP(AO8,Input_EGEN!$A$7:$A$96,Input_EGEN!$N$7:$N$96)</f>
        <v>EGIW_02</v>
      </c>
      <c r="AP9" s="111" t="str">
        <f>_xlfn.XLOOKUP(AP8,Input_EGEN!$A$7:$A$96,Input_EGEN!$N$7:$N$96)</f>
        <v>EGIW_01</v>
      </c>
      <c r="AQ9" s="111" t="str">
        <f>_xlfn.XLOOKUP(AQ8,Input_EGEN!$A$7:$A$96,Input_EGEN!$N$7:$N$96)</f>
        <v>EGIW_03</v>
      </c>
      <c r="AR9" s="111" t="str">
        <f>_xlfn.XLOOKUP(AR8,Input_EGEN!$A$7:$A$96,Input_EGEN!$N$7:$N$96)</f>
        <v>EGDA_01</v>
      </c>
      <c r="AS9" s="111" t="str">
        <f>_xlfn.XLOOKUP(AS8,Input_EGEN!$A$7:$A$96,Input_EGEN!$N$7:$N$96)</f>
        <v>EGDA_02</v>
      </c>
      <c r="AT9" s="111" t="str">
        <f>_xlfn.XLOOKUP(AT8,Input_EGEN!$A$7:$A$96,Input_EGEN!$N$7:$N$96)</f>
        <v>EGDA_03</v>
      </c>
      <c r="AU9" s="111" t="str">
        <f>_xlfn.XLOOKUP(AU8,Input_EGEN!$A$7:$A$96,Input_EGEN!$N$7:$N$96)</f>
        <v>EGDA_04</v>
      </c>
      <c r="AV9" s="111" t="str">
        <f>_xlfn.XLOOKUP(AV8,Input_EGEN!$A$7:$A$96,Input_EGEN!$N$7:$N$96)</f>
        <v>EGDA_05</v>
      </c>
      <c r="AW9" s="111" t="str">
        <f>_xlfn.XLOOKUP(AW8,Input_EGEN!$A$7:$A$96,Input_EGEN!$N$7:$N$96)</f>
        <v>EGDA_06</v>
      </c>
      <c r="AX9" s="111" t="str">
        <f>_xlfn.XLOOKUP(AX8,Input_EGEN!$A$7:$A$96,Input_EGEN!$N$7:$N$96)</f>
        <v>EGDA_07</v>
      </c>
      <c r="AY9" s="111" t="str">
        <f>_xlfn.XLOOKUP(AY8,Input_EGEN!$A$7:$A$96,Input_EGEN!$N$7:$N$96)</f>
        <v>EGDA_08</v>
      </c>
      <c r="AZ9" s="111" t="str">
        <f>_xlfn.XLOOKUP(AZ8,Input_EGEN!$A$7:$A$96,Input_EGEN!$N$7:$N$96)</f>
        <v>EGR1_01</v>
      </c>
      <c r="BA9" s="111" t="str">
        <f>_xlfn.XLOOKUP(BA8,Input_EGEN!$A$7:$A$96,Input_EGEN!$N$7:$N$96)</f>
        <v>EGR1_02</v>
      </c>
      <c r="BB9" s="111" t="str">
        <f>_xlfn.XLOOKUP(BB8,Input_EGEN!$A$7:$A$96,Input_EGEN!$N$7:$N$96)</f>
        <v>EGR1_03</v>
      </c>
      <c r="BC9" s="111" t="str">
        <f>_xlfn.XLOOKUP(BC8,Input_EGEN!$A$7:$A$96,Input_EGEN!$N$7:$N$96)</f>
        <v>EGR1_04</v>
      </c>
      <c r="BD9" s="111" t="str">
        <f>_xlfn.XLOOKUP(BD8,Input_EGEN!$A$7:$A$96,Input_EGEN!$N$7:$N$96)</f>
        <v>EGDC_01</v>
      </c>
      <c r="BE9" s="111" t="str">
        <f>_xlfn.XLOOKUP(BE8,Input_EGEN!$A$7:$A$96,Input_EGEN!$N$7:$N$96)</f>
        <v>EGDC_02</v>
      </c>
      <c r="BF9" s="111" t="str">
        <f>_xlfn.XLOOKUP(BF8,Input_EGEN!$A$7:$A$96,Input_EGEN!$N$7:$N$96)</f>
        <v>EGDC_03</v>
      </c>
      <c r="BG9" s="111" t="str">
        <f>_xlfn.XLOOKUP(BG8,Input_EGEN!$A$7:$A$96,Input_EGEN!$N$7:$N$96)</f>
        <v>EGDC_04</v>
      </c>
      <c r="BH9" s="111" t="str">
        <f>_xlfn.XLOOKUP(BH8,Input_EGEN!$A$7:$A$96,Input_EGEN!$N$7:$N$96)</f>
        <v>EGDC_05</v>
      </c>
      <c r="BI9" s="111" t="str">
        <f>_xlfn.XLOOKUP(BI8,Input_EGEN!$A$7:$A$96,Input_EGEN!$N$7:$N$96)</f>
        <v>EGRB1_01</v>
      </c>
      <c r="BJ9" s="111" t="str">
        <f>_xlfn.XLOOKUP(BJ8,Input_EGEN!$A$7:$A$96,Input_EGEN!$N$7:$N$96)</f>
        <v>EGRP1_01</v>
      </c>
      <c r="BK9" s="111" t="str">
        <f>_xlfn.XLOOKUP(BK8,Input_EGEN!$A$7:$A$96,Input_EGEN!$N$7:$N$96)</f>
        <v>EGDD_01</v>
      </c>
      <c r="BL9" s="111" t="str">
        <f>_xlfn.XLOOKUP(BL8,Input_EGEN!$A$7:$A$96,Input_EGEN!$N$7:$N$96)</f>
        <v>EGDD_02</v>
      </c>
      <c r="BM9" s="111" t="str">
        <f>_xlfn.XLOOKUP(BM8,Input_EGEN!$A$7:$A$96,Input_EGEN!$N$7:$N$96)</f>
        <v>EGDD_03</v>
      </c>
      <c r="BN9" s="111" t="str">
        <f>_xlfn.XLOOKUP(BN8,Input_EGEN!$A$7:$A$96,Input_EGEN!$N$7:$N$96)</f>
        <v>EGDD_04</v>
      </c>
      <c r="BO9" s="111" t="str">
        <f>_xlfn.XLOOKUP(BO8,Input_EGEN!$A$7:$A$96,Input_EGEN!$N$7:$N$96)</f>
        <v>EGDD_05</v>
      </c>
      <c r="BP9" s="111" t="str">
        <f>_xlfn.XLOOKUP(BP8,Input_EGEN!$A$7:$A$96,Input_EGEN!$N$7:$N$96)</f>
        <v>EGDD_06</v>
      </c>
      <c r="BQ9" s="111" t="str">
        <f>_xlfn.XLOOKUP(BQ8,Input_EGEN!$A$7:$A$96,Input_EGEN!$N$7:$N$96)</f>
        <v>EGRS4_01</v>
      </c>
      <c r="BR9" s="111" t="str">
        <f>_xlfn.XLOOKUP(BR8,Input_EGEN!$A$7:$A$96,Input_EGEN!$N$7:$N$96)</f>
        <v>EGRS6_01</v>
      </c>
      <c r="BS9" s="111" t="str">
        <f>_xlfn.XLOOKUP(BS8,Input_EGEN!$A$7:$A$96,Input_EGEN!$N$7:$N$96)</f>
        <v>EGDB_03</v>
      </c>
      <c r="BT9" s="111" t="str">
        <f>_xlfn.XLOOKUP(BT8,Input_EGEN!$A$7:$A$96,Input_EGEN!$N$7:$N$96)</f>
        <v>EGRS8_01</v>
      </c>
      <c r="BU9" s="111" t="str">
        <f>_xlfn.XLOOKUP(BU8,Input_EGEN!$A$7:$A$96,Input_EGEN!$N$7:$N$96)</f>
        <v>EGRP1_02</v>
      </c>
      <c r="BV9" s="111" t="str">
        <f>_xlfn.XLOOKUP(BV8,Input_EGEN!$A$7:$A$96,Input_EGEN!$N$7:$N$96)</f>
        <v>EGDD_07</v>
      </c>
      <c r="BW9" s="111" t="str">
        <f>_xlfn.XLOOKUP(BW8,Input_EGEN!$A$7:$A$96,Input_EGEN!$N$7:$N$96)</f>
        <v>EGRS6_02</v>
      </c>
      <c r="BX9" s="111" t="str">
        <f>_xlfn.XLOOKUP(BX8,Input_EGEN!$A$7:$A$96,Input_EGEN!$N$7:$N$96)</f>
        <v>EGE1_01</v>
      </c>
      <c r="BY9" s="111" t="str">
        <f>_xlfn.XLOOKUP(BY8,Input_EGEN!$A$7:$A$96,Input_EGEN!$N$7:$N$96)</f>
        <v>EGE1_02</v>
      </c>
      <c r="BZ9" s="111" t="str">
        <f>_xlfn.XLOOKUP(BZ8,Input_EGEN!$A$7:$A$96,Input_EGEN!$N$7:$N$96)</f>
        <v>EGE1_03</v>
      </c>
      <c r="CA9" s="111" t="str">
        <f>_xlfn.XLOOKUP(CA8,Input_EGEN!$A$7:$A$96,Input_EGEN!$N$7:$N$96)</f>
        <v>EGE1_04</v>
      </c>
      <c r="CB9" s="111" t="str">
        <f>_xlfn.XLOOKUP(CB8,Input_EGEN!$A$7:$A$96,Input_EGEN!$N$7:$N$96)</f>
        <v>EGE1_05</v>
      </c>
      <c r="CC9" s="111" t="str">
        <f>_xlfn.XLOOKUP(CC8,Input_EGEN!$A$7:$A$96,Input_EGEN!$N$7:$N$96)</f>
        <v>EGE1_06</v>
      </c>
      <c r="CD9" s="111" t="str">
        <f>_xlfn.XLOOKUP(CD8,Input_EGEN!$A$7:$A$96,Input_EGEN!$N$7:$N$96)</f>
        <v>EGE1_07</v>
      </c>
      <c r="CE9" s="111" t="str">
        <f>_xlfn.XLOOKUP(CE8,Input_EGEN!$A$7:$A$96,Input_EGEN!$N$7:$N$96)</f>
        <v>EGE1_08</v>
      </c>
      <c r="CF9" s="111" t="str">
        <f>_xlfn.XLOOKUP(CF8,Input_EGEN!$A$7:$A$96,Input_EGEN!$N$7:$N$96)</f>
        <v>EGE1_09</v>
      </c>
      <c r="CG9" s="111" t="str">
        <f>_xlfn.XLOOKUP(CG8,Input_EGEN!$A$7:$A$96,Input_EGEN!$N$7:$N$96)</f>
        <v>EGE1_10</v>
      </c>
      <c r="CH9" s="111" t="str">
        <f>_xlfn.XLOOKUP(CH8,Input_EGEN!$A$7:$A$96,Input_EGEN!$N$7:$N$96)</f>
        <v>EGE1_11</v>
      </c>
      <c r="CI9" s="111" t="str">
        <f>_xlfn.XLOOKUP(CI8,Input_EGEN!$A$7:$A$96,Input_EGEN!$N$7:$N$96)</f>
        <v>EGE1_12</v>
      </c>
      <c r="CJ9" s="111" t="str">
        <f>_xlfn.XLOOKUP(CJ8,Input_EGEN!$A$7:$A$96,Input_EGEN!$N$7:$N$96)</f>
        <v>FIPH1_01</v>
      </c>
      <c r="CK9" s="111" t="str">
        <f>_xlfn.XLOOKUP(CK8,Input_EGEN!$A$7:$A$96,Input_EGEN!$N$7:$N$96)</f>
        <v>FIPH2_01</v>
      </c>
      <c r="CL9" s="111" t="str">
        <f>_xlfn.XLOOKUP(CL8,Input_EGEN!$A$7:$A$96,Input_EGEN!$N$7:$N$96)</f>
        <v>FIRS4_01</v>
      </c>
      <c r="CM9" s="111" t="str">
        <f>_xlfn.XLOOKUP(CM8,Input_EGEN!$A$7:$A$96,Input_EGEN!$N$7:$N$96)</f>
        <v>FIC5_01</v>
      </c>
      <c r="CN9" s="111" t="str">
        <f>_xlfn.XLOOKUP(CN8,Input_EGEN!$A$7:$A$96,Input_EGEN!$N$7:$N$96)</f>
        <v>EGF15_01</v>
      </c>
      <c r="CO9" s="111" t="str">
        <f>_xlfn.XLOOKUP(CO8,Input_EGEN!$A$7:$A$96,Input_EGEN!$N$7:$N$96)</f>
        <v>EGF15_02</v>
      </c>
      <c r="CP9" s="111" t="str">
        <f>_xlfn.XLOOKUP(CP8,Input_EGEN!$A$7:$A$96,Input_EGEN!$N$7:$N$96)</f>
        <v>EGF15_03</v>
      </c>
      <c r="CQ9" s="111" t="str">
        <f>_xlfn.XLOOKUP(CQ8,Input_EGEN!$A$7:$A$96,Input_EGEN!$N$7:$N$96)</f>
        <v>EGF5_01</v>
      </c>
      <c r="CR9" s="111" t="str">
        <f>_xlfn.XLOOKUP(CR8,Input_EGEN!$A$7:$A$96,Input_EGEN!$N$7:$N$96)</f>
        <v>EGF5_02</v>
      </c>
      <c r="CS9" s="189"/>
      <c r="CT9" s="39"/>
    </row>
    <row r="10" spans="1:98" ht="14.65" customHeight="1">
      <c r="A10" s="20" t="s">
        <v>347</v>
      </c>
      <c r="B10" s="55"/>
      <c r="C10" s="55"/>
      <c r="D10" s="61"/>
      <c r="E10" s="61"/>
      <c r="F10" s="61"/>
      <c r="G10" s="76"/>
      <c r="H10" s="62"/>
      <c r="I10" s="62"/>
      <c r="J10" s="62"/>
      <c r="K10" s="62"/>
      <c r="L10" s="109"/>
      <c r="M10" s="109"/>
      <c r="N10" s="62"/>
      <c r="O10" s="62"/>
      <c r="P10" s="62"/>
      <c r="Q10" s="109"/>
      <c r="R10" s="109"/>
      <c r="S10" s="62"/>
      <c r="T10" s="62"/>
      <c r="U10" s="62"/>
      <c r="V10" s="109"/>
      <c r="W10" s="109"/>
      <c r="X10" s="62"/>
      <c r="Y10" s="62"/>
      <c r="Z10" s="62"/>
      <c r="AA10" s="109"/>
      <c r="AB10" s="109"/>
      <c r="AC10" s="62"/>
      <c r="AD10" s="62"/>
      <c r="AE10" s="109"/>
      <c r="AF10" s="109"/>
      <c r="AG10" s="62"/>
      <c r="AH10" s="62"/>
      <c r="AI10" s="62"/>
      <c r="AJ10" s="109"/>
      <c r="AK10" s="109"/>
      <c r="AL10" s="62"/>
      <c r="AM10" s="62"/>
      <c r="AN10" s="62"/>
      <c r="AO10" s="109"/>
      <c r="AP10" s="109"/>
      <c r="AQ10" s="62"/>
      <c r="AR10" s="62"/>
      <c r="AS10" s="62"/>
      <c r="AT10" s="109"/>
      <c r="AU10" s="109"/>
      <c r="AV10" s="62"/>
      <c r="AW10" s="62"/>
      <c r="AX10" s="109"/>
      <c r="AY10" s="109"/>
      <c r="AZ10" s="62"/>
      <c r="BA10" s="62"/>
      <c r="BB10" s="62"/>
      <c r="BC10" s="109"/>
      <c r="BD10" s="109"/>
      <c r="BE10" s="62"/>
      <c r="BF10" s="62"/>
      <c r="BG10" s="62"/>
      <c r="BH10" s="109"/>
      <c r="BI10" s="109"/>
      <c r="BJ10" s="62"/>
      <c r="BK10" s="62"/>
      <c r="BL10" s="62"/>
      <c r="BM10" s="109"/>
      <c r="BN10" s="109"/>
      <c r="BO10" s="62"/>
      <c r="BP10" s="62"/>
      <c r="BQ10" s="109"/>
      <c r="BR10" s="109"/>
      <c r="BS10" s="62"/>
      <c r="BT10" s="62"/>
      <c r="BU10" s="109"/>
      <c r="BV10" s="109"/>
      <c r="BW10" s="62"/>
      <c r="BX10" s="62"/>
      <c r="BY10" s="62"/>
      <c r="BZ10" s="109"/>
      <c r="CA10" s="109"/>
      <c r="CB10" s="62"/>
      <c r="CC10" s="62"/>
      <c r="CD10" s="109"/>
      <c r="CE10" s="109"/>
      <c r="CF10" s="62"/>
      <c r="CG10" s="62"/>
      <c r="CH10" s="62"/>
      <c r="CI10" s="109"/>
      <c r="CJ10" s="109"/>
      <c r="CK10" s="62"/>
      <c r="CL10" s="62"/>
      <c r="CM10" s="62"/>
      <c r="CN10" s="109"/>
      <c r="CO10" s="109"/>
      <c r="CP10" s="62"/>
      <c r="CQ10" s="62"/>
      <c r="CR10" s="62"/>
      <c r="CS10" s="62"/>
      <c r="CT10" s="67"/>
    </row>
    <row r="11" spans="1:98" ht="14.65" customHeight="1">
      <c r="A11" s="63"/>
      <c r="B11" s="55" t="s">
        <v>108</v>
      </c>
      <c r="C11" s="64"/>
      <c r="D11" s="70" t="s">
        <v>107</v>
      </c>
      <c r="E11" s="65" t="s">
        <v>315</v>
      </c>
      <c r="F11" s="65" t="s">
        <v>315</v>
      </c>
      <c r="G11" s="49" cm="1">
        <f t="array" ref="G11">IFERROR(_xlfn.XLOOKUP(G$8,EGEN_DPF_a_RONLER!$I$5:$P$5,_xlfn.XLOOKUP($D11,EGEN_DPF_a_RONLER!$D$13:$D$50,EGEN_DPF_a_RONLER!$I$13:$P$50)),"--")</f>
        <v>2.873231075628448E-5</v>
      </c>
      <c r="H11" s="49" cm="1">
        <f t="array" ref="H11">IFERROR(_xlfn.XLOOKUP(H$8,EGEN_DPF_a_RONLER!$I$5:$P$5,_xlfn.XLOOKUP($D11,EGEN_DPF_a_RONLER!$D$13:$D$50,EGEN_DPF_a_RONLER!$I$13:$P$50)),"--")</f>
        <v>2.0427622929717201E-5</v>
      </c>
      <c r="I11" s="49" cm="1">
        <f t="array" ref="I11">IFERROR(_xlfn.XLOOKUP(I$8,EGEN_DPF_b_RONLER!$K$11:$FZ$11,_xlfn.XLOOKUP($D11,EGEN_DPF_b_RONLER!$D$14:$D$67,EGEN_DPF_b_RONLER!$K$14:$FZ$67)),"--")</f>
        <v>1.9663973474400674E-4</v>
      </c>
      <c r="J11" s="49" cm="1">
        <f t="array" ref="J11">IFERROR(_xlfn.XLOOKUP(J$8,EGEN_DPF_b_RONLER!$K$11:$FZ$11,_xlfn.XLOOKUP($D11,EGEN_DPF_b_RONLER!$D$14:$D$67,EGEN_DPF_b_RONLER!$K$14:$FZ$67)),"--")</f>
        <v>1.9663973474400674E-4</v>
      </c>
      <c r="K11" s="49" cm="1">
        <f t="array" ref="K11">IFERROR(_xlfn.XLOOKUP(K$8,EGEN_DPF_b_RONLER!$K$11:$FZ$11,_xlfn.XLOOKUP($D11,EGEN_DPF_b_RONLER!$D$14:$D$67,EGEN_DPF_b_RONLER!$K$14:$FZ$67)),"--")</f>
        <v>1.9663973474400674E-4</v>
      </c>
      <c r="L11" s="49" cm="1">
        <f t="array" ref="L11">IFERROR(_xlfn.XLOOKUP(L$8,EGEN_DPF_b_RONLER!$K$11:$FZ$11,_xlfn.XLOOKUP($D11,EGEN_DPF_b_RONLER!$D$14:$D$67,EGEN_DPF_b_RONLER!$K$14:$FZ$67)),"--")</f>
        <v>1.9663973474400674E-4</v>
      </c>
      <c r="M11" s="49" cm="1">
        <f t="array" ref="M11">IFERROR(_xlfn.XLOOKUP(M$8,EGEN_DPF_b_RONLER!$K$11:$FZ$11,_xlfn.XLOOKUP($D11,EGEN_DPF_b_RONLER!$D$14:$D$67,EGEN_DPF_b_RONLER!$K$14:$FZ$67)),"--")</f>
        <v>1.9663973474400674E-4</v>
      </c>
      <c r="N11" s="49" cm="1">
        <f t="array" ref="N11">IFERROR(_xlfn.XLOOKUP(N$8,EGEN_DPF_b_RONLER!$K$11:$FZ$11,_xlfn.XLOOKUP($D11,EGEN_DPF_b_RONLER!$D$14:$D$67,EGEN_DPF_b_RONLER!$K$14:$FZ$67)),"--")</f>
        <v>1.9663973474400674E-4</v>
      </c>
      <c r="O11" s="49" cm="1">
        <f t="array" ref="O11">IFERROR(_xlfn.XLOOKUP(O$8,EGEN_DPF_b_RONLER!$K$11:$FZ$11,_xlfn.XLOOKUP($D11,EGEN_DPF_b_RONLER!$D$14:$D$67,EGEN_DPF_b_RONLER!$K$14:$FZ$67)),"--")</f>
        <v>1.6418463289305415E-4</v>
      </c>
      <c r="P11" s="49" cm="1">
        <f t="array" ref="P11">IFERROR(_xlfn.XLOOKUP(P$8,EGEN_DPF_b_RONLER!$K$11:$FZ$11,_xlfn.XLOOKUP($D11,EGEN_DPF_b_RONLER!$D$14:$D$67,EGEN_DPF_b_RONLER!$K$14:$FZ$67)),"--")</f>
        <v>1.6418463289305415E-4</v>
      </c>
      <c r="Q11" s="49" cm="1">
        <f t="array" ref="Q11">IFERROR(_xlfn.XLOOKUP(Q$8,EGEN_DPF_b_RONLER!$K$11:$FZ$11,_xlfn.XLOOKUP($D11,EGEN_DPF_b_RONLER!$D$14:$D$67,EGEN_DPF_b_RONLER!$K$14:$FZ$67)),"--")</f>
        <v>1.6418463289305415E-4</v>
      </c>
      <c r="R11" s="49" cm="1">
        <f t="array" ref="R11">IFERROR(_xlfn.XLOOKUP(R$8,EGEN_DPF_b_RONLER!$K$11:$FZ$11,_xlfn.XLOOKUP($D11,EGEN_DPF_b_RONLER!$D$14:$D$67,EGEN_DPF_b_RONLER!$K$14:$FZ$67)),"--")</f>
        <v>2.2909483659495927E-4</v>
      </c>
      <c r="S11" s="49" cm="1">
        <f t="array" ref="S11">IFERROR(_xlfn.XLOOKUP(S$8,EGEN_DPF_b_RONLER!$K$11:$FZ$11,_xlfn.XLOOKUP($D11,EGEN_DPF_b_RONLER!$D$14:$D$67,EGEN_DPF_b_RONLER!$K$14:$FZ$67)),"--")</f>
        <v>2.2909483659495927E-4</v>
      </c>
      <c r="T11" s="49" cm="1">
        <f t="array" ref="T11">IFERROR(_xlfn.XLOOKUP(T$8,EGEN_DPF_b_RONLER!$K$11:$FZ$11,_xlfn.XLOOKUP($D11,EGEN_DPF_b_RONLER!$D$14:$D$67,EGEN_DPF_b_RONLER!$K$14:$FZ$67)),"--")</f>
        <v>2.2909483659495927E-4</v>
      </c>
      <c r="U11" s="49" cm="1">
        <f t="array" ref="U11">IFERROR(_xlfn.XLOOKUP(U$8,EGEN_DPF_b_RONLER!$K$11:$FZ$11,_xlfn.XLOOKUP($D11,EGEN_DPF_b_RONLER!$D$14:$D$67,EGEN_DPF_b_RONLER!$K$14:$FZ$67)),"--")</f>
        <v>2.2909483659495927E-4</v>
      </c>
      <c r="V11" s="49" cm="1">
        <f t="array" ref="V11">IFERROR(_xlfn.XLOOKUP(V$8,EGEN_DPF_b_RONLER!$K$11:$FZ$11,_xlfn.XLOOKUP($D11,EGEN_DPF_b_RONLER!$D$14:$D$67,EGEN_DPF_b_RONLER!$K$14:$FZ$67)),"--")</f>
        <v>2.2909483659495927E-4</v>
      </c>
      <c r="W11" s="49" cm="1">
        <f t="array" ref="W11">IFERROR(_xlfn.XLOOKUP(W$8,EGEN_DPF_b_RONLER!$K$11:$FZ$11,_xlfn.XLOOKUP($D11,EGEN_DPF_b_RONLER!$D$14:$D$67,EGEN_DPF_b_RONLER!$K$14:$FZ$67)),"--")</f>
        <v>2.2909483659495927E-4</v>
      </c>
      <c r="X11" s="49" cm="1">
        <f t="array" ref="X11">IFERROR(_xlfn.XLOOKUP(X$8,EGEN_DPF_b_RONLER!$K$11:$FZ$11,_xlfn.XLOOKUP($D11,EGEN_DPF_b_RONLER!$D$14:$D$67,EGEN_DPF_b_RONLER!$K$14:$FZ$67)),"--")</f>
        <v>2.2909483659495927E-4</v>
      </c>
      <c r="Y11" s="49" cm="1">
        <f t="array" ref="Y11">IFERROR(_xlfn.XLOOKUP(Y$8,EGEN_DPF_b_RONLER!$K$11:$FZ$11,_xlfn.XLOOKUP($D11,EGEN_DPF_b_RONLER!$D$14:$D$67,EGEN_DPF_b_RONLER!$K$14:$FZ$67)),"--")</f>
        <v>2.2909483659495927E-4</v>
      </c>
      <c r="Z11" s="49" cm="1">
        <f t="array" ref="Z11">IFERROR(_xlfn.XLOOKUP(Z$8,EGEN_DPF_b_RONLER!$K$11:$FZ$11,_xlfn.XLOOKUP($D11,EGEN_DPF_b_RONLER!$D$14:$D$67,EGEN_DPF_b_RONLER!$K$14:$FZ$67)),"--")</f>
        <v>2.2909483659495927E-4</v>
      </c>
      <c r="AA11" s="49" cm="1">
        <f t="array" ref="AA11">IFERROR(_xlfn.XLOOKUP(AA$8,EGEN_DPF_b_RONLER!$K$11:$FZ$11,_xlfn.XLOOKUP($D11,EGEN_DPF_b_RONLER!$D$14:$D$67,EGEN_DPF_b_RONLER!$K$14:$FZ$67)),"--")</f>
        <v>2.2909483659495927E-4</v>
      </c>
      <c r="AB11" s="49" cm="1">
        <f t="array" ref="AB11">IFERROR(_xlfn.XLOOKUP(AB$8,EGEN_DPF_b_RONLER!$K$11:$FZ$11,_xlfn.XLOOKUP($D11,EGEN_DPF_b_RONLER!$D$14:$D$67,EGEN_DPF_b_RONLER!$K$14:$FZ$67)),"--")</f>
        <v>2.2909483659495927E-4</v>
      </c>
      <c r="AC11" s="49" cm="1">
        <f t="array" ref="AC11">IFERROR(_xlfn.XLOOKUP(AC$8,EGEN_DPF_b_RONLER!$K$11:$FZ$11,_xlfn.XLOOKUP($D11,EGEN_DPF_b_RONLER!$D$14:$D$67,EGEN_DPF_b_RONLER!$K$14:$FZ$67)),"--")</f>
        <v>2.2909483659495927E-4</v>
      </c>
      <c r="AD11" s="49" cm="1">
        <f t="array" ref="AD11">IFERROR(_xlfn.XLOOKUP(AD$8,EGEN_DPF_b_RONLER!$K$11:$FZ$11,_xlfn.XLOOKUP($D11,EGEN_DPF_b_RONLER!$D$14:$D$67,EGEN_DPF_b_RONLER!$K$14:$FZ$67)),"--")</f>
        <v>2.2909483659495927E-4</v>
      </c>
      <c r="AE11" s="49" cm="1">
        <f t="array" ref="AE11">IFERROR(_xlfn.XLOOKUP(AE$8,EGEN_DPF_b_RONLER!$K$11:$FZ$11,_xlfn.XLOOKUP($D11,EGEN_DPF_b_RONLER!$D$14:$D$67,EGEN_DPF_b_RONLER!$K$14:$FZ$67)),"--")</f>
        <v>2.2909483659495927E-4</v>
      </c>
      <c r="AF11" s="49" cm="1">
        <f t="array" ref="AF11">IFERROR(_xlfn.XLOOKUP(AF$8,EGEN_DPF_b_RONLER!$K$11:$FZ$11,_xlfn.XLOOKUP($D11,EGEN_DPF_b_RONLER!$D$14:$D$67,EGEN_DPF_b_RONLER!$K$14:$FZ$67)),"--")</f>
        <v>2.2909483659495927E-4</v>
      </c>
      <c r="AG11" s="49" cm="1">
        <f t="array" ref="AG11">IFERROR(_xlfn.XLOOKUP(AG$8,EGEN_DPF_b_RONLER!$K$11:$FZ$11,_xlfn.XLOOKUP($D11,EGEN_DPF_b_RONLER!$D$14:$D$67,EGEN_DPF_b_RONLER!$K$14:$FZ$67)),"--")</f>
        <v>2.2909483659495927E-4</v>
      </c>
      <c r="AH11" s="49" cm="1">
        <f t="array" ref="AH11">IFERROR(_xlfn.XLOOKUP(AH$8,EGEN_DPF_b_RONLER!$K$11:$FZ$11,_xlfn.XLOOKUP($D11,EGEN_DPF_b_RONLER!$D$14:$D$67,EGEN_DPF_b_RONLER!$K$14:$FZ$67)),"--")</f>
        <v>2.2909483659495927E-4</v>
      </c>
      <c r="AI11" s="49" cm="1">
        <f t="array" ref="AI11">IFERROR(_xlfn.XLOOKUP(AI$8,EGEN_DPF_b_RONLER!$K$11:$FZ$11,_xlfn.XLOOKUP($D11,EGEN_DPF_b_RONLER!$D$14:$D$67,EGEN_DPF_b_RONLER!$K$14:$FZ$67)),"--")</f>
        <v>2.2909483659495927E-4</v>
      </c>
      <c r="AJ11" s="49" cm="1">
        <f t="array" ref="AJ11">IFERROR(_xlfn.XLOOKUP(AJ$8,EGEN_DPF_b_RONLER!$K$11:$FZ$11,_xlfn.XLOOKUP($D11,EGEN_DPF_b_RONLER!$D$14:$D$67,EGEN_DPF_b_RONLER!$K$14:$FZ$67)),"--")</f>
        <v>2.2909483659495927E-4</v>
      </c>
      <c r="AK11" s="49" cm="1">
        <f t="array" ref="AK11">IFERROR(_xlfn.XLOOKUP(AK$8,EGEN_DPF_b_RONLER!$K$11:$FZ$11,_xlfn.XLOOKUP($D11,EGEN_DPF_b_RONLER!$D$14:$D$67,EGEN_DPF_b_RONLER!$K$14:$FZ$67)),"--")</f>
        <v>2.2909483659495927E-4</v>
      </c>
      <c r="AL11" s="49" cm="1">
        <f t="array" ref="AL11">IFERROR(_xlfn.XLOOKUP(AL$8,EGEN_DPF_b_RONLER!$K$11:$FZ$11,_xlfn.XLOOKUP($D11,EGEN_DPF_b_RONLER!$D$14:$D$67,EGEN_DPF_b_RONLER!$K$14:$FZ$67)),"--")</f>
        <v>2.2909483659495927E-4</v>
      </c>
      <c r="AM11" s="49" cm="1">
        <f t="array" ref="AM11">IFERROR(_xlfn.XLOOKUP(AM$8,EGEN_DPF_b_RONLER!$K$11:$FZ$11,_xlfn.XLOOKUP($D11,EGEN_DPF_b_RONLER!$D$14:$D$67,EGEN_DPF_b_RONLER!$K$14:$FZ$67)),"--")</f>
        <v>1.9663973474400674E-4</v>
      </c>
      <c r="AN11" s="49" cm="1">
        <f t="array" ref="AN11">IFERROR(_xlfn.XLOOKUP(AN$8,EGEN_DPF_b_RONLER!$K$11:$FZ$11,_xlfn.XLOOKUP($D11,EGEN_DPF_b_RONLER!$D$14:$D$67,EGEN_DPF_b_RONLER!$K$14:$FZ$67)),"--")</f>
        <v>1.9663973474400674E-4</v>
      </c>
      <c r="AO11" s="49" cm="1">
        <f t="array" ref="AO11">IFERROR(_xlfn.XLOOKUP(AO$8,EGEN_DPF_b_RONLER!$K$11:$FZ$11,_xlfn.XLOOKUP($D11,EGEN_DPF_b_RONLER!$D$14:$D$67,EGEN_DPF_b_RONLER!$K$14:$FZ$67)),"--")</f>
        <v>1.9663973474400674E-4</v>
      </c>
      <c r="AP11" s="49" cm="1">
        <f t="array" ref="AP11">IFERROR(_xlfn.XLOOKUP(AP$8,EGEN_DPF_b_RONLER!$K$11:$FZ$11,_xlfn.XLOOKUP($D11,EGEN_DPF_b_RONLER!$D$14:$D$67,EGEN_DPF_b_RONLER!$K$14:$FZ$67)),"--")</f>
        <v>1.9663973474400674E-4</v>
      </c>
      <c r="AQ11" s="49" cm="1">
        <f t="array" ref="AQ11">IFERROR(_xlfn.XLOOKUP(AQ$8,EGEN_DPF_b_RONLER!$K$11:$FZ$11,_xlfn.XLOOKUP($D11,EGEN_DPF_b_RONLER!$D$14:$D$67,EGEN_DPF_b_RONLER!$K$14:$FZ$67)),"--")</f>
        <v>3.283692657861083E-5</v>
      </c>
      <c r="AR11" s="49" cm="1">
        <f t="array" ref="AR11">IFERROR(_xlfn.XLOOKUP(AR$8,EGEN_DPF_b_RONLER!$K$11:$FZ$11,_xlfn.XLOOKUP($D11,EGEN_DPF_b_RONLER!$D$14:$D$67,EGEN_DPF_b_RONLER!$K$14:$FZ$67)),"--")</f>
        <v>2.2909483659495927E-4</v>
      </c>
      <c r="AS11" s="49" cm="1">
        <f t="array" ref="AS11">IFERROR(_xlfn.XLOOKUP(AS$8,EGEN_DPF_b_RONLER!$K$11:$FZ$11,_xlfn.XLOOKUP($D11,EGEN_DPF_b_RONLER!$D$14:$D$67,EGEN_DPF_b_RONLER!$K$14:$FZ$67)),"--")</f>
        <v>2.2909483659495927E-4</v>
      </c>
      <c r="AT11" s="49" cm="1">
        <f t="array" ref="AT11">IFERROR(_xlfn.XLOOKUP(AT$8,EGEN_DPF_b_RONLER!$K$11:$FZ$11,_xlfn.XLOOKUP($D11,EGEN_DPF_b_RONLER!$D$14:$D$67,EGEN_DPF_b_RONLER!$K$14:$FZ$67)),"--")</f>
        <v>2.2909483659495927E-4</v>
      </c>
      <c r="AU11" s="49" cm="1">
        <f t="array" ref="AU11">IFERROR(_xlfn.XLOOKUP(AU$8,EGEN_DPF_b_RONLER!$K$11:$FZ$11,_xlfn.XLOOKUP($D11,EGEN_DPF_b_RONLER!$D$14:$D$67,EGEN_DPF_b_RONLER!$K$14:$FZ$67)),"--")</f>
        <v>2.2909483659495927E-4</v>
      </c>
      <c r="AV11" s="49" cm="1">
        <f t="array" ref="AV11">IFERROR(_xlfn.XLOOKUP(AV$8,EGEN_DPF_b_RONLER!$K$11:$FZ$11,_xlfn.XLOOKUP($D11,EGEN_DPF_b_RONLER!$D$14:$D$67,EGEN_DPF_b_RONLER!$K$14:$FZ$67)),"--")</f>
        <v>2.2909483659495927E-4</v>
      </c>
      <c r="AW11" s="49" cm="1">
        <f t="array" ref="AW11">IFERROR(_xlfn.XLOOKUP(AW$8,EGEN_DPF_b_RONLER!$K$11:$FZ$11,_xlfn.XLOOKUP($D11,EGEN_DPF_b_RONLER!$D$14:$D$67,EGEN_DPF_b_RONLER!$K$14:$FZ$67)),"--")</f>
        <v>2.2909483659495927E-4</v>
      </c>
      <c r="AX11" s="49" cm="1">
        <f t="array" ref="AX11">IFERROR(_xlfn.XLOOKUP(AX$8,EGEN_DPF_b_RONLER!$K$11:$FZ$11,_xlfn.XLOOKUP($D11,EGEN_DPF_b_RONLER!$D$14:$D$67,EGEN_DPF_b_RONLER!$K$14:$FZ$67)),"--")</f>
        <v>2.2909483659495927E-4</v>
      </c>
      <c r="AY11" s="49" cm="1">
        <f t="array" ref="AY11">IFERROR(_xlfn.XLOOKUP(AY$8,EGEN_DPF_b_RONLER!$K$11:$FZ$11,_xlfn.XLOOKUP($D11,EGEN_DPF_b_RONLER!$D$14:$D$67,EGEN_DPF_b_RONLER!$K$14:$FZ$67)),"--")</f>
        <v>2.2909483659495927E-4</v>
      </c>
      <c r="AZ11" s="49" cm="1">
        <f t="array" ref="AZ11">IFERROR(_xlfn.XLOOKUP(AZ$8,EGENnoDPF_a_RONLER!$G$11:$CL$11,_xlfn.XLOOKUP($D11,EGENnoDPF_a_RONLER!$D$14:$D$51,EGENnoDPF_a_RONLER!$G$14:$CL$51)),"--")</f>
        <v>3.6117437363741427E-4</v>
      </c>
      <c r="BA11" s="49" cm="1">
        <f t="array" ref="BA11">IFERROR(_xlfn.XLOOKUP(BA$8,EGENnoDPF_a_RONLER!$G$11:$CL$11,_xlfn.XLOOKUP($D11,EGENnoDPF_a_RONLER!$D$14:$D$51,EGENnoDPF_a_RONLER!$G$14:$CL$51)),"--")</f>
        <v>3.6117437363741427E-4</v>
      </c>
      <c r="BB11" s="49" cm="1">
        <f t="array" ref="BB11">IFERROR(_xlfn.XLOOKUP(BB$8,EGENnoDPF_a_RONLER!$G$11:$CL$11,_xlfn.XLOOKUP($D11,EGENnoDPF_a_RONLER!$D$14:$D$51,EGENnoDPF_a_RONLER!$G$14:$CL$51)),"--")</f>
        <v>3.6117437363741427E-4</v>
      </c>
      <c r="BC11" s="49" cm="1">
        <f t="array" ref="BC11">IFERROR(_xlfn.XLOOKUP(BC$8,EGENnoDPF_a_RONLER!$G$11:$CL$11,_xlfn.XLOOKUP($D11,EGENnoDPF_a_RONLER!$D$14:$D$51,EGENnoDPF_a_RONLER!$G$14:$CL$51)),"--")</f>
        <v>3.6117437363741427E-4</v>
      </c>
      <c r="BD11" s="49" cm="1">
        <f t="array" ref="BD11">IFERROR(_xlfn.XLOOKUP(BD$8,EGENnoDPF_a_RONLER!$G$11:$CL$11,_xlfn.XLOOKUP($D11,EGENnoDPF_a_RONLER!$D$14:$D$51,EGENnoDPF_a_RONLER!$G$14:$CL$51)),"--")</f>
        <v>2.8544580265185828E-4</v>
      </c>
      <c r="BE11" s="49" cm="1">
        <f t="array" ref="BE11">IFERROR(_xlfn.XLOOKUP(BE$8,EGENnoDPF_a_RONLER!$G$11:$CL$11,_xlfn.XLOOKUP($D11,EGENnoDPF_a_RONLER!$D$14:$D$51,EGENnoDPF_a_RONLER!$G$14:$CL$51)),"--")</f>
        <v>2.8544580265185828E-4</v>
      </c>
      <c r="BF11" s="49" cm="1">
        <f t="array" ref="BF11">IFERROR(_xlfn.XLOOKUP(BF$8,EGENnoDPF_a_RONLER!$G$11:$CL$11,_xlfn.XLOOKUP($D11,EGENnoDPF_a_RONLER!$D$14:$D$51,EGENnoDPF_a_RONLER!$G$14:$CL$51)),"--")</f>
        <v>2.8544580265185828E-4</v>
      </c>
      <c r="BG11" s="49" cm="1">
        <f t="array" ref="BG11">IFERROR(_xlfn.XLOOKUP(BG$8,EGENnoDPF_a_RONLER!$G$11:$CL$11,_xlfn.XLOOKUP($D11,EGENnoDPF_a_RONLER!$D$14:$D$51,EGENnoDPF_a_RONLER!$G$14:$CL$51)),"--")</f>
        <v>3.91370345849722E-4</v>
      </c>
      <c r="BH11" s="49" cm="1">
        <f t="array" ref="BH11">IFERROR(_xlfn.XLOOKUP(BH$8,EGENnoDPF_a_RONLER!$G$11:$CL$11,_xlfn.XLOOKUP($D11,EGENnoDPF_a_RONLER!$D$14:$D$51,EGENnoDPF_a_RONLER!$G$14:$CL$51)),"--")</f>
        <v>3.91370345849722E-4</v>
      </c>
      <c r="BI11" s="49" cm="1">
        <f t="array" ref="BI11">IFERROR(_xlfn.XLOOKUP(BI$8,EGENnoDPF_a_RONLER!$G$11:$CL$11,_xlfn.XLOOKUP($D11,EGENnoDPF_a_RONLER!$D$14:$D$51,EGENnoDPF_a_RONLER!$G$14:$CL$51)),"--")</f>
        <v>4.3750750044176248E-4</v>
      </c>
      <c r="BJ11" s="49" cm="1">
        <f t="array" ref="BJ11">IFERROR(_xlfn.XLOOKUP(BJ$8,EGENnoDPF_a_RONLER!$G$11:$CL$11,_xlfn.XLOOKUP($D11,EGENnoDPF_a_RONLER!$D$14:$D$51,EGENnoDPF_a_RONLER!$G$14:$CL$51)),"--")</f>
        <v>4.6264429501259829E-4</v>
      </c>
      <c r="BK11" s="49" cm="1">
        <f t="array" ref="BK11">IFERROR(_xlfn.XLOOKUP(BK$8,EGENnoDPF_a_RONLER!$G$11:$CL$11,_xlfn.XLOOKUP($D11,EGENnoDPF_a_RONLER!$D$14:$D$51,EGENnoDPF_a_RONLER!$G$14:$CL$51)),"--")</f>
        <v>4.6919895283739854E-4</v>
      </c>
      <c r="BL11" s="49" cm="1">
        <f t="array" ref="BL11">IFERROR(_xlfn.XLOOKUP(BL$8,EGENnoDPF_a_RONLER!$G$11:$CL$11,_xlfn.XLOOKUP($D11,EGENnoDPF_a_RONLER!$D$14:$D$51,EGENnoDPF_a_RONLER!$G$14:$CL$51)),"--")</f>
        <v>4.6919895283739854E-4</v>
      </c>
      <c r="BM11" s="49" cm="1">
        <f t="array" ref="BM11">IFERROR(_xlfn.XLOOKUP(BM$8,EGENnoDPF_a_RONLER!$G$11:$CL$11,_xlfn.XLOOKUP($D11,EGENnoDPF_a_RONLER!$D$14:$D$51,EGENnoDPF_a_RONLER!$G$14:$CL$51)),"--")</f>
        <v>4.6919895283739854E-4</v>
      </c>
      <c r="BN11" s="49" cm="1">
        <f t="array" ref="BN11">IFERROR(_xlfn.XLOOKUP(BN$8,EGENnoDPF_a_RONLER!$G$11:$CL$11,_xlfn.XLOOKUP($D11,EGENnoDPF_a_RONLER!$D$14:$D$51,EGENnoDPF_a_RONLER!$G$14:$CL$51)),"--")</f>
        <v>4.6919895283739854E-4</v>
      </c>
      <c r="BO11" s="49" cm="1">
        <f t="array" ref="BO11">IFERROR(_xlfn.XLOOKUP(BO$8,EGENnoDPF_a_RONLER!$G$11:$CL$11,_xlfn.XLOOKUP($D11,EGENnoDPF_a_RONLER!$D$14:$D$51,EGENnoDPF_a_RONLER!$G$14:$CL$51)),"--")</f>
        <v>4.6919895283739854E-4</v>
      </c>
      <c r="BP11" s="49" cm="1">
        <f t="array" ref="BP11">IFERROR(_xlfn.XLOOKUP(BP$8,EGENnoDPF_a_RONLER!$G$11:$CL$11,_xlfn.XLOOKUP($D11,EGENnoDPF_a_RONLER!$D$14:$D$51,EGENnoDPF_a_RONLER!$G$14:$CL$51)),"--")</f>
        <v>4.6919895283739854E-4</v>
      </c>
      <c r="BQ11" s="49" cm="1">
        <f t="array" ref="BQ11">IFERROR(_xlfn.XLOOKUP(BQ$8,EGENnoDPF_a_RONLER!$G$11:$CL$11,_xlfn.XLOOKUP($D11,EGENnoDPF_a_RONLER!$D$14:$D$51,EGENnoDPF_a_RONLER!$G$14:$CL$51)),"--")</f>
        <v>7.2864885528118985E-5</v>
      </c>
      <c r="BR11" s="49" cm="1">
        <f t="array" ref="BR11">IFERROR(_xlfn.XLOOKUP(BR$8,EGENnoDPF_a_RONLER!$G$11:$CL$11,_xlfn.XLOOKUP($D11,EGENnoDPF_a_RONLER!$D$14:$D$51,EGENnoDPF_a_RONLER!$G$14:$CL$51)),"--")</f>
        <v>7.2864885528118985E-5</v>
      </c>
      <c r="BS11" s="49" cm="1">
        <f t="array" ref="BS11">IFERROR(_xlfn.XLOOKUP(BS$8,EGENnoDPF_a_RONLER!$G$11:$CL$11,_xlfn.XLOOKUP($D11,EGENnoDPF_a_RONLER!$D$14:$D$51,EGENnoDPF_a_RONLER!$G$14:$CL$51)),"--")</f>
        <v>1.4763889469452928E-4</v>
      </c>
      <c r="BT11" s="49" cm="1">
        <f t="array" ref="BT11">IFERROR(_xlfn.XLOOKUP(BT$8,EGENnoDPF_a_RONLER!$G$11:$CL$11,_xlfn.XLOOKUP($D11,EGENnoDPF_a_RONLER!$D$14:$D$51,EGENnoDPF_a_RONLER!$G$14:$CL$51)),"--")</f>
        <v>6.1728330971419572E-5</v>
      </c>
      <c r="BU11" s="49" cm="1">
        <f t="array" ref="BU11">IFERROR(_xlfn.XLOOKUP(BU$8,EGENnoDPF_b_RONLER!$G$11:$BN$11,_xlfn.XLOOKUP($D11,EGENnoDPF_b_RONLER!$D$14:$D$67,EGENnoDPF_b_RONLER!$G$14:$BN$67)),"--")</f>
        <v>4.6264429501259829E-4</v>
      </c>
      <c r="BV11" s="49" cm="1">
        <f t="array" ref="BV11">IFERROR(_xlfn.XLOOKUP(BV$8,EGENnoDPF_b_RONLER!$G$11:$BN$11,_xlfn.XLOOKUP($D11,EGENnoDPF_b_RONLER!$D$14:$D$67,EGENnoDPF_b_RONLER!$G$14:$BN$67)),"--")</f>
        <v>4.693262277466179E-4</v>
      </c>
      <c r="BW11" s="49" cm="1">
        <f t="array" ref="BW11">IFERROR(_xlfn.XLOOKUP(BW$8,EGENnoDPF_b_RONLER!$G$11:$BN$11,_xlfn.XLOOKUP($D11,EGENnoDPF_b_RONLER!$D$14:$D$67,EGENnoDPF_b_RONLER!$G$14:$BN$67)),"--")</f>
        <v>4.693262277466179E-4</v>
      </c>
      <c r="BX11" s="49" cm="1">
        <f t="array" ref="BX11">IFERROR(_xlfn.XLOOKUP(BX$8,EGENnoDPF_b_RONLER!$G$11:$BN$11,_xlfn.XLOOKUP($D11,EGENnoDPF_b_RONLER!$D$14:$D$67,EGENnoDPF_b_RONLER!$G$14:$BN$67)),"--")</f>
        <v>5.6000960056545597E-4</v>
      </c>
      <c r="BY11" s="49" cm="1">
        <f t="array" ref="BY11">IFERROR(_xlfn.XLOOKUP(BY$8,EGENnoDPF_b_RONLER!$G$11:$BN$11,_xlfn.XLOOKUP($D11,EGENnoDPF_b_RONLER!$D$14:$D$67,EGENnoDPF_b_RONLER!$G$14:$BN$67)),"--")</f>
        <v>5.4760029691656228E-4</v>
      </c>
      <c r="BZ11" s="49" cm="1">
        <f t="array" ref="BZ11">IFERROR(_xlfn.XLOOKUP(BZ$8,EGENnoDPF_b_RONLER!$G$11:$BN$11,_xlfn.XLOOKUP($D11,EGENnoDPF_b_RONLER!$D$14:$D$67,EGENnoDPF_b_RONLER!$G$14:$BN$67)),"--")</f>
        <v>5.6000960056545597E-4</v>
      </c>
      <c r="CA11" s="49" cm="1">
        <f t="array" ref="CA11">IFERROR(_xlfn.XLOOKUP(CA$8,EGENnoDPF_b_RONLER!$G$11:$BN$11,_xlfn.XLOOKUP($D11,EGENnoDPF_b_RONLER!$D$14:$D$67,EGENnoDPF_b_RONLER!$G$14:$BN$67)),"--")</f>
        <v>5.6000960056545597E-4</v>
      </c>
      <c r="CB11" s="49" cm="1">
        <f t="array" ref="CB11">IFERROR(_xlfn.XLOOKUP(CB$8,EGENnoDPF_b_RONLER!$G$11:$BN$11,_xlfn.XLOOKUP($D11,EGENnoDPF_b_RONLER!$D$14:$D$67,EGENnoDPF_b_RONLER!$G$14:$BN$67)),"--")</f>
        <v>5.6000960056545597E-4</v>
      </c>
      <c r="CC11" s="49" cm="1">
        <f t="array" ref="CC11">IFERROR(_xlfn.XLOOKUP(CC$8,EGENnoDPF_b_RONLER!$G$11:$BN$11,_xlfn.XLOOKUP($D11,EGENnoDPF_b_RONLER!$D$14:$D$67,EGENnoDPF_b_RONLER!$G$14:$BN$67)),"--")</f>
        <v>5.6000960056545597E-4</v>
      </c>
      <c r="CD11" s="49" cm="1">
        <f t="array" ref="CD11">IFERROR(_xlfn.XLOOKUP(CD$8,EGENnoDPF_b_RONLER!$G$11:$BN$11,_xlfn.XLOOKUP($D11,EGENnoDPF_b_RONLER!$D$14:$D$67,EGENnoDPF_b_RONLER!$G$14:$BN$67)),"--")</f>
        <v>5.4760029691656228E-4</v>
      </c>
      <c r="CE11" s="49" cm="1">
        <f t="array" ref="CE11">IFERROR(_xlfn.XLOOKUP(CE$8,EGENnoDPF_b_RONLER!$G$11:$BN$11,_xlfn.XLOOKUP($D11,EGENnoDPF_b_RONLER!$D$14:$D$67,EGENnoDPF_b_RONLER!$G$14:$BN$67)),"--")</f>
        <v>5.6000960056545597E-4</v>
      </c>
      <c r="CF11" s="49" cm="1">
        <f t="array" ref="CF11">IFERROR(_xlfn.XLOOKUP(CF$8,EGENnoDPF_b_RONLER!$G$11:$BN$11,_xlfn.XLOOKUP($D11,EGENnoDPF_b_RONLER!$D$14:$D$67,EGENnoDPF_b_RONLER!$G$14:$BN$67)),"--")</f>
        <v>5.4760029691656228E-4</v>
      </c>
      <c r="CG11" s="49" cm="1">
        <f t="array" ref="CG11">IFERROR(_xlfn.XLOOKUP(CG$8,EGENnoDPF_b_RONLER!$G$11:$BN$11,_xlfn.XLOOKUP($D11,EGENnoDPF_b_RONLER!$D$14:$D$67,EGENnoDPF_b_RONLER!$G$14:$BN$67)),"--")</f>
        <v>5.4760029691656228E-4</v>
      </c>
      <c r="CH11" s="49" cm="1">
        <f t="array" ref="CH11">IFERROR(_xlfn.XLOOKUP(CH$8,EGENnoDPF_b_RONLER!$G$11:$BN$11,_xlfn.XLOOKUP($D11,EGENnoDPF_b_RONLER!$D$14:$D$67,EGENnoDPF_b_RONLER!$G$14:$BN$67)),"--")</f>
        <v>5.4760029691656228E-4</v>
      </c>
      <c r="CI11" s="49" cm="1">
        <f t="array" ref="CI11">IFERROR(_xlfn.XLOOKUP(CI$8,EGENnoDPF_b_RONLER!$G$11:$BN$11,_xlfn.XLOOKUP($D11,EGENnoDPF_b_RONLER!$D$14:$D$67,EGENnoDPF_b_RONLER!$G$14:$BN$67)),"--")</f>
        <v>5.4760029691656228E-4</v>
      </c>
      <c r="CJ11" s="49" cm="1">
        <f t="array" ref="CJ11">IFERROR(_xlfn.XLOOKUP(CJ$8,FirePump_RONLER!$G$11:$V$11,_xlfn.XLOOKUP($D11,FirePump_RONLER!$D$14:$D$51,FirePump_RONLER!$G$14:$V$51)),"--")</f>
        <v>3.309147639704967E-5</v>
      </c>
      <c r="CK11" s="49" cm="1">
        <f t="array" ref="CK11">IFERROR(_xlfn.XLOOKUP(CK$8,FirePump_RONLER!$G$11:$V$11,_xlfn.XLOOKUP($D11,FirePump_RONLER!$D$14:$D$51,FirePump_RONLER!$G$14:$V$51)),"--")</f>
        <v>3.5955161854486659E-5</v>
      </c>
      <c r="CL11" s="49" cm="1">
        <f t="array" ref="CL11">IFERROR(_xlfn.XLOOKUP(CL$8,FirePump_RONLER!$G$11:$V$11,_xlfn.XLOOKUP($D11,FirePump_RONLER!$D$14:$D$51,FirePump_RONLER!$G$14:$V$51)),"--")</f>
        <v>2.1000360021204596E-5</v>
      </c>
      <c r="CM11" s="49" cm="1">
        <f t="array" ref="CM11">IFERROR(_xlfn.XLOOKUP(CM$8,FirePump_RONLER!$G$11:$V$11,_xlfn.XLOOKUP($D11,FirePump_RONLER!$D$14:$D$51,FirePump_RONLER!$G$14:$V$51)),"--")</f>
        <v>1.9409423655961824E-5</v>
      </c>
      <c r="CN11" s="49" cm="1">
        <f t="array" ref="CN11">IFERROR(_xlfn.XLOOKUP(CN$8,EGEN_ALOHA!$G$11:$Z$11,_xlfn.XLOOKUP($D11,EGEN_ALOHA!$D$14:$D$51,EGEN_ALOHA!$G$14:$Z$51)),"--")</f>
        <v>3.4300588034634179E-4</v>
      </c>
      <c r="CO11" s="49" cm="1">
        <f t="array" ref="CO11">IFERROR(_xlfn.XLOOKUP(CO$8,EGEN_ALOHA!$G$11:$Z$11,_xlfn.XLOOKUP($D11,EGEN_ALOHA!$D$14:$D$51,EGEN_ALOHA!$G$14:$Z$51)),"--")</f>
        <v>3.4300588034634179E-4</v>
      </c>
      <c r="CP11" s="49" cm="1">
        <f t="array" ref="CP11">IFERROR(_xlfn.XLOOKUP(CP$8,EGEN_ALOHA!$G$11:$Z$11,_xlfn.XLOOKUP($D11,EGEN_ALOHA!$D$14:$D$51,EGEN_ALOHA!$G$14:$Z$51)),"--")</f>
        <v>3.4300588034634179E-4</v>
      </c>
      <c r="CQ11" s="49" cm="1">
        <f t="array" ref="CQ11">IFERROR(_xlfn.XLOOKUP(CQ$8,EGEN_ALOHA!$G$11:$Z$11,_xlfn.XLOOKUP($D11,EGEN_ALOHA!$D$14:$D$51,EGEN_ALOHA!$G$14:$Z$51)),"--")</f>
        <v>3.4319679271017087E-4</v>
      </c>
      <c r="CR11" s="49" cm="1">
        <f t="array" ref="CR11">IFERROR(_xlfn.XLOOKUP(CR$8,EGEN_ALOHA!$G$11:$Z$11,_xlfn.XLOOKUP($D11,EGEN_ALOHA!$D$14:$D$51,EGEN_ALOHA!$G$14:$Z$51)),"--")</f>
        <v>3.4135130652648924E-4</v>
      </c>
      <c r="CS11" s="71">
        <f t="shared" ref="CS11:CS27" si="0">SUM(G11:CR11)</f>
        <v>2.6208894768645609E-2</v>
      </c>
      <c r="CT11" s="67"/>
    </row>
    <row r="12" spans="1:98" ht="14.65" customHeight="1">
      <c r="A12" s="63"/>
      <c r="B12" s="55" t="s">
        <v>348</v>
      </c>
      <c r="C12" s="64"/>
      <c r="D12" s="65" t="s">
        <v>109</v>
      </c>
      <c r="E12" s="65" t="s">
        <v>315</v>
      </c>
      <c r="F12" s="65" t="s">
        <v>315</v>
      </c>
      <c r="G12" s="49" cm="1">
        <f t="array" ref="G12">IFERROR(_xlfn.XLOOKUP(G$8,EGEN_DPF_a_RONLER!$I$5:$P$5,_xlfn.XLOOKUP($D12,EGEN_DPF_a_RONLER!$D$13:$D$50,EGEN_DPF_a_RONLER!$I$13:$P$50)),"--")</f>
        <v>1.4448000000000003E-4</v>
      </c>
      <c r="H12" s="49" cm="1">
        <f t="array" ref="H12">IFERROR(_xlfn.XLOOKUP(H$8,EGEN_DPF_a_RONLER!$I$5:$P$5,_xlfn.XLOOKUP($D12,EGEN_DPF_a_RONLER!$D$13:$D$50,EGEN_DPF_a_RONLER!$I$13:$P$50)),"--")</f>
        <v>1.0272000000000001E-4</v>
      </c>
      <c r="I12" s="49" cm="1">
        <f t="array" ref="I12">IFERROR(_xlfn.XLOOKUP(I$8,EGEN_DPF_b_RONLER!$K$11:$FZ$11,_xlfn.XLOOKUP($D12,EGEN_DPF_b_RONLER!$D$14:$D$67,EGEN_DPF_b_RONLER!$K$14:$FZ$67)),"--")</f>
        <v>1.7109495524050399E-4</v>
      </c>
      <c r="J12" s="49" cm="1">
        <f t="array" ref="J12">IFERROR(_xlfn.XLOOKUP(J$8,EGEN_DPF_b_RONLER!$K$11:$FZ$11,_xlfn.XLOOKUP($D12,EGEN_DPF_b_RONLER!$D$14:$D$67,EGEN_DPF_b_RONLER!$K$14:$FZ$67)),"--")</f>
        <v>1.7109495524050399E-4</v>
      </c>
      <c r="K12" s="49" cm="1">
        <f t="array" ref="K12">IFERROR(_xlfn.XLOOKUP(K$8,EGEN_DPF_b_RONLER!$K$11:$FZ$11,_xlfn.XLOOKUP($D12,EGEN_DPF_b_RONLER!$D$14:$D$67,EGEN_DPF_b_RONLER!$K$14:$FZ$67)),"--")</f>
        <v>1.7109495524050399E-4</v>
      </c>
      <c r="L12" s="49" cm="1">
        <f t="array" ref="L12">IFERROR(_xlfn.XLOOKUP(L$8,EGEN_DPF_b_RONLER!$K$11:$FZ$11,_xlfn.XLOOKUP($D12,EGEN_DPF_b_RONLER!$D$14:$D$67,EGEN_DPF_b_RONLER!$K$14:$FZ$67)),"--")</f>
        <v>1.7109495524050399E-4</v>
      </c>
      <c r="M12" s="49" cm="1">
        <f t="array" ref="M12">IFERROR(_xlfn.XLOOKUP(M$8,EGEN_DPF_b_RONLER!$K$11:$FZ$11,_xlfn.XLOOKUP($D12,EGEN_DPF_b_RONLER!$D$14:$D$67,EGEN_DPF_b_RONLER!$K$14:$FZ$67)),"--")</f>
        <v>1.7109495524050399E-4</v>
      </c>
      <c r="N12" s="49" cm="1">
        <f t="array" ref="N12">IFERROR(_xlfn.XLOOKUP(N$8,EGEN_DPF_b_RONLER!$K$11:$FZ$11,_xlfn.XLOOKUP($D12,EGEN_DPF_b_RONLER!$D$14:$D$67,EGEN_DPF_b_RONLER!$K$14:$FZ$67)),"--")</f>
        <v>1.7109495524050399E-4</v>
      </c>
      <c r="O12" s="49" cm="1">
        <f t="array" ref="O12">IFERROR(_xlfn.XLOOKUP(O$8,EGEN_DPF_b_RONLER!$K$11:$FZ$11,_xlfn.XLOOKUP($D12,EGEN_DPF_b_RONLER!$D$14:$D$67,EGEN_DPF_b_RONLER!$K$14:$FZ$67)),"--")</f>
        <v>1.4285598204546939E-4</v>
      </c>
      <c r="P12" s="49" cm="1">
        <f t="array" ref="P12">IFERROR(_xlfn.XLOOKUP(P$8,EGEN_DPF_b_RONLER!$K$11:$FZ$11,_xlfn.XLOOKUP($D12,EGEN_DPF_b_RONLER!$D$14:$D$67,EGEN_DPF_b_RONLER!$K$14:$FZ$67)),"--")</f>
        <v>1.4285598204546939E-4</v>
      </c>
      <c r="Q12" s="49" cm="1">
        <f t="array" ref="Q12">IFERROR(_xlfn.XLOOKUP(Q$8,EGEN_DPF_b_RONLER!$K$11:$FZ$11,_xlfn.XLOOKUP($D12,EGEN_DPF_b_RONLER!$D$14:$D$67,EGEN_DPF_b_RONLER!$K$14:$FZ$67)),"--")</f>
        <v>1.4285598204546939E-4</v>
      </c>
      <c r="R12" s="49" cm="1">
        <f t="array" ref="R12">IFERROR(_xlfn.XLOOKUP(R$8,EGEN_DPF_b_RONLER!$K$11:$FZ$11,_xlfn.XLOOKUP($D12,EGEN_DPF_b_RONLER!$D$14:$D$67,EGEN_DPF_b_RONLER!$K$14:$FZ$67)),"--")</f>
        <v>1.9933392843553865E-4</v>
      </c>
      <c r="S12" s="49" cm="1">
        <f t="array" ref="S12">IFERROR(_xlfn.XLOOKUP(S$8,EGEN_DPF_b_RONLER!$K$11:$FZ$11,_xlfn.XLOOKUP($D12,EGEN_DPF_b_RONLER!$D$14:$D$67,EGEN_DPF_b_RONLER!$K$14:$FZ$67)),"--")</f>
        <v>1.9933392843553865E-4</v>
      </c>
      <c r="T12" s="49" cm="1">
        <f t="array" ref="T12">IFERROR(_xlfn.XLOOKUP(T$8,EGEN_DPF_b_RONLER!$K$11:$FZ$11,_xlfn.XLOOKUP($D12,EGEN_DPF_b_RONLER!$D$14:$D$67,EGEN_DPF_b_RONLER!$K$14:$FZ$67)),"--")</f>
        <v>1.9933392843553865E-4</v>
      </c>
      <c r="U12" s="49" cm="1">
        <f t="array" ref="U12">IFERROR(_xlfn.XLOOKUP(U$8,EGEN_DPF_b_RONLER!$K$11:$FZ$11,_xlfn.XLOOKUP($D12,EGEN_DPF_b_RONLER!$D$14:$D$67,EGEN_DPF_b_RONLER!$K$14:$FZ$67)),"--")</f>
        <v>1.9933392843553865E-4</v>
      </c>
      <c r="V12" s="49" cm="1">
        <f t="array" ref="V12">IFERROR(_xlfn.XLOOKUP(V$8,EGEN_DPF_b_RONLER!$K$11:$FZ$11,_xlfn.XLOOKUP($D12,EGEN_DPF_b_RONLER!$D$14:$D$67,EGEN_DPF_b_RONLER!$K$14:$FZ$67)),"--")</f>
        <v>1.9933392843553865E-4</v>
      </c>
      <c r="W12" s="49" cm="1">
        <f t="array" ref="W12">IFERROR(_xlfn.XLOOKUP(W$8,EGEN_DPF_b_RONLER!$K$11:$FZ$11,_xlfn.XLOOKUP($D12,EGEN_DPF_b_RONLER!$D$14:$D$67,EGEN_DPF_b_RONLER!$K$14:$FZ$67)),"--")</f>
        <v>1.9933392843553865E-4</v>
      </c>
      <c r="X12" s="49" cm="1">
        <f t="array" ref="X12">IFERROR(_xlfn.XLOOKUP(X$8,EGEN_DPF_b_RONLER!$K$11:$FZ$11,_xlfn.XLOOKUP($D12,EGEN_DPF_b_RONLER!$D$14:$D$67,EGEN_DPF_b_RONLER!$K$14:$FZ$67)),"--")</f>
        <v>1.9933392843553865E-4</v>
      </c>
      <c r="Y12" s="49" cm="1">
        <f t="array" ref="Y12">IFERROR(_xlfn.XLOOKUP(Y$8,EGEN_DPF_b_RONLER!$K$11:$FZ$11,_xlfn.XLOOKUP($D12,EGEN_DPF_b_RONLER!$D$14:$D$67,EGEN_DPF_b_RONLER!$K$14:$FZ$67)),"--")</f>
        <v>1.9933392843553865E-4</v>
      </c>
      <c r="Z12" s="49" cm="1">
        <f t="array" ref="Z12">IFERROR(_xlfn.XLOOKUP(Z$8,EGEN_DPF_b_RONLER!$K$11:$FZ$11,_xlfn.XLOOKUP($D12,EGEN_DPF_b_RONLER!$D$14:$D$67,EGEN_DPF_b_RONLER!$K$14:$FZ$67)),"--")</f>
        <v>1.9933392843553865E-4</v>
      </c>
      <c r="AA12" s="49" cm="1">
        <f t="array" ref="AA12">IFERROR(_xlfn.XLOOKUP(AA$8,EGEN_DPF_b_RONLER!$K$11:$FZ$11,_xlfn.XLOOKUP($D12,EGEN_DPF_b_RONLER!$D$14:$D$67,EGEN_DPF_b_RONLER!$K$14:$FZ$67)),"--")</f>
        <v>1.9933392843553865E-4</v>
      </c>
      <c r="AB12" s="49" cm="1">
        <f t="array" ref="AB12">IFERROR(_xlfn.XLOOKUP(AB$8,EGEN_DPF_b_RONLER!$K$11:$FZ$11,_xlfn.XLOOKUP($D12,EGEN_DPF_b_RONLER!$D$14:$D$67,EGEN_DPF_b_RONLER!$K$14:$FZ$67)),"--")</f>
        <v>1.9933392843553865E-4</v>
      </c>
      <c r="AC12" s="49" cm="1">
        <f t="array" ref="AC12">IFERROR(_xlfn.XLOOKUP(AC$8,EGEN_DPF_b_RONLER!$K$11:$FZ$11,_xlfn.XLOOKUP($D12,EGEN_DPF_b_RONLER!$D$14:$D$67,EGEN_DPF_b_RONLER!$K$14:$FZ$67)),"--")</f>
        <v>1.9933392843553865E-4</v>
      </c>
      <c r="AD12" s="49" cm="1">
        <f t="array" ref="AD12">IFERROR(_xlfn.XLOOKUP(AD$8,EGEN_DPF_b_RONLER!$K$11:$FZ$11,_xlfn.XLOOKUP($D12,EGEN_DPF_b_RONLER!$D$14:$D$67,EGEN_DPF_b_RONLER!$K$14:$FZ$67)),"--")</f>
        <v>1.9933392843553865E-4</v>
      </c>
      <c r="AE12" s="49" cm="1">
        <f t="array" ref="AE12">IFERROR(_xlfn.XLOOKUP(AE$8,EGEN_DPF_b_RONLER!$K$11:$FZ$11,_xlfn.XLOOKUP($D12,EGEN_DPF_b_RONLER!$D$14:$D$67,EGEN_DPF_b_RONLER!$K$14:$FZ$67)),"--")</f>
        <v>1.9933392843553865E-4</v>
      </c>
      <c r="AF12" s="49" cm="1">
        <f t="array" ref="AF12">IFERROR(_xlfn.XLOOKUP(AF$8,EGEN_DPF_b_RONLER!$K$11:$FZ$11,_xlfn.XLOOKUP($D12,EGEN_DPF_b_RONLER!$D$14:$D$67,EGEN_DPF_b_RONLER!$K$14:$FZ$67)),"--")</f>
        <v>1.9933392843553865E-4</v>
      </c>
      <c r="AG12" s="49" cm="1">
        <f t="array" ref="AG12">IFERROR(_xlfn.XLOOKUP(AG$8,EGEN_DPF_b_RONLER!$K$11:$FZ$11,_xlfn.XLOOKUP($D12,EGEN_DPF_b_RONLER!$D$14:$D$67,EGEN_DPF_b_RONLER!$K$14:$FZ$67)),"--")</f>
        <v>1.9933392843553865E-4</v>
      </c>
      <c r="AH12" s="49" cm="1">
        <f t="array" ref="AH12">IFERROR(_xlfn.XLOOKUP(AH$8,EGEN_DPF_b_RONLER!$K$11:$FZ$11,_xlfn.XLOOKUP($D12,EGEN_DPF_b_RONLER!$D$14:$D$67,EGEN_DPF_b_RONLER!$K$14:$FZ$67)),"--")</f>
        <v>1.9933392843553865E-4</v>
      </c>
      <c r="AI12" s="49" cm="1">
        <f t="array" ref="AI12">IFERROR(_xlfn.XLOOKUP(AI$8,EGEN_DPF_b_RONLER!$K$11:$FZ$11,_xlfn.XLOOKUP($D12,EGEN_DPF_b_RONLER!$D$14:$D$67,EGEN_DPF_b_RONLER!$K$14:$FZ$67)),"--")</f>
        <v>1.9933392843553865E-4</v>
      </c>
      <c r="AJ12" s="49" cm="1">
        <f t="array" ref="AJ12">IFERROR(_xlfn.XLOOKUP(AJ$8,EGEN_DPF_b_RONLER!$K$11:$FZ$11,_xlfn.XLOOKUP($D12,EGEN_DPF_b_RONLER!$D$14:$D$67,EGEN_DPF_b_RONLER!$K$14:$FZ$67)),"--")</f>
        <v>1.9933392843553865E-4</v>
      </c>
      <c r="AK12" s="49" cm="1">
        <f t="array" ref="AK12">IFERROR(_xlfn.XLOOKUP(AK$8,EGEN_DPF_b_RONLER!$K$11:$FZ$11,_xlfn.XLOOKUP($D12,EGEN_DPF_b_RONLER!$D$14:$D$67,EGEN_DPF_b_RONLER!$K$14:$FZ$67)),"--")</f>
        <v>1.9933392843553865E-4</v>
      </c>
      <c r="AL12" s="49" cm="1">
        <f t="array" ref="AL12">IFERROR(_xlfn.XLOOKUP(AL$8,EGEN_DPF_b_RONLER!$K$11:$FZ$11,_xlfn.XLOOKUP($D12,EGEN_DPF_b_RONLER!$D$14:$D$67,EGEN_DPF_b_RONLER!$K$14:$FZ$67)),"--")</f>
        <v>1.9933392843553865E-4</v>
      </c>
      <c r="AM12" s="49" cm="1">
        <f t="array" ref="AM12">IFERROR(_xlfn.XLOOKUP(AM$8,EGEN_DPF_b_RONLER!$K$11:$FZ$11,_xlfn.XLOOKUP($D12,EGEN_DPF_b_RONLER!$D$14:$D$67,EGEN_DPF_b_RONLER!$K$14:$FZ$67)),"--")</f>
        <v>1.7109495524050399E-4</v>
      </c>
      <c r="AN12" s="49" cm="1">
        <f t="array" ref="AN12">IFERROR(_xlfn.XLOOKUP(AN$8,EGEN_DPF_b_RONLER!$K$11:$FZ$11,_xlfn.XLOOKUP($D12,EGEN_DPF_b_RONLER!$D$14:$D$67,EGEN_DPF_b_RONLER!$K$14:$FZ$67)),"--")</f>
        <v>1.7109495524050399E-4</v>
      </c>
      <c r="AO12" s="49" cm="1">
        <f t="array" ref="AO12">IFERROR(_xlfn.XLOOKUP(AO$8,EGEN_DPF_b_RONLER!$K$11:$FZ$11,_xlfn.XLOOKUP($D12,EGEN_DPF_b_RONLER!$D$14:$D$67,EGEN_DPF_b_RONLER!$K$14:$FZ$67)),"--")</f>
        <v>1.7109495524050399E-4</v>
      </c>
      <c r="AP12" s="49" cm="1">
        <f t="array" ref="AP12">IFERROR(_xlfn.XLOOKUP(AP$8,EGEN_DPF_b_RONLER!$K$11:$FZ$11,_xlfn.XLOOKUP($D12,EGEN_DPF_b_RONLER!$D$14:$D$67,EGEN_DPF_b_RONLER!$K$14:$FZ$67)),"--")</f>
        <v>1.7109495524050399E-4</v>
      </c>
      <c r="AQ12" s="49" cm="1">
        <f t="array" ref="AQ12">IFERROR(_xlfn.XLOOKUP(AQ$8,EGEN_DPF_b_RONLER!$K$11:$FZ$11,_xlfn.XLOOKUP($D12,EGEN_DPF_b_RONLER!$D$14:$D$67,EGEN_DPF_b_RONLER!$K$14:$FZ$67)),"--")</f>
        <v>2.8571196409093872E-5</v>
      </c>
      <c r="AR12" s="49" cm="1">
        <f t="array" ref="AR12">IFERROR(_xlfn.XLOOKUP(AR$8,EGEN_DPF_b_RONLER!$K$11:$FZ$11,_xlfn.XLOOKUP($D12,EGEN_DPF_b_RONLER!$D$14:$D$67,EGEN_DPF_b_RONLER!$K$14:$FZ$67)),"--")</f>
        <v>1.9933392843553865E-4</v>
      </c>
      <c r="AS12" s="49" cm="1">
        <f t="array" ref="AS12">IFERROR(_xlfn.XLOOKUP(AS$8,EGEN_DPF_b_RONLER!$K$11:$FZ$11,_xlfn.XLOOKUP($D12,EGEN_DPF_b_RONLER!$D$14:$D$67,EGEN_DPF_b_RONLER!$K$14:$FZ$67)),"--")</f>
        <v>1.9933392843553865E-4</v>
      </c>
      <c r="AT12" s="49" cm="1">
        <f t="array" ref="AT12">IFERROR(_xlfn.XLOOKUP(AT$8,EGEN_DPF_b_RONLER!$K$11:$FZ$11,_xlfn.XLOOKUP($D12,EGEN_DPF_b_RONLER!$D$14:$D$67,EGEN_DPF_b_RONLER!$K$14:$FZ$67)),"--")</f>
        <v>1.9933392843553865E-4</v>
      </c>
      <c r="AU12" s="49" cm="1">
        <f t="array" ref="AU12">IFERROR(_xlfn.XLOOKUP(AU$8,EGEN_DPF_b_RONLER!$K$11:$FZ$11,_xlfn.XLOOKUP($D12,EGEN_DPF_b_RONLER!$D$14:$D$67,EGEN_DPF_b_RONLER!$K$14:$FZ$67)),"--")</f>
        <v>1.9933392843553865E-4</v>
      </c>
      <c r="AV12" s="49" cm="1">
        <f t="array" ref="AV12">IFERROR(_xlfn.XLOOKUP(AV$8,EGEN_DPF_b_RONLER!$K$11:$FZ$11,_xlfn.XLOOKUP($D12,EGEN_DPF_b_RONLER!$D$14:$D$67,EGEN_DPF_b_RONLER!$K$14:$FZ$67)),"--")</f>
        <v>1.9933392843553865E-4</v>
      </c>
      <c r="AW12" s="49" cm="1">
        <f t="array" ref="AW12">IFERROR(_xlfn.XLOOKUP(AW$8,EGEN_DPF_b_RONLER!$K$11:$FZ$11,_xlfn.XLOOKUP($D12,EGEN_DPF_b_RONLER!$D$14:$D$67,EGEN_DPF_b_RONLER!$K$14:$FZ$67)),"--")</f>
        <v>1.9933392843553865E-4</v>
      </c>
      <c r="AX12" s="49" cm="1">
        <f t="array" ref="AX12">IFERROR(_xlfn.XLOOKUP(AX$8,EGEN_DPF_b_RONLER!$K$11:$FZ$11,_xlfn.XLOOKUP($D12,EGEN_DPF_b_RONLER!$D$14:$D$67,EGEN_DPF_b_RONLER!$K$14:$FZ$67)),"--")</f>
        <v>1.9933392843553865E-4</v>
      </c>
      <c r="AY12" s="49" cm="1">
        <f t="array" ref="AY12">IFERROR(_xlfn.XLOOKUP(AY$8,EGEN_DPF_b_RONLER!$K$11:$FZ$11,_xlfn.XLOOKUP($D12,EGEN_DPF_b_RONLER!$D$14:$D$67,EGEN_DPF_b_RONLER!$K$14:$FZ$67)),"--")</f>
        <v>1.9933392843553865E-4</v>
      </c>
      <c r="AZ12" s="49" cm="1">
        <f t="array" ref="AZ12">IFERROR(_xlfn.XLOOKUP(AZ$8,EGENnoDPF_a_RONLER!$G$11:$CL$11,_xlfn.XLOOKUP($D12,EGENnoDPF_a_RONLER!$D$14:$D$51,EGENnoDPF_a_RONLER!$G$14:$CL$51)),"--")</f>
        <v>1.8161600000000003E-3</v>
      </c>
      <c r="BA12" s="49" cm="1">
        <f t="array" ref="BA12">IFERROR(_xlfn.XLOOKUP(BA$8,EGENnoDPF_a_RONLER!$G$11:$CL$11,_xlfn.XLOOKUP($D12,EGENnoDPF_a_RONLER!$D$14:$D$51,EGENnoDPF_a_RONLER!$G$14:$CL$51)),"--")</f>
        <v>1.8161600000000003E-3</v>
      </c>
      <c r="BB12" s="49" cm="1">
        <f t="array" ref="BB12">IFERROR(_xlfn.XLOOKUP(BB$8,EGENnoDPF_a_RONLER!$G$11:$CL$11,_xlfn.XLOOKUP($D12,EGENnoDPF_a_RONLER!$D$14:$D$51,EGENnoDPF_a_RONLER!$G$14:$CL$51)),"--")</f>
        <v>1.8161600000000003E-3</v>
      </c>
      <c r="BC12" s="49" cm="1">
        <f t="array" ref="BC12">IFERROR(_xlfn.XLOOKUP(BC$8,EGENnoDPF_a_RONLER!$G$11:$CL$11,_xlfn.XLOOKUP($D12,EGENnoDPF_a_RONLER!$D$14:$D$51,EGENnoDPF_a_RONLER!$G$14:$CL$51)),"--")</f>
        <v>1.8161600000000003E-3</v>
      </c>
      <c r="BD12" s="49" cm="1">
        <f t="array" ref="BD12">IFERROR(_xlfn.XLOOKUP(BD$8,EGENnoDPF_a_RONLER!$G$11:$CL$11,_xlfn.XLOOKUP($D12,EGENnoDPF_a_RONLER!$D$14:$D$51,EGENnoDPF_a_RONLER!$G$14:$CL$51)),"--")</f>
        <v>1.4353599999999999E-3</v>
      </c>
      <c r="BE12" s="49" cm="1">
        <f t="array" ref="BE12">IFERROR(_xlfn.XLOOKUP(BE$8,EGENnoDPF_a_RONLER!$G$11:$CL$11,_xlfn.XLOOKUP($D12,EGENnoDPF_a_RONLER!$D$14:$D$51,EGENnoDPF_a_RONLER!$G$14:$CL$51)),"--")</f>
        <v>1.4353599999999999E-3</v>
      </c>
      <c r="BF12" s="49" cm="1">
        <f t="array" ref="BF12">IFERROR(_xlfn.XLOOKUP(BF$8,EGENnoDPF_a_RONLER!$G$11:$CL$11,_xlfn.XLOOKUP($D12,EGENnoDPF_a_RONLER!$D$14:$D$51,EGENnoDPF_a_RONLER!$G$14:$CL$51)),"--")</f>
        <v>1.4353599999999999E-3</v>
      </c>
      <c r="BG12" s="49" cm="1">
        <f t="array" ref="BG12">IFERROR(_xlfn.XLOOKUP(BG$8,EGENnoDPF_a_RONLER!$G$11:$CL$11,_xlfn.XLOOKUP($D12,EGENnoDPF_a_RONLER!$D$14:$D$51,EGENnoDPF_a_RONLER!$G$14:$CL$51)),"--")</f>
        <v>1.9680000000000001E-3</v>
      </c>
      <c r="BH12" s="49" cm="1">
        <f t="array" ref="BH12">IFERROR(_xlfn.XLOOKUP(BH$8,EGENnoDPF_a_RONLER!$G$11:$CL$11,_xlfn.XLOOKUP($D12,EGENnoDPF_a_RONLER!$D$14:$D$51,EGENnoDPF_a_RONLER!$G$14:$CL$51)),"--")</f>
        <v>1.9680000000000001E-3</v>
      </c>
      <c r="BI12" s="49" cm="1">
        <f t="array" ref="BI12">IFERROR(_xlfn.XLOOKUP(BI$8,EGENnoDPF_a_RONLER!$G$11:$CL$11,_xlfn.XLOOKUP($D12,EGENnoDPF_a_RONLER!$D$14:$D$51,EGENnoDPF_a_RONLER!$G$14:$CL$51)),"--")</f>
        <v>2.2000000000000001E-3</v>
      </c>
      <c r="BJ12" s="49" cm="1">
        <f t="array" ref="BJ12">IFERROR(_xlfn.XLOOKUP(BJ$8,EGENnoDPF_a_RONLER!$G$11:$CL$11,_xlfn.XLOOKUP($D12,EGENnoDPF_a_RONLER!$D$14:$D$51,EGENnoDPF_a_RONLER!$G$14:$CL$51)),"--")</f>
        <v>2.3264000000000002E-3</v>
      </c>
      <c r="BK12" s="49" cm="1">
        <f t="array" ref="BK12">IFERROR(_xlfn.XLOOKUP(BK$8,EGENnoDPF_a_RONLER!$G$11:$CL$11,_xlfn.XLOOKUP($D12,EGENnoDPF_a_RONLER!$D$14:$D$51,EGENnoDPF_a_RONLER!$G$14:$CL$51)),"--")</f>
        <v>2.3593600000000004E-3</v>
      </c>
      <c r="BL12" s="49" cm="1">
        <f t="array" ref="BL12">IFERROR(_xlfn.XLOOKUP(BL$8,EGENnoDPF_a_RONLER!$G$11:$CL$11,_xlfn.XLOOKUP($D12,EGENnoDPF_a_RONLER!$D$14:$D$51,EGENnoDPF_a_RONLER!$G$14:$CL$51)),"--")</f>
        <v>2.3593600000000004E-3</v>
      </c>
      <c r="BM12" s="49" cm="1">
        <f t="array" ref="BM12">IFERROR(_xlfn.XLOOKUP(BM$8,EGENnoDPF_a_RONLER!$G$11:$CL$11,_xlfn.XLOOKUP($D12,EGENnoDPF_a_RONLER!$D$14:$D$51,EGENnoDPF_a_RONLER!$G$14:$CL$51)),"--")</f>
        <v>2.3593600000000004E-3</v>
      </c>
      <c r="BN12" s="49" cm="1">
        <f t="array" ref="BN12">IFERROR(_xlfn.XLOOKUP(BN$8,EGENnoDPF_a_RONLER!$G$11:$CL$11,_xlfn.XLOOKUP($D12,EGENnoDPF_a_RONLER!$D$14:$D$51,EGENnoDPF_a_RONLER!$G$14:$CL$51)),"--")</f>
        <v>2.3593600000000004E-3</v>
      </c>
      <c r="BO12" s="49" cm="1">
        <f t="array" ref="BO12">IFERROR(_xlfn.XLOOKUP(BO$8,EGENnoDPF_a_RONLER!$G$11:$CL$11,_xlfn.XLOOKUP($D12,EGENnoDPF_a_RONLER!$D$14:$D$51,EGENnoDPF_a_RONLER!$G$14:$CL$51)),"--")</f>
        <v>2.3593600000000004E-3</v>
      </c>
      <c r="BP12" s="49" cm="1">
        <f t="array" ref="BP12">IFERROR(_xlfn.XLOOKUP(BP$8,EGENnoDPF_a_RONLER!$G$11:$CL$11,_xlfn.XLOOKUP($D12,EGENnoDPF_a_RONLER!$D$14:$D$51,EGENnoDPF_a_RONLER!$G$14:$CL$51)),"--")</f>
        <v>2.3593600000000004E-3</v>
      </c>
      <c r="BQ12" s="49" cm="1">
        <f t="array" ref="BQ12">IFERROR(_xlfn.XLOOKUP(BQ$8,EGENnoDPF_a_RONLER!$G$11:$CL$11,_xlfn.XLOOKUP($D12,EGENnoDPF_a_RONLER!$D$14:$D$51,EGENnoDPF_a_RONLER!$G$14:$CL$51)),"--")</f>
        <v>3.6640000000000002E-4</v>
      </c>
      <c r="BR12" s="49" cm="1">
        <f t="array" ref="BR12">IFERROR(_xlfn.XLOOKUP(BR$8,EGENnoDPF_a_RONLER!$G$11:$CL$11,_xlfn.XLOOKUP($D12,EGENnoDPF_a_RONLER!$D$14:$D$51,EGENnoDPF_a_RONLER!$G$14:$CL$51)),"--")</f>
        <v>3.6640000000000002E-4</v>
      </c>
      <c r="BS12" s="49" cm="1">
        <f t="array" ref="BS12">IFERROR(_xlfn.XLOOKUP(BS$8,EGENnoDPF_a_RONLER!$G$11:$CL$11,_xlfn.XLOOKUP($D12,EGENnoDPF_a_RONLER!$D$14:$D$51,EGENnoDPF_a_RONLER!$G$14:$CL$51)),"--")</f>
        <v>7.4239999999999994E-4</v>
      </c>
      <c r="BT12" s="49" cm="1">
        <f t="array" ref="BT12">IFERROR(_xlfn.XLOOKUP(BT$8,EGENnoDPF_a_RONLER!$G$11:$CL$11,_xlfn.XLOOKUP($D12,EGENnoDPF_a_RONLER!$D$14:$D$51,EGENnoDPF_a_RONLER!$G$14:$CL$51)),"--")</f>
        <v>3.1040000000000001E-4</v>
      </c>
      <c r="BU12" s="49" cm="1">
        <f t="array" ref="BU12">IFERROR(_xlfn.XLOOKUP(BU$8,EGENnoDPF_b_RONLER!$G$11:$BN$11,_xlfn.XLOOKUP($D12,EGENnoDPF_b_RONLER!$D$14:$D$67,EGENnoDPF_b_RONLER!$G$14:$BN$67)),"--")</f>
        <v>4.0254379436843502E-4</v>
      </c>
      <c r="BV12" s="49" cm="1">
        <f t="array" ref="BV12">IFERROR(_xlfn.XLOOKUP(BV$8,EGENnoDPF_b_RONLER!$G$11:$BN$11,_xlfn.XLOOKUP($D12,EGENnoDPF_b_RONLER!$D$14:$D$67,EGENnoDPF_b_RONLER!$G$14:$BN$67)),"--")</f>
        <v>4.0835770061447147E-4</v>
      </c>
      <c r="BW12" s="49" cm="1">
        <f t="array" ref="BW12">IFERROR(_xlfn.XLOOKUP(BW$8,EGENnoDPF_b_RONLER!$G$11:$BN$11,_xlfn.XLOOKUP($D12,EGENnoDPF_b_RONLER!$D$14:$D$67,EGENnoDPF_b_RONLER!$G$14:$BN$67)),"--")</f>
        <v>4.0835770061447147E-4</v>
      </c>
      <c r="BX12" s="49" cm="1">
        <f t="array" ref="BX12">IFERROR(_xlfn.XLOOKUP(BX$8,EGENnoDPF_b_RONLER!$G$11:$BN$11,_xlfn.XLOOKUP($D12,EGENnoDPF_b_RONLER!$D$14:$D$67,EGENnoDPF_b_RONLER!$G$14:$BN$67)),"--")</f>
        <v>4.8726071395353886E-4</v>
      </c>
      <c r="BY12" s="49" cm="1">
        <f t="array" ref="BY12">IFERROR(_xlfn.XLOOKUP(BY$8,EGENnoDPF_b_RONLER!$G$11:$BN$11,_xlfn.XLOOKUP($D12,EGENnoDPF_b_RONLER!$D$14:$D$67,EGENnoDPF_b_RONLER!$G$14:$BN$67)),"--")</f>
        <v>4.7646345949661382E-4</v>
      </c>
      <c r="BZ12" s="49" cm="1">
        <f t="array" ref="BZ12">IFERROR(_xlfn.XLOOKUP(BZ$8,EGENnoDPF_b_RONLER!$G$11:$BN$11,_xlfn.XLOOKUP($D12,EGENnoDPF_b_RONLER!$D$14:$D$67,EGENnoDPF_b_RONLER!$G$14:$BN$67)),"--")</f>
        <v>4.8726071395353886E-4</v>
      </c>
      <c r="CA12" s="49" cm="1">
        <f t="array" ref="CA12">IFERROR(_xlfn.XLOOKUP(CA$8,EGENnoDPF_b_RONLER!$G$11:$BN$11,_xlfn.XLOOKUP($D12,EGENnoDPF_b_RONLER!$D$14:$D$67,EGENnoDPF_b_RONLER!$G$14:$BN$67)),"--")</f>
        <v>4.8726071395353886E-4</v>
      </c>
      <c r="CB12" s="49" cm="1">
        <f t="array" ref="CB12">IFERROR(_xlfn.XLOOKUP(CB$8,EGENnoDPF_b_RONLER!$G$11:$BN$11,_xlfn.XLOOKUP($D12,EGENnoDPF_b_RONLER!$D$14:$D$67,EGENnoDPF_b_RONLER!$G$14:$BN$67)),"--")</f>
        <v>4.8726071395353886E-4</v>
      </c>
      <c r="CC12" s="49" cm="1">
        <f t="array" ref="CC12">IFERROR(_xlfn.XLOOKUP(CC$8,EGENnoDPF_b_RONLER!$G$11:$BN$11,_xlfn.XLOOKUP($D12,EGENnoDPF_b_RONLER!$D$14:$D$67,EGENnoDPF_b_RONLER!$G$14:$BN$67)),"--")</f>
        <v>4.8726071395353886E-4</v>
      </c>
      <c r="CD12" s="49" cm="1">
        <f t="array" ref="CD12">IFERROR(_xlfn.XLOOKUP(CD$8,EGENnoDPF_b_RONLER!$G$11:$BN$11,_xlfn.XLOOKUP($D12,EGENnoDPF_b_RONLER!$D$14:$D$67,EGENnoDPF_b_RONLER!$G$14:$BN$67)),"--")</f>
        <v>4.7646345949661382E-4</v>
      </c>
      <c r="CE12" s="49" cm="1">
        <f t="array" ref="CE12">IFERROR(_xlfn.XLOOKUP(CE$8,EGENnoDPF_b_RONLER!$G$11:$BN$11,_xlfn.XLOOKUP($D12,EGENnoDPF_b_RONLER!$D$14:$D$67,EGENnoDPF_b_RONLER!$G$14:$BN$67)),"--")</f>
        <v>4.8726071395353886E-4</v>
      </c>
      <c r="CF12" s="49" cm="1">
        <f t="array" ref="CF12">IFERROR(_xlfn.XLOOKUP(CF$8,EGENnoDPF_b_RONLER!$G$11:$BN$11,_xlfn.XLOOKUP($D12,EGENnoDPF_b_RONLER!$D$14:$D$67,EGENnoDPF_b_RONLER!$G$14:$BN$67)),"--")</f>
        <v>4.7646345949661382E-4</v>
      </c>
      <c r="CG12" s="49" cm="1">
        <f t="array" ref="CG12">IFERROR(_xlfn.XLOOKUP(CG$8,EGENnoDPF_b_RONLER!$G$11:$BN$11,_xlfn.XLOOKUP($D12,EGENnoDPF_b_RONLER!$D$14:$D$67,EGENnoDPF_b_RONLER!$G$14:$BN$67)),"--")</f>
        <v>4.7646345949661382E-4</v>
      </c>
      <c r="CH12" s="49" cm="1">
        <f t="array" ref="CH12">IFERROR(_xlfn.XLOOKUP(CH$8,EGENnoDPF_b_RONLER!$G$11:$BN$11,_xlfn.XLOOKUP($D12,EGENnoDPF_b_RONLER!$D$14:$D$67,EGENnoDPF_b_RONLER!$G$14:$BN$67)),"--")</f>
        <v>4.7646345949661382E-4</v>
      </c>
      <c r="CI12" s="49" cm="1">
        <f t="array" ref="CI12">IFERROR(_xlfn.XLOOKUP(CI$8,EGENnoDPF_b_RONLER!$G$11:$BN$11,_xlfn.XLOOKUP($D12,EGENnoDPF_b_RONLER!$D$14:$D$67,EGENnoDPF_b_RONLER!$G$14:$BN$67)),"--")</f>
        <v>4.7646345949661382E-4</v>
      </c>
      <c r="CJ12" s="49" cm="1">
        <f t="array" ref="CJ12">IFERROR(_xlfn.XLOOKUP(CJ$8,FirePump_RONLER!$G$11:$V$11,_xlfn.XLOOKUP($D12,FirePump_RONLER!$D$14:$D$51,FirePump_RONLER!$G$14:$V$51)),"--")</f>
        <v>1.6640000000000003E-4</v>
      </c>
      <c r="CK12" s="49" cm="1">
        <f t="array" ref="CK12">IFERROR(_xlfn.XLOOKUP(CK$8,FirePump_RONLER!$G$11:$V$11,_xlfn.XLOOKUP($D12,FirePump_RONLER!$D$14:$D$51,FirePump_RONLER!$G$14:$V$51)),"--")</f>
        <v>1.808E-4</v>
      </c>
      <c r="CL12" s="49" cm="1">
        <f t="array" ref="CL12">IFERROR(_xlfn.XLOOKUP(CL$8,FirePump_RONLER!$G$11:$V$11,_xlfn.XLOOKUP($D12,FirePump_RONLER!$D$14:$D$51,FirePump_RONLER!$G$14:$V$51)),"--")</f>
        <v>1.0560000000000001E-4</v>
      </c>
      <c r="CM12" s="49" cm="1">
        <f t="array" ref="CM12">IFERROR(_xlfn.XLOOKUP(CM$8,FirePump_RONLER!$G$11:$V$11,_xlfn.XLOOKUP($D12,FirePump_RONLER!$D$14:$D$51,FirePump_RONLER!$G$14:$V$51)),"--")</f>
        <v>9.7599999999999987E-5</v>
      </c>
      <c r="CN12" s="49" cm="1">
        <f t="array" ref="CN12">IFERROR(_xlfn.XLOOKUP(CN$8,EGEN_ALOHA!$G$11:$Z$11,_xlfn.XLOOKUP($D12,EGEN_ALOHA!$D$14:$D$51,EGEN_ALOHA!$G$14:$Z$51)),"--")</f>
        <v>1.7247999999999999E-3</v>
      </c>
      <c r="CO12" s="49" cm="1">
        <f t="array" ref="CO12">IFERROR(_xlfn.XLOOKUP(CO$8,EGEN_ALOHA!$G$11:$Z$11,_xlfn.XLOOKUP($D12,EGEN_ALOHA!$D$14:$D$51,EGEN_ALOHA!$G$14:$Z$51)),"--")</f>
        <v>1.7247999999999999E-3</v>
      </c>
      <c r="CP12" s="49" cm="1">
        <f t="array" ref="CP12">IFERROR(_xlfn.XLOOKUP(CP$8,EGEN_ALOHA!$G$11:$Z$11,_xlfn.XLOOKUP($D12,EGEN_ALOHA!$D$14:$D$51,EGEN_ALOHA!$G$14:$Z$51)),"--")</f>
        <v>1.7247999999999999E-3</v>
      </c>
      <c r="CQ12" s="49" cm="1">
        <f t="array" ref="CQ12">IFERROR(_xlfn.XLOOKUP(CQ$8,EGEN_ALOHA!$G$11:$Z$11,_xlfn.XLOOKUP($D12,EGEN_ALOHA!$D$14:$D$51,EGEN_ALOHA!$G$14:$Z$51)),"--")</f>
        <v>1.7257600000000002E-3</v>
      </c>
      <c r="CR12" s="49" cm="1">
        <f t="array" ref="CR12">IFERROR(_xlfn.XLOOKUP(CR$8,EGEN_ALOHA!$G$11:$Z$11,_xlfn.XLOOKUP($D12,EGEN_ALOHA!$D$14:$D$51,EGEN_ALOHA!$G$14:$Z$51)),"--")</f>
        <v>1.7164800000000003E-3</v>
      </c>
      <c r="CS12" s="71">
        <f t="shared" si="0"/>
        <v>6.0339496855879443E-2</v>
      </c>
      <c r="CT12" s="67"/>
    </row>
    <row r="13" spans="1:98" ht="14.65" customHeight="1">
      <c r="A13" s="63"/>
      <c r="B13" s="55" t="s">
        <v>113</v>
      </c>
      <c r="C13" s="64"/>
      <c r="D13" s="65" t="s">
        <v>112</v>
      </c>
      <c r="E13" s="65" t="s">
        <v>315</v>
      </c>
      <c r="F13" s="65" t="s">
        <v>414</v>
      </c>
      <c r="G13" s="49" cm="1">
        <f t="array" ref="G13">IFERROR(_xlfn.XLOOKUP(G$8,EGEN_DPF_a_RONLER!$I$5:$P$5,_xlfn.XLOOKUP($D13,EGEN_DPF_a_RONLER!$D$13:$D$50,EGEN_DPF_a_RONLER!$I$13:$P$50)),"--")</f>
        <v>6.1898043991606161E-6</v>
      </c>
      <c r="H13" s="49" cm="1">
        <f t="array" ref="H13">IFERROR(_xlfn.XLOOKUP(H$8,EGEN_DPF_a_RONLER!$I$5:$P$5,_xlfn.XLOOKUP($D13,EGEN_DPF_a_RONLER!$D$13:$D$50,EGEN_DPF_a_RONLER!$I$13:$P$50)),"--")</f>
        <v>4.4007247223268156E-6</v>
      </c>
      <c r="I13" s="49" cm="1">
        <f t="array" ref="I13">IFERROR(_xlfn.XLOOKUP(I$8,EGEN_DPF_b_RONLER!$K$11:$FZ$11,_xlfn.XLOOKUP($D13,EGEN_DPF_b_RONLER!$D$14:$D$67,EGEN_DPF_b_RONLER!$K$14:$FZ$67)),"--")</f>
        <v>4.236211648594973E-5</v>
      </c>
      <c r="J13" s="49" cm="1">
        <f t="array" ref="J13">IFERROR(_xlfn.XLOOKUP(J$8,EGEN_DPF_b_RONLER!$K$11:$FZ$11,_xlfn.XLOOKUP($D13,EGEN_DPF_b_RONLER!$D$14:$D$67,EGEN_DPF_b_RONLER!$K$14:$FZ$67)),"--")</f>
        <v>4.236211648594973E-5</v>
      </c>
      <c r="K13" s="49" cm="1">
        <f t="array" ref="K13">IFERROR(_xlfn.XLOOKUP(K$8,EGEN_DPF_b_RONLER!$K$11:$FZ$11,_xlfn.XLOOKUP($D13,EGEN_DPF_b_RONLER!$D$14:$D$67,EGEN_DPF_b_RONLER!$K$14:$FZ$67)),"--")</f>
        <v>4.236211648594973E-5</v>
      </c>
      <c r="L13" s="49" cm="1">
        <f t="array" ref="L13">IFERROR(_xlfn.XLOOKUP(L$8,EGEN_DPF_b_RONLER!$K$11:$FZ$11,_xlfn.XLOOKUP($D13,EGEN_DPF_b_RONLER!$D$14:$D$67,EGEN_DPF_b_RONLER!$K$14:$FZ$67)),"--")</f>
        <v>4.236211648594973E-5</v>
      </c>
      <c r="M13" s="49" cm="1">
        <f t="array" ref="M13">IFERROR(_xlfn.XLOOKUP(M$8,EGEN_DPF_b_RONLER!$K$11:$FZ$11,_xlfn.XLOOKUP($D13,EGEN_DPF_b_RONLER!$D$14:$D$67,EGEN_DPF_b_RONLER!$K$14:$FZ$67)),"--")</f>
        <v>4.236211648594973E-5</v>
      </c>
      <c r="N13" s="49" cm="1">
        <f t="array" ref="N13">IFERROR(_xlfn.XLOOKUP(N$8,EGEN_DPF_b_RONLER!$K$11:$FZ$11,_xlfn.XLOOKUP($D13,EGEN_DPF_b_RONLER!$D$14:$D$67,EGEN_DPF_b_RONLER!$K$14:$FZ$67)),"--")</f>
        <v>4.236211648594973E-5</v>
      </c>
      <c r="O13" s="49" cm="1">
        <f t="array" ref="O13">IFERROR(_xlfn.XLOOKUP(O$8,EGEN_DPF_b_RONLER!$K$11:$FZ$11,_xlfn.XLOOKUP($D13,EGEN_DPF_b_RONLER!$D$14:$D$67,EGEN_DPF_b_RONLER!$K$14:$FZ$67)),"--")</f>
        <v>3.5370310852346375E-5</v>
      </c>
      <c r="P13" s="49" cm="1">
        <f t="array" ref="P13">IFERROR(_xlfn.XLOOKUP(P$8,EGEN_DPF_b_RONLER!$K$11:$FZ$11,_xlfn.XLOOKUP($D13,EGEN_DPF_b_RONLER!$D$14:$D$67,EGEN_DPF_b_RONLER!$K$14:$FZ$67)),"--")</f>
        <v>3.5370310852346375E-5</v>
      </c>
      <c r="Q13" s="49" cm="1">
        <f t="array" ref="Q13">IFERROR(_xlfn.XLOOKUP(Q$8,EGEN_DPF_b_RONLER!$K$11:$FZ$11,_xlfn.XLOOKUP($D13,EGEN_DPF_b_RONLER!$D$14:$D$67,EGEN_DPF_b_RONLER!$K$14:$FZ$67)),"--")</f>
        <v>3.5370310852346375E-5</v>
      </c>
      <c r="R13" s="49" cm="1">
        <f t="array" ref="R13">IFERROR(_xlfn.XLOOKUP(R$8,EGEN_DPF_b_RONLER!$K$11:$FZ$11,_xlfn.XLOOKUP($D13,EGEN_DPF_b_RONLER!$D$14:$D$67,EGEN_DPF_b_RONLER!$K$14:$FZ$67)),"--")</f>
        <v>4.9353922119553078E-5</v>
      </c>
      <c r="S13" s="49" cm="1">
        <f t="array" ref="S13">IFERROR(_xlfn.XLOOKUP(S$8,EGEN_DPF_b_RONLER!$K$11:$FZ$11,_xlfn.XLOOKUP($D13,EGEN_DPF_b_RONLER!$D$14:$D$67,EGEN_DPF_b_RONLER!$K$14:$FZ$67)),"--")</f>
        <v>4.9353922119553078E-5</v>
      </c>
      <c r="T13" s="49" cm="1">
        <f t="array" ref="T13">IFERROR(_xlfn.XLOOKUP(T$8,EGEN_DPF_b_RONLER!$K$11:$FZ$11,_xlfn.XLOOKUP($D13,EGEN_DPF_b_RONLER!$D$14:$D$67,EGEN_DPF_b_RONLER!$K$14:$FZ$67)),"--")</f>
        <v>4.9353922119553078E-5</v>
      </c>
      <c r="U13" s="49" cm="1">
        <f t="array" ref="U13">IFERROR(_xlfn.XLOOKUP(U$8,EGEN_DPF_b_RONLER!$K$11:$FZ$11,_xlfn.XLOOKUP($D13,EGEN_DPF_b_RONLER!$D$14:$D$67,EGEN_DPF_b_RONLER!$K$14:$FZ$67)),"--")</f>
        <v>4.9353922119553078E-5</v>
      </c>
      <c r="V13" s="49" cm="1">
        <f t="array" ref="V13">IFERROR(_xlfn.XLOOKUP(V$8,EGEN_DPF_b_RONLER!$K$11:$FZ$11,_xlfn.XLOOKUP($D13,EGEN_DPF_b_RONLER!$D$14:$D$67,EGEN_DPF_b_RONLER!$K$14:$FZ$67)),"--")</f>
        <v>4.9353922119553078E-5</v>
      </c>
      <c r="W13" s="49" cm="1">
        <f t="array" ref="W13">IFERROR(_xlfn.XLOOKUP(W$8,EGEN_DPF_b_RONLER!$K$11:$FZ$11,_xlfn.XLOOKUP($D13,EGEN_DPF_b_RONLER!$D$14:$D$67,EGEN_DPF_b_RONLER!$K$14:$FZ$67)),"--")</f>
        <v>4.9353922119553078E-5</v>
      </c>
      <c r="X13" s="49" cm="1">
        <f t="array" ref="X13">IFERROR(_xlfn.XLOOKUP(X$8,EGEN_DPF_b_RONLER!$K$11:$FZ$11,_xlfn.XLOOKUP($D13,EGEN_DPF_b_RONLER!$D$14:$D$67,EGEN_DPF_b_RONLER!$K$14:$FZ$67)),"--")</f>
        <v>4.9353922119553078E-5</v>
      </c>
      <c r="Y13" s="49" cm="1">
        <f t="array" ref="Y13">IFERROR(_xlfn.XLOOKUP(Y$8,EGEN_DPF_b_RONLER!$K$11:$FZ$11,_xlfn.XLOOKUP($D13,EGEN_DPF_b_RONLER!$D$14:$D$67,EGEN_DPF_b_RONLER!$K$14:$FZ$67)),"--")</f>
        <v>4.9353922119553078E-5</v>
      </c>
      <c r="Z13" s="49" cm="1">
        <f t="array" ref="Z13">IFERROR(_xlfn.XLOOKUP(Z$8,EGEN_DPF_b_RONLER!$K$11:$FZ$11,_xlfn.XLOOKUP($D13,EGEN_DPF_b_RONLER!$D$14:$D$67,EGEN_DPF_b_RONLER!$K$14:$FZ$67)),"--")</f>
        <v>4.9353922119553078E-5</v>
      </c>
      <c r="AA13" s="49" cm="1">
        <f t="array" ref="AA13">IFERROR(_xlfn.XLOOKUP(AA$8,EGEN_DPF_b_RONLER!$K$11:$FZ$11,_xlfn.XLOOKUP($D13,EGEN_DPF_b_RONLER!$D$14:$D$67,EGEN_DPF_b_RONLER!$K$14:$FZ$67)),"--")</f>
        <v>4.9353922119553078E-5</v>
      </c>
      <c r="AB13" s="49" cm="1">
        <f t="array" ref="AB13">IFERROR(_xlfn.XLOOKUP(AB$8,EGEN_DPF_b_RONLER!$K$11:$FZ$11,_xlfn.XLOOKUP($D13,EGEN_DPF_b_RONLER!$D$14:$D$67,EGEN_DPF_b_RONLER!$K$14:$FZ$67)),"--")</f>
        <v>4.9353922119553078E-5</v>
      </c>
      <c r="AC13" s="49" cm="1">
        <f t="array" ref="AC13">IFERROR(_xlfn.XLOOKUP(AC$8,EGEN_DPF_b_RONLER!$K$11:$FZ$11,_xlfn.XLOOKUP($D13,EGEN_DPF_b_RONLER!$D$14:$D$67,EGEN_DPF_b_RONLER!$K$14:$FZ$67)),"--")</f>
        <v>4.9353922119553078E-5</v>
      </c>
      <c r="AD13" s="49" cm="1">
        <f t="array" ref="AD13">IFERROR(_xlfn.XLOOKUP(AD$8,EGEN_DPF_b_RONLER!$K$11:$FZ$11,_xlfn.XLOOKUP($D13,EGEN_DPF_b_RONLER!$D$14:$D$67,EGEN_DPF_b_RONLER!$K$14:$FZ$67)),"--")</f>
        <v>4.9353922119553078E-5</v>
      </c>
      <c r="AE13" s="49" cm="1">
        <f t="array" ref="AE13">IFERROR(_xlfn.XLOOKUP(AE$8,EGEN_DPF_b_RONLER!$K$11:$FZ$11,_xlfn.XLOOKUP($D13,EGEN_DPF_b_RONLER!$D$14:$D$67,EGEN_DPF_b_RONLER!$K$14:$FZ$67)),"--")</f>
        <v>4.9353922119553078E-5</v>
      </c>
      <c r="AF13" s="49" cm="1">
        <f t="array" ref="AF13">IFERROR(_xlfn.XLOOKUP(AF$8,EGEN_DPF_b_RONLER!$K$11:$FZ$11,_xlfn.XLOOKUP($D13,EGEN_DPF_b_RONLER!$D$14:$D$67,EGEN_DPF_b_RONLER!$K$14:$FZ$67)),"--")</f>
        <v>4.9353922119553078E-5</v>
      </c>
      <c r="AG13" s="49" cm="1">
        <f t="array" ref="AG13">IFERROR(_xlfn.XLOOKUP(AG$8,EGEN_DPF_b_RONLER!$K$11:$FZ$11,_xlfn.XLOOKUP($D13,EGEN_DPF_b_RONLER!$D$14:$D$67,EGEN_DPF_b_RONLER!$K$14:$FZ$67)),"--")</f>
        <v>4.9353922119553078E-5</v>
      </c>
      <c r="AH13" s="49" cm="1">
        <f t="array" ref="AH13">IFERROR(_xlfn.XLOOKUP(AH$8,EGEN_DPF_b_RONLER!$K$11:$FZ$11,_xlfn.XLOOKUP($D13,EGEN_DPF_b_RONLER!$D$14:$D$67,EGEN_DPF_b_RONLER!$K$14:$FZ$67)),"--")</f>
        <v>4.9353922119553078E-5</v>
      </c>
      <c r="AI13" s="49" cm="1">
        <f t="array" ref="AI13">IFERROR(_xlfn.XLOOKUP(AI$8,EGEN_DPF_b_RONLER!$K$11:$FZ$11,_xlfn.XLOOKUP($D13,EGEN_DPF_b_RONLER!$D$14:$D$67,EGEN_DPF_b_RONLER!$K$14:$FZ$67)),"--")</f>
        <v>4.9353922119553078E-5</v>
      </c>
      <c r="AJ13" s="49" cm="1">
        <f t="array" ref="AJ13">IFERROR(_xlfn.XLOOKUP(AJ$8,EGEN_DPF_b_RONLER!$K$11:$FZ$11,_xlfn.XLOOKUP($D13,EGEN_DPF_b_RONLER!$D$14:$D$67,EGEN_DPF_b_RONLER!$K$14:$FZ$67)),"--")</f>
        <v>4.9353922119553078E-5</v>
      </c>
      <c r="AK13" s="49" cm="1">
        <f t="array" ref="AK13">IFERROR(_xlfn.XLOOKUP(AK$8,EGEN_DPF_b_RONLER!$K$11:$FZ$11,_xlfn.XLOOKUP($D13,EGEN_DPF_b_RONLER!$D$14:$D$67,EGEN_DPF_b_RONLER!$K$14:$FZ$67)),"--")</f>
        <v>4.9353922119553078E-5</v>
      </c>
      <c r="AL13" s="49" cm="1">
        <f t="array" ref="AL13">IFERROR(_xlfn.XLOOKUP(AL$8,EGEN_DPF_b_RONLER!$K$11:$FZ$11,_xlfn.XLOOKUP($D13,EGEN_DPF_b_RONLER!$D$14:$D$67,EGEN_DPF_b_RONLER!$K$14:$FZ$67)),"--")</f>
        <v>4.9353922119553078E-5</v>
      </c>
      <c r="AM13" s="49" cm="1">
        <f t="array" ref="AM13">IFERROR(_xlfn.XLOOKUP(AM$8,EGEN_DPF_b_RONLER!$K$11:$FZ$11,_xlfn.XLOOKUP($D13,EGEN_DPF_b_RONLER!$D$14:$D$67,EGEN_DPF_b_RONLER!$K$14:$FZ$67)),"--")</f>
        <v>4.236211648594973E-5</v>
      </c>
      <c r="AN13" s="49" cm="1">
        <f t="array" ref="AN13">IFERROR(_xlfn.XLOOKUP(AN$8,EGEN_DPF_b_RONLER!$K$11:$FZ$11,_xlfn.XLOOKUP($D13,EGEN_DPF_b_RONLER!$D$14:$D$67,EGEN_DPF_b_RONLER!$K$14:$FZ$67)),"--")</f>
        <v>4.236211648594973E-5</v>
      </c>
      <c r="AO13" s="49" cm="1">
        <f t="array" ref="AO13">IFERROR(_xlfn.XLOOKUP(AO$8,EGEN_DPF_b_RONLER!$K$11:$FZ$11,_xlfn.XLOOKUP($D13,EGEN_DPF_b_RONLER!$D$14:$D$67,EGEN_DPF_b_RONLER!$K$14:$FZ$67)),"--")</f>
        <v>2.3106608992336198E-4</v>
      </c>
      <c r="AP13" s="49" cm="1">
        <f t="array" ref="AP13">IFERROR(_xlfn.XLOOKUP(AP$8,EGEN_DPF_b_RONLER!$K$11:$FZ$11,_xlfn.XLOOKUP($D13,EGEN_DPF_b_RONLER!$D$14:$D$67,EGEN_DPF_b_RONLER!$K$14:$FZ$67)),"--")</f>
        <v>2.3106608992336198E-4</v>
      </c>
      <c r="AQ13" s="49" cm="1">
        <f t="array" ref="AQ13">IFERROR(_xlfn.XLOOKUP(AQ$8,EGEN_DPF_b_RONLER!$K$11:$FZ$11,_xlfn.XLOOKUP($D13,EGEN_DPF_b_RONLER!$D$14:$D$67,EGEN_DPF_b_RONLER!$K$14:$FZ$67)),"--")</f>
        <v>3.8585793657105101E-5</v>
      </c>
      <c r="AR13" s="49" cm="1">
        <f t="array" ref="AR13">IFERROR(_xlfn.XLOOKUP(AR$8,EGEN_DPF_b_RONLER!$K$11:$FZ$11,_xlfn.XLOOKUP($D13,EGEN_DPF_b_RONLER!$D$14:$D$67,EGEN_DPF_b_RONLER!$K$14:$FZ$67)),"--")</f>
        <v>4.9353922119553078E-5</v>
      </c>
      <c r="AS13" s="49" cm="1">
        <f t="array" ref="AS13">IFERROR(_xlfn.XLOOKUP(AS$8,EGEN_DPF_b_RONLER!$K$11:$FZ$11,_xlfn.XLOOKUP($D13,EGEN_DPF_b_RONLER!$D$14:$D$67,EGEN_DPF_b_RONLER!$K$14:$FZ$67)),"--")</f>
        <v>4.9353922119553078E-5</v>
      </c>
      <c r="AT13" s="49" cm="1">
        <f t="array" ref="AT13">IFERROR(_xlfn.XLOOKUP(AT$8,EGEN_DPF_b_RONLER!$K$11:$FZ$11,_xlfn.XLOOKUP($D13,EGEN_DPF_b_RONLER!$D$14:$D$67,EGEN_DPF_b_RONLER!$K$14:$FZ$67)),"--")</f>
        <v>4.9353922119553078E-5</v>
      </c>
      <c r="AU13" s="49" cm="1">
        <f t="array" ref="AU13">IFERROR(_xlfn.XLOOKUP(AU$8,EGEN_DPF_b_RONLER!$K$11:$FZ$11,_xlfn.XLOOKUP($D13,EGEN_DPF_b_RONLER!$D$14:$D$67,EGEN_DPF_b_RONLER!$K$14:$FZ$67)),"--")</f>
        <v>4.9353922119553078E-5</v>
      </c>
      <c r="AV13" s="49" cm="1">
        <f t="array" ref="AV13">IFERROR(_xlfn.XLOOKUP(AV$8,EGEN_DPF_b_RONLER!$K$11:$FZ$11,_xlfn.XLOOKUP($D13,EGEN_DPF_b_RONLER!$D$14:$D$67,EGEN_DPF_b_RONLER!$K$14:$FZ$67)),"--")</f>
        <v>4.9353922119553078E-5</v>
      </c>
      <c r="AW13" s="49" cm="1">
        <f t="array" ref="AW13">IFERROR(_xlfn.XLOOKUP(AW$8,EGEN_DPF_b_RONLER!$K$11:$FZ$11,_xlfn.XLOOKUP($D13,EGEN_DPF_b_RONLER!$D$14:$D$67,EGEN_DPF_b_RONLER!$K$14:$FZ$67)),"--")</f>
        <v>4.9353922119553078E-5</v>
      </c>
      <c r="AX13" s="49" cm="1">
        <f t="array" ref="AX13">IFERROR(_xlfn.XLOOKUP(AX$8,EGEN_DPF_b_RONLER!$K$11:$FZ$11,_xlfn.XLOOKUP($D13,EGEN_DPF_b_RONLER!$D$14:$D$67,EGEN_DPF_b_RONLER!$K$14:$FZ$67)),"--")</f>
        <v>4.9353922119553078E-5</v>
      </c>
      <c r="AY13" s="49" cm="1">
        <f t="array" ref="AY13">IFERROR(_xlfn.XLOOKUP(AY$8,EGEN_DPF_b_RONLER!$K$11:$FZ$11,_xlfn.XLOOKUP($D13,EGEN_DPF_b_RONLER!$D$14:$D$67,EGEN_DPF_b_RONLER!$K$14:$FZ$67)),"--")</f>
        <v>4.9353922119553078E-5</v>
      </c>
      <c r="AZ13" s="49" cm="1">
        <f t="array" ref="AZ13">IFERROR(_xlfn.XLOOKUP(AZ$8,EGENnoDPF_a_RONLER!$G$11:$CL$11,_xlfn.XLOOKUP($D13,EGENnoDPF_a_RONLER!$D$14:$D$51,EGENnoDPF_a_RONLER!$G$14:$CL$51)),"--")</f>
        <v>4.2440634089321703E-4</v>
      </c>
      <c r="BA13" s="49" cm="1">
        <f t="array" ref="BA13">IFERROR(_xlfn.XLOOKUP(BA$8,EGENnoDPF_a_RONLER!$G$11:$CL$11,_xlfn.XLOOKUP($D13,EGENnoDPF_a_RONLER!$D$14:$D$51,EGENnoDPF_a_RONLER!$G$14:$CL$51)),"--")</f>
        <v>4.2440634089321703E-4</v>
      </c>
      <c r="BB13" s="49" cm="1">
        <f t="array" ref="BB13">IFERROR(_xlfn.XLOOKUP(BB$8,EGENnoDPF_a_RONLER!$G$11:$CL$11,_xlfn.XLOOKUP($D13,EGENnoDPF_a_RONLER!$D$14:$D$51,EGENnoDPF_a_RONLER!$G$14:$CL$51)),"--")</f>
        <v>4.2440634089321703E-4</v>
      </c>
      <c r="BC13" s="49" cm="1">
        <f t="array" ref="BC13">IFERROR(_xlfn.XLOOKUP(BC$8,EGENnoDPF_a_RONLER!$G$11:$CL$11,_xlfn.XLOOKUP($D13,EGENnoDPF_a_RONLER!$D$14:$D$51,EGENnoDPF_a_RONLER!$G$14:$CL$51)),"--")</f>
        <v>4.2440634089321703E-4</v>
      </c>
      <c r="BD13" s="49" cm="1">
        <f t="array" ref="BD13">IFERROR(_xlfn.XLOOKUP(BD$8,EGENnoDPF_a_RONLER!$G$11:$CL$11,_xlfn.XLOOKUP($D13,EGENnoDPF_a_RONLER!$D$14:$D$51,EGENnoDPF_a_RONLER!$G$14:$CL$51)),"--")</f>
        <v>3.3541972373826533E-4</v>
      </c>
      <c r="BE13" s="49" cm="1">
        <f t="array" ref="BE13">IFERROR(_xlfn.XLOOKUP(BE$8,EGENnoDPF_a_RONLER!$G$11:$CL$11,_xlfn.XLOOKUP($D13,EGENnoDPF_a_RONLER!$D$14:$D$51,EGENnoDPF_a_RONLER!$G$14:$CL$51)),"--")</f>
        <v>3.3541972373826533E-4</v>
      </c>
      <c r="BF13" s="49" cm="1">
        <f t="array" ref="BF13">IFERROR(_xlfn.XLOOKUP(BF$8,EGENnoDPF_a_RONLER!$G$11:$CL$11,_xlfn.XLOOKUP($D13,EGENnoDPF_a_RONLER!$D$14:$D$51,EGENnoDPF_a_RONLER!$G$14:$CL$51)),"--")</f>
        <v>3.3541972373826533E-4</v>
      </c>
      <c r="BG13" s="49" cm="1">
        <f t="array" ref="BG13">IFERROR(_xlfn.XLOOKUP(BG$8,EGENnoDPF_a_RONLER!$G$11:$CL$11,_xlfn.XLOOKUP($D13,EGENnoDPF_a_RONLER!$D$14:$D$51,EGENnoDPF_a_RONLER!$G$14:$CL$51)),"--")</f>
        <v>4.5988881975038057E-4</v>
      </c>
      <c r="BH13" s="49" cm="1">
        <f t="array" ref="BH13">IFERROR(_xlfn.XLOOKUP(BH$8,EGENnoDPF_a_RONLER!$G$11:$CL$11,_xlfn.XLOOKUP($D13,EGENnoDPF_a_RONLER!$D$14:$D$51,EGENnoDPF_a_RONLER!$G$14:$CL$51)),"--")</f>
        <v>4.5988881975038057E-4</v>
      </c>
      <c r="BI13" s="49" cm="1">
        <f t="array" ref="BI13">IFERROR(_xlfn.XLOOKUP(BI$8,EGENnoDPF_a_RONLER!$G$11:$CL$11,_xlfn.XLOOKUP($D13,EGENnoDPF_a_RONLER!$D$14:$D$51,EGENnoDPF_a_RONLER!$G$14:$CL$51)),"--")</f>
        <v>5.1410335541201082E-4</v>
      </c>
      <c r="BJ13" s="49" cm="1">
        <f t="array" ref="BJ13">IFERROR(_xlfn.XLOOKUP(BJ$8,EGENnoDPF_a_RONLER!$G$11:$CL$11,_xlfn.XLOOKUP($D13,EGENnoDPF_a_RONLER!$D$14:$D$51,EGENnoDPF_a_RONLER!$G$14:$CL$51)),"--")</f>
        <v>5.436409300138646E-4</v>
      </c>
      <c r="BK13" s="49" cm="1">
        <f t="array" ref="BK13">IFERROR(_xlfn.XLOOKUP(BK$8,EGENnoDPF_a_RONLER!$G$11:$CL$11,_xlfn.XLOOKUP($D13,EGENnoDPF_a_RONLER!$D$14:$D$51,EGENnoDPF_a_RONLER!$G$14:$CL$51)),"--")</f>
        <v>5.513431330113099E-4</v>
      </c>
      <c r="BL13" s="49" cm="1">
        <f t="array" ref="BL13">IFERROR(_xlfn.XLOOKUP(BL$8,EGENnoDPF_a_RONLER!$G$11:$CL$11,_xlfn.XLOOKUP($D13,EGENnoDPF_a_RONLER!$D$14:$D$51,EGENnoDPF_a_RONLER!$G$14:$CL$51)),"--")</f>
        <v>5.513431330113099E-4</v>
      </c>
      <c r="BM13" s="49" cm="1">
        <f t="array" ref="BM13">IFERROR(_xlfn.XLOOKUP(BM$8,EGENnoDPF_a_RONLER!$G$11:$CL$11,_xlfn.XLOOKUP($D13,EGENnoDPF_a_RONLER!$D$14:$D$51,EGENnoDPF_a_RONLER!$G$14:$CL$51)),"--")</f>
        <v>5.513431330113099E-4</v>
      </c>
      <c r="BN13" s="49" cm="1">
        <f t="array" ref="BN13">IFERROR(_xlfn.XLOOKUP(BN$8,EGENnoDPF_a_RONLER!$G$11:$CL$11,_xlfn.XLOOKUP($D13,EGENnoDPF_a_RONLER!$D$14:$D$51,EGENnoDPF_a_RONLER!$G$14:$CL$51)),"--")</f>
        <v>5.513431330113099E-4</v>
      </c>
      <c r="BO13" s="49" cm="1">
        <f t="array" ref="BO13">IFERROR(_xlfn.XLOOKUP(BO$8,EGENnoDPF_a_RONLER!$G$11:$CL$11,_xlfn.XLOOKUP($D13,EGENnoDPF_a_RONLER!$D$14:$D$51,EGENnoDPF_a_RONLER!$G$14:$CL$51)),"--")</f>
        <v>5.513431330113099E-4</v>
      </c>
      <c r="BP13" s="49" cm="1">
        <f t="array" ref="BP13">IFERROR(_xlfn.XLOOKUP(BP$8,EGENnoDPF_a_RONLER!$G$11:$CL$11,_xlfn.XLOOKUP($D13,EGENnoDPF_a_RONLER!$D$14:$D$51,EGENnoDPF_a_RONLER!$G$14:$CL$51)),"--")</f>
        <v>5.513431330113099E-4</v>
      </c>
      <c r="BQ13" s="49" cm="1">
        <f t="array" ref="BQ13">IFERROR(_xlfn.XLOOKUP(BQ$8,EGENnoDPF_a_RONLER!$G$11:$CL$11,_xlfn.XLOOKUP($D13,EGENnoDPF_a_RONLER!$D$14:$D$51,EGENnoDPF_a_RONLER!$G$14:$CL$51)),"--")</f>
        <v>8.5621577010436704E-5</v>
      </c>
      <c r="BR13" s="49" cm="1">
        <f t="array" ref="BR13">IFERROR(_xlfn.XLOOKUP(BR$8,EGENnoDPF_a_RONLER!$G$11:$CL$11,_xlfn.XLOOKUP($D13,EGENnoDPF_a_RONLER!$D$14:$D$51,EGENnoDPF_a_RONLER!$G$14:$CL$51)),"--")</f>
        <v>8.5621577010436704E-5</v>
      </c>
      <c r="BS13" s="49" cm="1">
        <f t="array" ref="BS13">IFERROR(_xlfn.XLOOKUP(BS$8,EGENnoDPF_a_RONLER!$G$11:$CL$11,_xlfn.XLOOKUP($D13,EGENnoDPF_a_RONLER!$D$14:$D$51,EGENnoDPF_a_RONLER!$G$14:$CL$51)),"--")</f>
        <v>1.7348651411721675E-4</v>
      </c>
      <c r="BT13" s="49" cm="1">
        <f t="array" ref="BT13">IFERROR(_xlfn.XLOOKUP(BT$8,EGENnoDPF_a_RONLER!$G$11:$CL$11,_xlfn.XLOOKUP($D13,EGENnoDPF_a_RONLER!$D$14:$D$51,EGENnoDPF_a_RONLER!$G$14:$CL$51)),"--")</f>
        <v>7.2535309781767332E-5</v>
      </c>
      <c r="BU13" s="49" cm="1">
        <f t="array" ref="BU13">IFERROR(_xlfn.XLOOKUP(BU$8,EGENnoDPF_b_RONLER!$G$11:$BN$11,_xlfn.XLOOKUP($D13,EGENnoDPF_b_RONLER!$D$14:$D$67,EGENnoDPF_b_RONLER!$G$14:$BN$67)),"--")</f>
        <v>5.436409300138646E-4</v>
      </c>
      <c r="BV13" s="49" cm="1">
        <f t="array" ref="BV13">IFERROR(_xlfn.XLOOKUP(BV$8,EGENnoDPF_b_RONLER!$G$11:$BN$11,_xlfn.XLOOKUP($D13,EGENnoDPF_b_RONLER!$D$14:$D$67,EGENnoDPF_b_RONLER!$G$14:$BN$67)),"--")</f>
        <v>5.5149269035106613E-4</v>
      </c>
      <c r="BW13" s="49" cm="1">
        <f t="array" ref="BW13">IFERROR(_xlfn.XLOOKUP(BW$8,EGENnoDPF_b_RONLER!$G$11:$BN$11,_xlfn.XLOOKUP($D13,EGENnoDPF_b_RONLER!$D$14:$D$67,EGENnoDPF_b_RONLER!$G$14:$BN$67)),"--")</f>
        <v>5.5149269035106613E-4</v>
      </c>
      <c r="BX13" s="49" cm="1">
        <f t="array" ref="BX13">IFERROR(_xlfn.XLOOKUP(BX$8,EGENnoDPF_b_RONLER!$G$11:$BN$11,_xlfn.XLOOKUP($D13,EGENnoDPF_b_RONLER!$D$14:$D$67,EGENnoDPF_b_RONLER!$G$14:$BN$67)),"--")</f>
        <v>6.5805229492737387E-4</v>
      </c>
      <c r="BY13" s="49" cm="1">
        <f t="array" ref="BY13">IFERROR(_xlfn.XLOOKUP(BY$8,EGENnoDPF_b_RONLER!$G$11:$BN$11,_xlfn.XLOOKUP($D13,EGENnoDPF_b_RONLER!$D$14:$D$67,EGENnoDPF_b_RONLER!$G$14:$BN$67)),"--")</f>
        <v>6.4347045430114221E-4</v>
      </c>
      <c r="BZ13" s="49" cm="1">
        <f t="array" ref="BZ13">IFERROR(_xlfn.XLOOKUP(BZ$8,EGENnoDPF_b_RONLER!$G$11:$BN$11,_xlfn.XLOOKUP($D13,EGENnoDPF_b_RONLER!$D$14:$D$67,EGENnoDPF_b_RONLER!$G$14:$BN$67)),"--")</f>
        <v>6.5805229492737387E-4</v>
      </c>
      <c r="CA13" s="49" cm="1">
        <f t="array" ref="CA13">IFERROR(_xlfn.XLOOKUP(CA$8,EGENnoDPF_b_RONLER!$G$11:$BN$11,_xlfn.XLOOKUP($D13,EGENnoDPF_b_RONLER!$D$14:$D$67,EGENnoDPF_b_RONLER!$G$14:$BN$67)),"--")</f>
        <v>6.5805229492737387E-4</v>
      </c>
      <c r="CB13" s="49" cm="1">
        <f t="array" ref="CB13">IFERROR(_xlfn.XLOOKUP(CB$8,EGENnoDPF_b_RONLER!$G$11:$BN$11,_xlfn.XLOOKUP($D13,EGENnoDPF_b_RONLER!$D$14:$D$67,EGENnoDPF_b_RONLER!$G$14:$BN$67)),"--")</f>
        <v>6.5805229492737387E-4</v>
      </c>
      <c r="CC13" s="49" cm="1">
        <f t="array" ref="CC13">IFERROR(_xlfn.XLOOKUP(CC$8,EGENnoDPF_b_RONLER!$G$11:$BN$11,_xlfn.XLOOKUP($D13,EGENnoDPF_b_RONLER!$D$14:$D$67,EGENnoDPF_b_RONLER!$G$14:$BN$67)),"--")</f>
        <v>6.5805229492737387E-4</v>
      </c>
      <c r="CD13" s="49" cm="1">
        <f t="array" ref="CD13">IFERROR(_xlfn.XLOOKUP(CD$8,EGENnoDPF_b_RONLER!$G$11:$BN$11,_xlfn.XLOOKUP($D13,EGENnoDPF_b_RONLER!$D$14:$D$67,EGENnoDPF_b_RONLER!$G$14:$BN$67)),"--")</f>
        <v>6.4347045430114221E-4</v>
      </c>
      <c r="CE13" s="49" cm="1">
        <f t="array" ref="CE13">IFERROR(_xlfn.XLOOKUP(CE$8,EGENnoDPF_b_RONLER!$G$11:$BN$11,_xlfn.XLOOKUP($D13,EGENnoDPF_b_RONLER!$D$14:$D$67,EGENnoDPF_b_RONLER!$G$14:$BN$67)),"--")</f>
        <v>6.5805229492737387E-4</v>
      </c>
      <c r="CF13" s="49" cm="1">
        <f t="array" ref="CF13">IFERROR(_xlfn.XLOOKUP(CF$8,EGENnoDPF_b_RONLER!$G$11:$BN$11,_xlfn.XLOOKUP($D13,EGENnoDPF_b_RONLER!$D$14:$D$67,EGENnoDPF_b_RONLER!$G$14:$BN$67)),"--")</f>
        <v>6.4347045430114221E-4</v>
      </c>
      <c r="CG13" s="49" cm="1">
        <f t="array" ref="CG13">IFERROR(_xlfn.XLOOKUP(CG$8,EGENnoDPF_b_RONLER!$G$11:$BN$11,_xlfn.XLOOKUP($D13,EGENnoDPF_b_RONLER!$D$14:$D$67,EGENnoDPF_b_RONLER!$G$14:$BN$67)),"--")</f>
        <v>6.4347045430114221E-4</v>
      </c>
      <c r="CH13" s="49" cm="1">
        <f t="array" ref="CH13">IFERROR(_xlfn.XLOOKUP(CH$8,EGENnoDPF_b_RONLER!$G$11:$BN$11,_xlfn.XLOOKUP($D13,EGENnoDPF_b_RONLER!$D$14:$D$67,EGENnoDPF_b_RONLER!$G$14:$BN$67)),"--")</f>
        <v>6.4347045430114221E-4</v>
      </c>
      <c r="CI13" s="49" cm="1">
        <f t="array" ref="CI13">IFERROR(_xlfn.XLOOKUP(CI$8,EGENnoDPF_b_RONLER!$G$11:$BN$11,_xlfn.XLOOKUP($D13,EGENnoDPF_b_RONLER!$D$14:$D$67,EGENnoDPF_b_RONLER!$G$14:$BN$67)),"--")</f>
        <v>6.4347045430114221E-4</v>
      </c>
      <c r="CJ13" s="49" cm="1">
        <f t="array" ref="CJ13">IFERROR(_xlfn.XLOOKUP(CJ$8,FirePump_RONLER!$G$11:$V$11,_xlfn.XLOOKUP($D13,FirePump_RONLER!$D$14:$D$51,FirePump_RONLER!$G$14:$V$51)),"--")</f>
        <v>3.8884908336617547E-5</v>
      </c>
      <c r="CK13" s="49" cm="1">
        <f t="array" ref="CK13">IFERROR(_xlfn.XLOOKUP(CK$8,FirePump_RONLER!$G$11:$V$11,_xlfn.XLOOKUP($D13,FirePump_RONLER!$D$14:$D$51,FirePump_RONLER!$G$14:$V$51)),"--")</f>
        <v>4.2249948481132524E-5</v>
      </c>
      <c r="CL13" s="49" cm="1">
        <f t="array" ref="CL13">IFERROR(_xlfn.XLOOKUP(CL$8,FirePump_RONLER!$G$11:$V$11,_xlfn.XLOOKUP($D13,FirePump_RONLER!$D$14:$D$51,FirePump_RONLER!$G$14:$V$51)),"--")</f>
        <v>2.4676961059776519E-5</v>
      </c>
      <c r="CM13" s="49" cm="1">
        <f t="array" ref="CM13">IFERROR(_xlfn.XLOOKUP(CM$8,FirePump_RONLER!$G$11:$V$11,_xlfn.XLOOKUP($D13,FirePump_RONLER!$D$14:$D$51,FirePump_RONLER!$G$14:$V$51)),"--")</f>
        <v>2.280749431282375E-5</v>
      </c>
      <c r="CN13" s="49" cm="1">
        <f t="array" ref="CN13">IFERROR(_xlfn.XLOOKUP(CN$8,EGEN_ALOHA!$G$11:$Z$11,_xlfn.XLOOKUP($D13,EGEN_ALOHA!$D$14:$D$51,EGEN_ALOHA!$G$14:$Z$51)),"--")</f>
        <v>4.0305703064301646E-4</v>
      </c>
      <c r="CO13" s="49" cm="1">
        <f t="array" ref="CO13">IFERROR(_xlfn.XLOOKUP(CO$8,EGEN_ALOHA!$G$11:$Z$11,_xlfn.XLOOKUP($D13,EGEN_ALOHA!$D$14:$D$51,EGEN_ALOHA!$G$14:$Z$51)),"--")</f>
        <v>4.0305703064301646E-4</v>
      </c>
      <c r="CP13" s="49" cm="1">
        <f t="array" ref="CP13">IFERROR(_xlfn.XLOOKUP(CP$8,EGEN_ALOHA!$G$11:$Z$11,_xlfn.XLOOKUP($D13,EGEN_ALOHA!$D$14:$D$51,EGEN_ALOHA!$G$14:$Z$51)),"--")</f>
        <v>4.0305703064301646E-4</v>
      </c>
      <c r="CQ13" s="49" cm="1">
        <f t="array" ref="CQ13">IFERROR(_xlfn.XLOOKUP(CQ$8,EGEN_ALOHA!$G$11:$Z$11,_xlfn.XLOOKUP($D13,EGEN_ALOHA!$D$14:$D$51,EGEN_ALOHA!$G$14:$Z$51)),"--")</f>
        <v>4.032813666526508E-4</v>
      </c>
      <c r="CR13" s="49" cm="1">
        <f t="array" ref="CR13">IFERROR(_xlfn.XLOOKUP(CR$8,EGEN_ALOHA!$G$11:$Z$11,_xlfn.XLOOKUP($D13,EGEN_ALOHA!$D$14:$D$51,EGEN_ALOHA!$G$14:$Z$51)),"--")</f>
        <v>4.0111278522618558E-4</v>
      </c>
      <c r="CS13" s="71">
        <f t="shared" si="0"/>
        <v>2.2392257706324338E-2</v>
      </c>
      <c r="CT13" s="67"/>
    </row>
    <row r="14" spans="1:98" ht="14.65" customHeight="1">
      <c r="A14" s="63"/>
      <c r="B14" s="55" t="s">
        <v>407</v>
      </c>
      <c r="C14" s="64"/>
      <c r="D14" s="65" t="s">
        <v>115</v>
      </c>
      <c r="E14" s="65" t="s">
        <v>315</v>
      </c>
      <c r="F14" s="65" t="s">
        <v>315</v>
      </c>
      <c r="G14" s="49" cm="1">
        <f t="array" ref="G14">IFERROR(_xlfn.XLOOKUP(G$8,EGEN_DPF_a_RONLER!$I$5:$P$5,_xlfn.XLOOKUP($D14,EGEN_DPF_a_RONLER!$D$13:$D$50,EGEN_DPF_a_RONLER!$I$13:$P$50)),"--")</f>
        <v>4.3080741878117866E-7</v>
      </c>
      <c r="H14" s="49" cm="1">
        <f t="array" ref="H14">IFERROR(_xlfn.XLOOKUP(H$8,EGEN_DPF_a_RONLER!$I$5:$P$5,_xlfn.XLOOKUP($D14,EGEN_DPF_a_RONLER!$D$13:$D$50,EGEN_DPF_a_RONLER!$I$13:$P$50)),"--")</f>
        <v>3.0628833096070504E-7</v>
      </c>
      <c r="I14" s="49" cm="1">
        <f t="array" ref="I14">IFERROR(_xlfn.XLOOKUP(I$8,EGEN_DPF_b_RONLER!$K$11:$FZ$11,_xlfn.XLOOKUP($D14,EGEN_DPF_b_RONLER!$D$14:$D$67,EGEN_DPF_b_RONLER!$K$14:$FZ$67)),"--")</f>
        <v>2.9483829989675352E-6</v>
      </c>
      <c r="J14" s="49" cm="1">
        <f t="array" ref="J14">IFERROR(_xlfn.XLOOKUP(J$8,EGEN_DPF_b_RONLER!$K$11:$FZ$11,_xlfn.XLOOKUP($D14,EGEN_DPF_b_RONLER!$D$14:$D$67,EGEN_DPF_b_RONLER!$K$14:$FZ$67)),"--")</f>
        <v>2.9483829989675352E-6</v>
      </c>
      <c r="K14" s="49" cm="1">
        <f t="array" ref="K14">IFERROR(_xlfn.XLOOKUP(K$8,EGEN_DPF_b_RONLER!$K$11:$FZ$11,_xlfn.XLOOKUP($D14,EGEN_DPF_b_RONLER!$D$14:$D$67,EGEN_DPF_b_RONLER!$K$14:$FZ$67)),"--")</f>
        <v>2.9483829989675352E-6</v>
      </c>
      <c r="L14" s="49" cm="1">
        <f t="array" ref="L14">IFERROR(_xlfn.XLOOKUP(L$8,EGEN_DPF_b_RONLER!$K$11:$FZ$11,_xlfn.XLOOKUP($D14,EGEN_DPF_b_RONLER!$D$14:$D$67,EGEN_DPF_b_RONLER!$K$14:$FZ$67)),"--")</f>
        <v>2.9483829989675352E-6</v>
      </c>
      <c r="M14" s="49" cm="1">
        <f t="array" ref="M14">IFERROR(_xlfn.XLOOKUP(M$8,EGEN_DPF_b_RONLER!$K$11:$FZ$11,_xlfn.XLOOKUP($D14,EGEN_DPF_b_RONLER!$D$14:$D$67,EGEN_DPF_b_RONLER!$K$14:$FZ$67)),"--")</f>
        <v>2.9483829989675352E-6</v>
      </c>
      <c r="N14" s="49" cm="1">
        <f t="array" ref="N14">IFERROR(_xlfn.XLOOKUP(N$8,EGEN_DPF_b_RONLER!$K$11:$FZ$11,_xlfn.XLOOKUP($D14,EGEN_DPF_b_RONLER!$D$14:$D$67,EGEN_DPF_b_RONLER!$K$14:$FZ$67)),"--")</f>
        <v>2.9483829989675352E-6</v>
      </c>
      <c r="O14" s="49" cm="1">
        <f t="array" ref="O14">IFERROR(_xlfn.XLOOKUP(O$8,EGEN_DPF_b_RONLER!$K$11:$FZ$11,_xlfn.XLOOKUP($D14,EGEN_DPF_b_RONLER!$D$14:$D$67,EGEN_DPF_b_RONLER!$K$14:$FZ$67)),"--")</f>
        <v>2.4617566787495925E-6</v>
      </c>
      <c r="P14" s="49" cm="1">
        <f t="array" ref="P14">IFERROR(_xlfn.XLOOKUP(P$8,EGEN_DPF_b_RONLER!$K$11:$FZ$11,_xlfn.XLOOKUP($D14,EGEN_DPF_b_RONLER!$D$14:$D$67,EGEN_DPF_b_RONLER!$K$14:$FZ$67)),"--")</f>
        <v>2.4617566787495925E-6</v>
      </c>
      <c r="Q14" s="49" cm="1">
        <f t="array" ref="Q14">IFERROR(_xlfn.XLOOKUP(Q$8,EGEN_DPF_b_RONLER!$K$11:$FZ$11,_xlfn.XLOOKUP($D14,EGEN_DPF_b_RONLER!$D$14:$D$67,EGEN_DPF_b_RONLER!$K$14:$FZ$67)),"--")</f>
        <v>2.4617566787495925E-6</v>
      </c>
      <c r="R14" s="49" cm="1">
        <f t="array" ref="R14">IFERROR(_xlfn.XLOOKUP(R$8,EGEN_DPF_b_RONLER!$K$11:$FZ$11,_xlfn.XLOOKUP($D14,EGEN_DPF_b_RONLER!$D$14:$D$67,EGEN_DPF_b_RONLER!$K$14:$FZ$67)),"--")</f>
        <v>3.4350093191854771E-6</v>
      </c>
      <c r="S14" s="49" cm="1">
        <f t="array" ref="S14">IFERROR(_xlfn.XLOOKUP(S$8,EGEN_DPF_b_RONLER!$K$11:$FZ$11,_xlfn.XLOOKUP($D14,EGEN_DPF_b_RONLER!$D$14:$D$67,EGEN_DPF_b_RONLER!$K$14:$FZ$67)),"--")</f>
        <v>3.4350093191854771E-6</v>
      </c>
      <c r="T14" s="49" cm="1">
        <f t="array" ref="T14">IFERROR(_xlfn.XLOOKUP(T$8,EGEN_DPF_b_RONLER!$K$11:$FZ$11,_xlfn.XLOOKUP($D14,EGEN_DPF_b_RONLER!$D$14:$D$67,EGEN_DPF_b_RONLER!$K$14:$FZ$67)),"--")</f>
        <v>3.4350093191854771E-6</v>
      </c>
      <c r="U14" s="49" cm="1">
        <f t="array" ref="U14">IFERROR(_xlfn.XLOOKUP(U$8,EGEN_DPF_b_RONLER!$K$11:$FZ$11,_xlfn.XLOOKUP($D14,EGEN_DPF_b_RONLER!$D$14:$D$67,EGEN_DPF_b_RONLER!$K$14:$FZ$67)),"--")</f>
        <v>3.4350093191854771E-6</v>
      </c>
      <c r="V14" s="49" cm="1">
        <f t="array" ref="V14">IFERROR(_xlfn.XLOOKUP(V$8,EGEN_DPF_b_RONLER!$K$11:$FZ$11,_xlfn.XLOOKUP($D14,EGEN_DPF_b_RONLER!$D$14:$D$67,EGEN_DPF_b_RONLER!$K$14:$FZ$67)),"--")</f>
        <v>3.4350093191854771E-6</v>
      </c>
      <c r="W14" s="49" cm="1">
        <f t="array" ref="W14">IFERROR(_xlfn.XLOOKUP(W$8,EGEN_DPF_b_RONLER!$K$11:$FZ$11,_xlfn.XLOOKUP($D14,EGEN_DPF_b_RONLER!$D$14:$D$67,EGEN_DPF_b_RONLER!$K$14:$FZ$67)),"--")</f>
        <v>3.4350093191854771E-6</v>
      </c>
      <c r="X14" s="49" cm="1">
        <f t="array" ref="X14">IFERROR(_xlfn.XLOOKUP(X$8,EGEN_DPF_b_RONLER!$K$11:$FZ$11,_xlfn.XLOOKUP($D14,EGEN_DPF_b_RONLER!$D$14:$D$67,EGEN_DPF_b_RONLER!$K$14:$FZ$67)),"--")</f>
        <v>3.4350093191854771E-6</v>
      </c>
      <c r="Y14" s="49" cm="1">
        <f t="array" ref="Y14">IFERROR(_xlfn.XLOOKUP(Y$8,EGEN_DPF_b_RONLER!$K$11:$FZ$11,_xlfn.XLOOKUP($D14,EGEN_DPF_b_RONLER!$D$14:$D$67,EGEN_DPF_b_RONLER!$K$14:$FZ$67)),"--")</f>
        <v>3.4350093191854771E-6</v>
      </c>
      <c r="Z14" s="49" cm="1">
        <f t="array" ref="Z14">IFERROR(_xlfn.XLOOKUP(Z$8,EGEN_DPF_b_RONLER!$K$11:$FZ$11,_xlfn.XLOOKUP($D14,EGEN_DPF_b_RONLER!$D$14:$D$67,EGEN_DPF_b_RONLER!$K$14:$FZ$67)),"--")</f>
        <v>3.4350093191854771E-6</v>
      </c>
      <c r="AA14" s="49" cm="1">
        <f t="array" ref="AA14">IFERROR(_xlfn.XLOOKUP(AA$8,EGEN_DPF_b_RONLER!$K$11:$FZ$11,_xlfn.XLOOKUP($D14,EGEN_DPF_b_RONLER!$D$14:$D$67,EGEN_DPF_b_RONLER!$K$14:$FZ$67)),"--")</f>
        <v>3.4350093191854771E-6</v>
      </c>
      <c r="AB14" s="49" cm="1">
        <f t="array" ref="AB14">IFERROR(_xlfn.XLOOKUP(AB$8,EGEN_DPF_b_RONLER!$K$11:$FZ$11,_xlfn.XLOOKUP($D14,EGEN_DPF_b_RONLER!$D$14:$D$67,EGEN_DPF_b_RONLER!$K$14:$FZ$67)),"--")</f>
        <v>3.4350093191854771E-6</v>
      </c>
      <c r="AC14" s="49" cm="1">
        <f t="array" ref="AC14">IFERROR(_xlfn.XLOOKUP(AC$8,EGEN_DPF_b_RONLER!$K$11:$FZ$11,_xlfn.XLOOKUP($D14,EGEN_DPF_b_RONLER!$D$14:$D$67,EGEN_DPF_b_RONLER!$K$14:$FZ$67)),"--")</f>
        <v>3.4350093191854771E-6</v>
      </c>
      <c r="AD14" s="49" cm="1">
        <f t="array" ref="AD14">IFERROR(_xlfn.XLOOKUP(AD$8,EGEN_DPF_b_RONLER!$K$11:$FZ$11,_xlfn.XLOOKUP($D14,EGEN_DPF_b_RONLER!$D$14:$D$67,EGEN_DPF_b_RONLER!$K$14:$FZ$67)),"--")</f>
        <v>3.4350093191854771E-6</v>
      </c>
      <c r="AE14" s="49" cm="1">
        <f t="array" ref="AE14">IFERROR(_xlfn.XLOOKUP(AE$8,EGEN_DPF_b_RONLER!$K$11:$FZ$11,_xlfn.XLOOKUP($D14,EGEN_DPF_b_RONLER!$D$14:$D$67,EGEN_DPF_b_RONLER!$K$14:$FZ$67)),"--")</f>
        <v>3.4350093191854771E-6</v>
      </c>
      <c r="AF14" s="49" cm="1">
        <f t="array" ref="AF14">IFERROR(_xlfn.XLOOKUP(AF$8,EGEN_DPF_b_RONLER!$K$11:$FZ$11,_xlfn.XLOOKUP($D14,EGEN_DPF_b_RONLER!$D$14:$D$67,EGEN_DPF_b_RONLER!$K$14:$FZ$67)),"--")</f>
        <v>3.4350093191854771E-6</v>
      </c>
      <c r="AG14" s="49" cm="1">
        <f t="array" ref="AG14">IFERROR(_xlfn.XLOOKUP(AG$8,EGEN_DPF_b_RONLER!$K$11:$FZ$11,_xlfn.XLOOKUP($D14,EGEN_DPF_b_RONLER!$D$14:$D$67,EGEN_DPF_b_RONLER!$K$14:$FZ$67)),"--")</f>
        <v>3.4350093191854771E-6</v>
      </c>
      <c r="AH14" s="49" cm="1">
        <f t="array" ref="AH14">IFERROR(_xlfn.XLOOKUP(AH$8,EGEN_DPF_b_RONLER!$K$11:$FZ$11,_xlfn.XLOOKUP($D14,EGEN_DPF_b_RONLER!$D$14:$D$67,EGEN_DPF_b_RONLER!$K$14:$FZ$67)),"--")</f>
        <v>3.4350093191854771E-6</v>
      </c>
      <c r="AI14" s="49" cm="1">
        <f t="array" ref="AI14">IFERROR(_xlfn.XLOOKUP(AI$8,EGEN_DPF_b_RONLER!$K$11:$FZ$11,_xlfn.XLOOKUP($D14,EGEN_DPF_b_RONLER!$D$14:$D$67,EGEN_DPF_b_RONLER!$K$14:$FZ$67)),"--")</f>
        <v>3.4350093191854771E-6</v>
      </c>
      <c r="AJ14" s="49" cm="1">
        <f t="array" ref="AJ14">IFERROR(_xlfn.XLOOKUP(AJ$8,EGEN_DPF_b_RONLER!$K$11:$FZ$11,_xlfn.XLOOKUP($D14,EGEN_DPF_b_RONLER!$D$14:$D$67,EGEN_DPF_b_RONLER!$K$14:$FZ$67)),"--")</f>
        <v>3.4350093191854771E-6</v>
      </c>
      <c r="AK14" s="49" cm="1">
        <f t="array" ref="AK14">IFERROR(_xlfn.XLOOKUP(AK$8,EGEN_DPF_b_RONLER!$K$11:$FZ$11,_xlfn.XLOOKUP($D14,EGEN_DPF_b_RONLER!$D$14:$D$67,EGEN_DPF_b_RONLER!$K$14:$FZ$67)),"--")</f>
        <v>3.4350093191854771E-6</v>
      </c>
      <c r="AL14" s="49" cm="1">
        <f t="array" ref="AL14">IFERROR(_xlfn.XLOOKUP(AL$8,EGEN_DPF_b_RONLER!$K$11:$FZ$11,_xlfn.XLOOKUP($D14,EGEN_DPF_b_RONLER!$D$14:$D$67,EGEN_DPF_b_RONLER!$K$14:$FZ$67)),"--")</f>
        <v>3.4350093191854771E-6</v>
      </c>
      <c r="AM14" s="49" cm="1">
        <f t="array" ref="AM14">IFERROR(_xlfn.XLOOKUP(AM$8,EGEN_DPF_b_RONLER!$K$11:$FZ$11,_xlfn.XLOOKUP($D14,EGEN_DPF_b_RONLER!$D$14:$D$67,EGEN_DPF_b_RONLER!$K$14:$FZ$67)),"--")</f>
        <v>2.9483829989675352E-6</v>
      </c>
      <c r="AN14" s="49" cm="1">
        <f t="array" ref="AN14">IFERROR(_xlfn.XLOOKUP(AN$8,EGEN_DPF_b_RONLER!$K$11:$FZ$11,_xlfn.XLOOKUP($D14,EGEN_DPF_b_RONLER!$D$14:$D$67,EGEN_DPF_b_RONLER!$K$14:$FZ$67)),"--")</f>
        <v>2.9483829989675352E-6</v>
      </c>
      <c r="AO14" s="49" cm="1">
        <f t="array" ref="AO14">IFERROR(_xlfn.XLOOKUP(AO$8,EGEN_DPF_b_RONLER!$K$11:$FZ$11,_xlfn.XLOOKUP($D14,EGEN_DPF_b_RONLER!$D$14:$D$67,EGEN_DPF_b_RONLER!$K$14:$FZ$67)),"--")</f>
        <v>2.9483829989675352E-6</v>
      </c>
      <c r="AP14" s="49" cm="1">
        <f t="array" ref="AP14">IFERROR(_xlfn.XLOOKUP(AP$8,EGEN_DPF_b_RONLER!$K$11:$FZ$11,_xlfn.XLOOKUP($D14,EGEN_DPF_b_RONLER!$D$14:$D$67,EGEN_DPF_b_RONLER!$K$14:$FZ$67)),"--")</f>
        <v>2.9483829989675352E-6</v>
      </c>
      <c r="AQ14" s="49" cm="1">
        <f t="array" ref="AQ14">IFERROR(_xlfn.XLOOKUP(AQ$8,EGEN_DPF_b_RONLER!$K$11:$FZ$11,_xlfn.XLOOKUP($D14,EGEN_DPF_b_RONLER!$D$14:$D$67,EGEN_DPF_b_RONLER!$K$14:$FZ$67)),"--")</f>
        <v>4.9235133574991841E-7</v>
      </c>
      <c r="AR14" s="49" cm="1">
        <f t="array" ref="AR14">IFERROR(_xlfn.XLOOKUP(AR$8,EGEN_DPF_b_RONLER!$K$11:$FZ$11,_xlfn.XLOOKUP($D14,EGEN_DPF_b_RONLER!$D$14:$D$67,EGEN_DPF_b_RONLER!$K$14:$FZ$67)),"--")</f>
        <v>3.4350093191854771E-6</v>
      </c>
      <c r="AS14" s="49" cm="1">
        <f t="array" ref="AS14">IFERROR(_xlfn.XLOOKUP(AS$8,EGEN_DPF_b_RONLER!$K$11:$FZ$11,_xlfn.XLOOKUP($D14,EGEN_DPF_b_RONLER!$D$14:$D$67,EGEN_DPF_b_RONLER!$K$14:$FZ$67)),"--")</f>
        <v>3.4350093191854771E-6</v>
      </c>
      <c r="AT14" s="49" cm="1">
        <f t="array" ref="AT14">IFERROR(_xlfn.XLOOKUP(AT$8,EGEN_DPF_b_RONLER!$K$11:$FZ$11,_xlfn.XLOOKUP($D14,EGEN_DPF_b_RONLER!$D$14:$D$67,EGEN_DPF_b_RONLER!$K$14:$FZ$67)),"--")</f>
        <v>3.4350093191854771E-6</v>
      </c>
      <c r="AU14" s="49" cm="1">
        <f t="array" ref="AU14">IFERROR(_xlfn.XLOOKUP(AU$8,EGEN_DPF_b_RONLER!$K$11:$FZ$11,_xlfn.XLOOKUP($D14,EGEN_DPF_b_RONLER!$D$14:$D$67,EGEN_DPF_b_RONLER!$K$14:$FZ$67)),"--")</f>
        <v>3.4350093191854771E-6</v>
      </c>
      <c r="AV14" s="49" cm="1">
        <f t="array" ref="AV14">IFERROR(_xlfn.XLOOKUP(AV$8,EGEN_DPF_b_RONLER!$K$11:$FZ$11,_xlfn.XLOOKUP($D14,EGEN_DPF_b_RONLER!$D$14:$D$67,EGEN_DPF_b_RONLER!$K$14:$FZ$67)),"--")</f>
        <v>3.4350093191854771E-6</v>
      </c>
      <c r="AW14" s="49" cm="1">
        <f t="array" ref="AW14">IFERROR(_xlfn.XLOOKUP(AW$8,EGEN_DPF_b_RONLER!$K$11:$FZ$11,_xlfn.XLOOKUP($D14,EGEN_DPF_b_RONLER!$D$14:$D$67,EGEN_DPF_b_RONLER!$K$14:$FZ$67)),"--")</f>
        <v>3.4350093191854771E-6</v>
      </c>
      <c r="AX14" s="49" cm="1">
        <f t="array" ref="AX14">IFERROR(_xlfn.XLOOKUP(AX$8,EGEN_DPF_b_RONLER!$K$11:$FZ$11,_xlfn.XLOOKUP($D14,EGEN_DPF_b_RONLER!$D$14:$D$67,EGEN_DPF_b_RONLER!$K$14:$FZ$67)),"--")</f>
        <v>3.4350093191854771E-6</v>
      </c>
      <c r="AY14" s="49" cm="1">
        <f t="array" ref="AY14">IFERROR(_xlfn.XLOOKUP(AY$8,EGEN_DPF_b_RONLER!$K$11:$FZ$11,_xlfn.XLOOKUP($D14,EGEN_DPF_b_RONLER!$D$14:$D$67,EGEN_DPF_b_RONLER!$K$14:$FZ$67)),"--")</f>
        <v>3.4350093191854771E-6</v>
      </c>
      <c r="AZ14" s="49" cm="1">
        <f t="array" ref="AZ14">IFERROR(_xlfn.XLOOKUP(AZ$8,EGENnoDPF_a_RONLER!$G$11:$CL$11,_xlfn.XLOOKUP($D14,EGENnoDPF_a_RONLER!$D$14:$D$51,EGENnoDPF_a_RONLER!$G$14:$CL$51)),"--")</f>
        <v>5.4153876086214382E-6</v>
      </c>
      <c r="BA14" s="49" cm="1">
        <f t="array" ref="BA14">IFERROR(_xlfn.XLOOKUP(BA$8,EGENnoDPF_a_RONLER!$G$11:$CL$11,_xlfn.XLOOKUP($D14,EGENnoDPF_a_RONLER!$D$14:$D$51,EGENnoDPF_a_RONLER!$G$14:$CL$51)),"--")</f>
        <v>5.4153876086214382E-6</v>
      </c>
      <c r="BB14" s="49" cm="1">
        <f t="array" ref="BB14">IFERROR(_xlfn.XLOOKUP(BB$8,EGENnoDPF_a_RONLER!$G$11:$CL$11,_xlfn.XLOOKUP($D14,EGENnoDPF_a_RONLER!$D$14:$D$51,EGENnoDPF_a_RONLER!$G$14:$CL$51)),"--")</f>
        <v>5.4153876086214382E-6</v>
      </c>
      <c r="BC14" s="49" cm="1">
        <f t="array" ref="BC14">IFERROR(_xlfn.XLOOKUP(BC$8,EGENnoDPF_a_RONLER!$G$11:$CL$11,_xlfn.XLOOKUP($D14,EGENnoDPF_a_RONLER!$D$14:$D$51,EGENnoDPF_a_RONLER!$G$14:$CL$51)),"--")</f>
        <v>5.4153876086214382E-6</v>
      </c>
      <c r="BD14" s="49" cm="1">
        <f t="array" ref="BD14">IFERROR(_xlfn.XLOOKUP(BD$8,EGENnoDPF_a_RONLER!$G$11:$CL$11,_xlfn.XLOOKUP($D14,EGENnoDPF_a_RONLER!$D$14:$D$51,EGENnoDPF_a_RONLER!$G$14:$CL$51)),"--")</f>
        <v>4.2799261947795721E-6</v>
      </c>
      <c r="BE14" s="49" cm="1">
        <f t="array" ref="BE14">IFERROR(_xlfn.XLOOKUP(BE$8,EGENnoDPF_a_RONLER!$G$11:$CL$11,_xlfn.XLOOKUP($D14,EGENnoDPF_a_RONLER!$D$14:$D$51,EGENnoDPF_a_RONLER!$G$14:$CL$51)),"--")</f>
        <v>4.2799261947795721E-6</v>
      </c>
      <c r="BF14" s="49" cm="1">
        <f t="array" ref="BF14">IFERROR(_xlfn.XLOOKUP(BF$8,EGENnoDPF_a_RONLER!$G$11:$CL$11,_xlfn.XLOOKUP($D14,EGENnoDPF_a_RONLER!$D$14:$D$51,EGENnoDPF_a_RONLER!$G$14:$CL$51)),"--")</f>
        <v>4.2799261947795721E-6</v>
      </c>
      <c r="BG14" s="49" cm="1">
        <f t="array" ref="BG14">IFERROR(_xlfn.XLOOKUP(BG$8,EGENnoDPF_a_RONLER!$G$11:$CL$11,_xlfn.XLOOKUP($D14,EGENnoDPF_a_RONLER!$D$14:$D$51,EGENnoDPF_a_RONLER!$G$14:$CL$51)),"--")</f>
        <v>5.86814092027519E-6</v>
      </c>
      <c r="BH14" s="49" cm="1">
        <f t="array" ref="BH14">IFERROR(_xlfn.XLOOKUP(BH$8,EGENnoDPF_a_RONLER!$G$11:$CL$11,_xlfn.XLOOKUP($D14,EGENnoDPF_a_RONLER!$D$14:$D$51,EGENnoDPF_a_RONLER!$G$14:$CL$51)),"--")</f>
        <v>5.86814092027519E-6</v>
      </c>
      <c r="BI14" s="49" cm="1">
        <f t="array" ref="BI14">IFERROR(_xlfn.XLOOKUP(BI$8,EGENnoDPF_a_RONLER!$G$11:$CL$11,_xlfn.XLOOKUP($D14,EGENnoDPF_a_RONLER!$D$14:$D$51,EGENnoDPF_a_RONLER!$G$14:$CL$51)),"--")</f>
        <v>6.5599136303889315E-6</v>
      </c>
      <c r="BJ14" s="49" cm="1">
        <f t="array" ref="BJ14">IFERROR(_xlfn.XLOOKUP(BJ$8,EGENnoDPF_a_RONLER!$G$11:$CL$11,_xlfn.XLOOKUP($D14,EGENnoDPF_a_RONLER!$D$14:$D$51,EGENnoDPF_a_RONLER!$G$14:$CL$51)),"--")</f>
        <v>6.9368104862440051E-6</v>
      </c>
      <c r="BK14" s="49" cm="1">
        <f t="array" ref="BK14">IFERROR(_xlfn.XLOOKUP(BK$8,EGENnoDPF_a_RONLER!$G$11:$CL$11,_xlfn.XLOOKUP($D14,EGENnoDPF_a_RONLER!$D$14:$D$51,EGENnoDPF_a_RONLER!$G$14:$CL$51)),"--")</f>
        <v>7.0350899195429229E-6</v>
      </c>
      <c r="BL14" s="49" cm="1">
        <f t="array" ref="BL14">IFERROR(_xlfn.XLOOKUP(BL$8,EGENnoDPF_a_RONLER!$G$11:$CL$11,_xlfn.XLOOKUP($D14,EGENnoDPF_a_RONLER!$D$14:$D$51,EGENnoDPF_a_RONLER!$G$14:$CL$51)),"--")</f>
        <v>7.0350899195429229E-6</v>
      </c>
      <c r="BM14" s="49" cm="1">
        <f t="array" ref="BM14">IFERROR(_xlfn.XLOOKUP(BM$8,EGENnoDPF_a_RONLER!$G$11:$CL$11,_xlfn.XLOOKUP($D14,EGENnoDPF_a_RONLER!$D$14:$D$51,EGENnoDPF_a_RONLER!$G$14:$CL$51)),"--")</f>
        <v>7.0350899195429229E-6</v>
      </c>
      <c r="BN14" s="49" cm="1">
        <f t="array" ref="BN14">IFERROR(_xlfn.XLOOKUP(BN$8,EGENnoDPF_a_RONLER!$G$11:$CL$11,_xlfn.XLOOKUP($D14,EGENnoDPF_a_RONLER!$D$14:$D$51,EGENnoDPF_a_RONLER!$G$14:$CL$51)),"--")</f>
        <v>7.0350899195429229E-6</v>
      </c>
      <c r="BO14" s="49" cm="1">
        <f t="array" ref="BO14">IFERROR(_xlfn.XLOOKUP(BO$8,EGENnoDPF_a_RONLER!$G$11:$CL$11,_xlfn.XLOOKUP($D14,EGENnoDPF_a_RONLER!$D$14:$D$51,EGENnoDPF_a_RONLER!$G$14:$CL$51)),"--")</f>
        <v>7.0350899195429229E-6</v>
      </c>
      <c r="BP14" s="49" cm="1">
        <f t="array" ref="BP14">IFERROR(_xlfn.XLOOKUP(BP$8,EGENnoDPF_a_RONLER!$G$11:$CL$11,_xlfn.XLOOKUP($D14,EGENnoDPF_a_RONLER!$D$14:$D$51,EGENnoDPF_a_RONLER!$G$14:$CL$51)),"--")</f>
        <v>7.0350899195429229E-6</v>
      </c>
      <c r="BQ14" s="49" cm="1">
        <f t="array" ref="BQ14">IFERROR(_xlfn.XLOOKUP(BQ$8,EGENnoDPF_a_RONLER!$G$11:$CL$11,_xlfn.XLOOKUP($D14,EGENnoDPF_a_RONLER!$D$14:$D$51,EGENnoDPF_a_RONLER!$G$14:$CL$51)),"--")</f>
        <v>1.0925237973520474E-6</v>
      </c>
      <c r="BR14" s="49" cm="1">
        <f t="array" ref="BR14">IFERROR(_xlfn.XLOOKUP(BR$8,EGENnoDPF_a_RONLER!$G$11:$CL$11,_xlfn.XLOOKUP($D14,EGENnoDPF_a_RONLER!$D$14:$D$51,EGENnoDPF_a_RONLER!$G$14:$CL$51)),"--")</f>
        <v>1.0925237973520474E-6</v>
      </c>
      <c r="BS14" s="49" cm="1">
        <f t="array" ref="BS14">IFERROR(_xlfn.XLOOKUP(BS$8,EGENnoDPF_a_RONLER!$G$11:$CL$11,_xlfn.XLOOKUP($D14,EGENnoDPF_a_RONLER!$D$14:$D$51,EGENnoDPF_a_RONLER!$G$14:$CL$51)),"--")</f>
        <v>2.2136726723639743E-6</v>
      </c>
      <c r="BT14" s="49" cm="1">
        <f t="array" ref="BT14">IFERROR(_xlfn.XLOOKUP(BT$8,EGENnoDPF_a_RONLER!$G$11:$CL$11,_xlfn.XLOOKUP($D14,EGENnoDPF_a_RONLER!$D$14:$D$51,EGENnoDPF_a_RONLER!$G$14:$CL$51)),"--")</f>
        <v>9.2554417766942022E-7</v>
      </c>
      <c r="BU14" s="49" cm="1">
        <f t="array" ref="BU14">IFERROR(_xlfn.XLOOKUP(BU$8,EGENnoDPF_b_RONLER!$G$11:$BN$11,_xlfn.XLOOKUP($D14,EGENnoDPF_b_RONLER!$D$14:$D$67,EGENnoDPF_b_RONLER!$G$14:$BN$67)),"--")</f>
        <v>6.9368104862440051E-6</v>
      </c>
      <c r="BV14" s="49" cm="1">
        <f t="array" ref="BV14">IFERROR(_xlfn.XLOOKUP(BV$8,EGENnoDPF_b_RONLER!$G$11:$BN$11,_xlfn.XLOOKUP($D14,EGENnoDPF_b_RONLER!$D$14:$D$67,EGENnoDPF_b_RONLER!$G$14:$BN$67)),"--")</f>
        <v>7.0369982580535816E-6</v>
      </c>
      <c r="BW14" s="49" cm="1">
        <f t="array" ref="BW14">IFERROR(_xlfn.XLOOKUP(BW$8,EGENnoDPF_b_RONLER!$G$11:$BN$11,_xlfn.XLOOKUP($D14,EGENnoDPF_b_RONLER!$D$14:$D$67,EGENnoDPF_b_RONLER!$G$14:$BN$67)),"--")</f>
        <v>7.0369982580535816E-6</v>
      </c>
      <c r="BX14" s="49" cm="1">
        <f t="array" ref="BX14">IFERROR(_xlfn.XLOOKUP(BX$8,EGENnoDPF_b_RONLER!$G$11:$BN$11,_xlfn.XLOOKUP($D14,EGENnoDPF_b_RONLER!$D$14:$D$67,EGENnoDPF_b_RONLER!$G$14:$BN$67)),"--")</f>
        <v>8.3966894468978342E-6</v>
      </c>
      <c r="BY14" s="49" cm="1">
        <f t="array" ref="BY14">IFERROR(_xlfn.XLOOKUP(BY$8,EGENnoDPF_b_RONLER!$G$11:$BN$11,_xlfn.XLOOKUP($D14,EGENnoDPF_b_RONLER!$D$14:$D$67,EGENnoDPF_b_RONLER!$G$14:$BN$67)),"--")</f>
        <v>8.2106264421086199E-6</v>
      </c>
      <c r="BZ14" s="49" cm="1">
        <f t="array" ref="BZ14">IFERROR(_xlfn.XLOOKUP(BZ$8,EGENnoDPF_b_RONLER!$G$11:$BN$11,_xlfn.XLOOKUP($D14,EGENnoDPF_b_RONLER!$D$14:$D$67,EGENnoDPF_b_RONLER!$G$14:$BN$67)),"--")</f>
        <v>8.3966894468978342E-6</v>
      </c>
      <c r="CA14" s="49" cm="1">
        <f t="array" ref="CA14">IFERROR(_xlfn.XLOOKUP(CA$8,EGENnoDPF_b_RONLER!$G$11:$BN$11,_xlfn.XLOOKUP($D14,EGENnoDPF_b_RONLER!$D$14:$D$67,EGENnoDPF_b_RONLER!$G$14:$BN$67)),"--")</f>
        <v>8.3966894468978342E-6</v>
      </c>
      <c r="CB14" s="49" cm="1">
        <f t="array" ref="CB14">IFERROR(_xlfn.XLOOKUP(CB$8,EGENnoDPF_b_RONLER!$G$11:$BN$11,_xlfn.XLOOKUP($D14,EGENnoDPF_b_RONLER!$D$14:$D$67,EGENnoDPF_b_RONLER!$G$14:$BN$67)),"--")</f>
        <v>8.3966894468978342E-6</v>
      </c>
      <c r="CC14" s="49" cm="1">
        <f t="array" ref="CC14">IFERROR(_xlfn.XLOOKUP(CC$8,EGENnoDPF_b_RONLER!$G$11:$BN$11,_xlfn.XLOOKUP($D14,EGENnoDPF_b_RONLER!$D$14:$D$67,EGENnoDPF_b_RONLER!$G$14:$BN$67)),"--")</f>
        <v>8.3966894468978342E-6</v>
      </c>
      <c r="CD14" s="49" cm="1">
        <f t="array" ref="CD14">IFERROR(_xlfn.XLOOKUP(CD$8,EGENnoDPF_b_RONLER!$G$11:$BN$11,_xlfn.XLOOKUP($D14,EGENnoDPF_b_RONLER!$D$14:$D$67,EGENnoDPF_b_RONLER!$G$14:$BN$67)),"--")</f>
        <v>8.2106264421086199E-6</v>
      </c>
      <c r="CE14" s="49" cm="1">
        <f t="array" ref="CE14">IFERROR(_xlfn.XLOOKUP(CE$8,EGENnoDPF_b_RONLER!$G$11:$BN$11,_xlfn.XLOOKUP($D14,EGENnoDPF_b_RONLER!$D$14:$D$67,EGENnoDPF_b_RONLER!$G$14:$BN$67)),"--")</f>
        <v>8.3966894468978342E-6</v>
      </c>
      <c r="CF14" s="49" cm="1">
        <f t="array" ref="CF14">IFERROR(_xlfn.XLOOKUP(CF$8,EGENnoDPF_b_RONLER!$G$11:$BN$11,_xlfn.XLOOKUP($D14,EGENnoDPF_b_RONLER!$D$14:$D$67,EGENnoDPF_b_RONLER!$G$14:$BN$67)),"--")</f>
        <v>8.2106264421086199E-6</v>
      </c>
      <c r="CG14" s="49" cm="1">
        <f t="array" ref="CG14">IFERROR(_xlfn.XLOOKUP(CG$8,EGENnoDPF_b_RONLER!$G$11:$BN$11,_xlfn.XLOOKUP($D14,EGENnoDPF_b_RONLER!$D$14:$D$67,EGENnoDPF_b_RONLER!$G$14:$BN$67)),"--")</f>
        <v>8.2106264421086199E-6</v>
      </c>
      <c r="CH14" s="49" cm="1">
        <f t="array" ref="CH14">IFERROR(_xlfn.XLOOKUP(CH$8,EGENnoDPF_b_RONLER!$G$11:$BN$11,_xlfn.XLOOKUP($D14,EGENnoDPF_b_RONLER!$D$14:$D$67,EGENnoDPF_b_RONLER!$G$14:$BN$67)),"--")</f>
        <v>8.2106264421086199E-6</v>
      </c>
      <c r="CI14" s="49" cm="1">
        <f t="array" ref="CI14">IFERROR(_xlfn.XLOOKUP(CI$8,EGENnoDPF_b_RONLER!$G$11:$BN$11,_xlfn.XLOOKUP($D14,EGENnoDPF_b_RONLER!$D$14:$D$67,EGENnoDPF_b_RONLER!$G$14:$BN$67)),"--")</f>
        <v>8.2106264421086199E-6</v>
      </c>
      <c r="CJ14" s="49" cm="1">
        <f t="array" ref="CJ14">IFERROR(_xlfn.XLOOKUP(CJ$8,FirePump_RONLER!$G$11:$V$11,_xlfn.XLOOKUP($D14,FirePump_RONLER!$D$14:$D$51,FirePump_RONLER!$G$14:$V$51)),"--")</f>
        <v>4.9616801277123559E-7</v>
      </c>
      <c r="CK14" s="49" cm="1">
        <f t="array" ref="CK14">IFERROR(_xlfn.XLOOKUP(CK$8,FirePump_RONLER!$G$11:$V$11,_xlfn.XLOOKUP($D14,FirePump_RONLER!$D$14:$D$51,FirePump_RONLER!$G$14:$V$51)),"--")</f>
        <v>5.3910562926105411E-7</v>
      </c>
      <c r="CL14" s="49" cm="1">
        <f t="array" ref="CL14">IFERROR(_xlfn.XLOOKUP(CL$8,FirePump_RONLER!$G$11:$V$11,_xlfn.XLOOKUP($D14,FirePump_RONLER!$D$14:$D$51,FirePump_RONLER!$G$14:$V$51)),"--")</f>
        <v>3.1487585425866874E-7</v>
      </c>
      <c r="CM14" s="49" cm="1">
        <f t="array" ref="CM14">IFERROR(_xlfn.XLOOKUP(CM$8,FirePump_RONLER!$G$11:$V$11,_xlfn.XLOOKUP($D14,FirePump_RONLER!$D$14:$D$51,FirePump_RONLER!$G$14:$V$51)),"--")</f>
        <v>2.9102162287543621E-7</v>
      </c>
      <c r="CN14" s="49" cm="1">
        <f t="array" ref="CN14">IFERROR(_xlfn.XLOOKUP(CN$8,EGEN_ALOHA!$G$11:$Z$11,_xlfn.XLOOKUP($D14,EGEN_ALOHA!$D$14:$D$51,EGEN_ALOHA!$G$14:$Z$51)),"--")</f>
        <v>5.142972286224923E-6</v>
      </c>
      <c r="CO14" s="49" cm="1">
        <f t="array" ref="CO14">IFERROR(_xlfn.XLOOKUP(CO$8,EGEN_ALOHA!$G$11:$Z$11,_xlfn.XLOOKUP($D14,EGEN_ALOHA!$D$14:$D$51,EGEN_ALOHA!$G$14:$Z$51)),"--")</f>
        <v>5.142972286224923E-6</v>
      </c>
      <c r="CP14" s="49" cm="1">
        <f t="array" ref="CP14">IFERROR(_xlfn.XLOOKUP(CP$8,EGEN_ALOHA!$G$11:$Z$11,_xlfn.XLOOKUP($D14,EGEN_ALOHA!$D$14:$D$51,EGEN_ALOHA!$G$14:$Z$51)),"--")</f>
        <v>5.142972286224923E-6</v>
      </c>
      <c r="CQ14" s="49" cm="1">
        <f t="array" ref="CQ14">IFERROR(_xlfn.XLOOKUP(CQ$8,EGEN_ALOHA!$G$11:$Z$11,_xlfn.XLOOKUP($D14,EGEN_ALOHA!$D$14:$D$51,EGEN_ALOHA!$G$14:$Z$51)),"--")</f>
        <v>5.1458347939909102E-6</v>
      </c>
      <c r="CR14" s="49" cm="1">
        <f t="array" ref="CR14">IFERROR(_xlfn.XLOOKUP(CR$8,EGEN_ALOHA!$G$11:$Z$11,_xlfn.XLOOKUP($D14,EGEN_ALOHA!$D$14:$D$51,EGEN_ALOHA!$G$14:$Z$51)),"--")</f>
        <v>5.1181638855863617E-6</v>
      </c>
      <c r="CS14" s="71">
        <f t="shared" si="0"/>
        <v>3.9297174529960571E-4</v>
      </c>
      <c r="CT14" s="67"/>
    </row>
    <row r="15" spans="1:98" ht="14.65" customHeight="1">
      <c r="A15" s="63"/>
      <c r="B15" s="55" t="s">
        <v>119</v>
      </c>
      <c r="C15" s="64"/>
      <c r="D15" s="65" t="s">
        <v>118</v>
      </c>
      <c r="E15" s="65" t="s">
        <v>315</v>
      </c>
      <c r="F15" s="65" t="s">
        <v>315</v>
      </c>
      <c r="G15" s="49" cm="1">
        <f t="array" ref="G15">IFERROR(_xlfn.XLOOKUP(G$8,EGEN_DPF_a_RONLER!$I$5:$P$5,_xlfn.XLOOKUP($D15,EGEN_DPF_a_RONLER!$D$13:$D$50,EGEN_DPF_a_RONLER!$I$13:$P$50)),"--")</f>
        <v>1.3545000000000004E-4</v>
      </c>
      <c r="H15" s="49" cm="1">
        <f t="array" ref="H15">IFERROR(_xlfn.XLOOKUP(H$8,EGEN_DPF_a_RONLER!$I$5:$P$5,_xlfn.XLOOKUP($D15,EGEN_DPF_a_RONLER!$D$13:$D$50,EGEN_DPF_a_RONLER!$I$13:$P$50)),"--")</f>
        <v>9.6299999999999996E-5</v>
      </c>
      <c r="I15" s="49" cm="1">
        <f t="array" ref="I15">IFERROR(_xlfn.XLOOKUP(I$8,EGEN_DPF_b_RONLER!$K$11:$FZ$11,_xlfn.XLOOKUP($D15,EGEN_DPF_b_RONLER!$D$14:$D$67,EGEN_DPF_b_RONLER!$K$14:$FZ$67)),"--")</f>
        <v>4.992098679299747E-5</v>
      </c>
      <c r="J15" s="49" cm="1">
        <f t="array" ref="J15">IFERROR(_xlfn.XLOOKUP(J$8,EGEN_DPF_b_RONLER!$K$11:$FZ$11,_xlfn.XLOOKUP($D15,EGEN_DPF_b_RONLER!$D$14:$D$67,EGEN_DPF_b_RONLER!$K$14:$FZ$67)),"--")</f>
        <v>4.992098679299747E-5</v>
      </c>
      <c r="K15" s="49" cm="1">
        <f t="array" ref="K15">IFERROR(_xlfn.XLOOKUP(K$8,EGEN_DPF_b_RONLER!$K$11:$FZ$11,_xlfn.XLOOKUP($D15,EGEN_DPF_b_RONLER!$D$14:$D$67,EGEN_DPF_b_RONLER!$K$14:$FZ$67)),"--")</f>
        <v>4.992098679299747E-5</v>
      </c>
      <c r="L15" s="49" cm="1">
        <f t="array" ref="L15">IFERROR(_xlfn.XLOOKUP(L$8,EGEN_DPF_b_RONLER!$K$11:$FZ$11,_xlfn.XLOOKUP($D15,EGEN_DPF_b_RONLER!$D$14:$D$67,EGEN_DPF_b_RONLER!$K$14:$FZ$67)),"--")</f>
        <v>4.992098679299747E-5</v>
      </c>
      <c r="M15" s="49" cm="1">
        <f t="array" ref="M15">IFERROR(_xlfn.XLOOKUP(M$8,EGEN_DPF_b_RONLER!$K$11:$FZ$11,_xlfn.XLOOKUP($D15,EGEN_DPF_b_RONLER!$D$14:$D$67,EGEN_DPF_b_RONLER!$K$14:$FZ$67)),"--")</f>
        <v>4.992098679299747E-5</v>
      </c>
      <c r="N15" s="49" cm="1">
        <f t="array" ref="N15">IFERROR(_xlfn.XLOOKUP(N$8,EGEN_DPF_b_RONLER!$K$11:$FZ$11,_xlfn.XLOOKUP($D15,EGEN_DPF_b_RONLER!$D$14:$D$67,EGEN_DPF_b_RONLER!$K$14:$FZ$67)),"--")</f>
        <v>4.992098679299747E-5</v>
      </c>
      <c r="O15" s="49" cm="1">
        <f t="array" ref="O15">IFERROR(_xlfn.XLOOKUP(O$8,EGEN_DPF_b_RONLER!$K$11:$FZ$11,_xlfn.XLOOKUP($D15,EGEN_DPF_b_RONLER!$D$14:$D$67,EGEN_DPF_b_RONLER!$K$14:$FZ$67)),"--")</f>
        <v>4.1681600623279441E-5</v>
      </c>
      <c r="P15" s="49" cm="1">
        <f t="array" ref="P15">IFERROR(_xlfn.XLOOKUP(P$8,EGEN_DPF_b_RONLER!$K$11:$FZ$11,_xlfn.XLOOKUP($D15,EGEN_DPF_b_RONLER!$D$14:$D$67,EGEN_DPF_b_RONLER!$K$14:$FZ$67)),"--")</f>
        <v>4.1681600623279441E-5</v>
      </c>
      <c r="Q15" s="49" cm="1">
        <f t="array" ref="Q15">IFERROR(_xlfn.XLOOKUP(Q$8,EGEN_DPF_b_RONLER!$K$11:$FZ$11,_xlfn.XLOOKUP($D15,EGEN_DPF_b_RONLER!$D$14:$D$67,EGEN_DPF_b_RONLER!$K$14:$FZ$67)),"--")</f>
        <v>4.1681600623279441E-5</v>
      </c>
      <c r="R15" s="49" cm="1">
        <f t="array" ref="R15">IFERROR(_xlfn.XLOOKUP(R$8,EGEN_DPF_b_RONLER!$K$11:$FZ$11,_xlfn.XLOOKUP($D15,EGEN_DPF_b_RONLER!$D$14:$D$67,EGEN_DPF_b_RONLER!$K$14:$FZ$67)),"--")</f>
        <v>5.8160372962715499E-5</v>
      </c>
      <c r="S15" s="49" cm="1">
        <f t="array" ref="S15">IFERROR(_xlfn.XLOOKUP(S$8,EGEN_DPF_b_RONLER!$K$11:$FZ$11,_xlfn.XLOOKUP($D15,EGEN_DPF_b_RONLER!$D$14:$D$67,EGEN_DPF_b_RONLER!$K$14:$FZ$67)),"--")</f>
        <v>5.8160372962715499E-5</v>
      </c>
      <c r="T15" s="49" cm="1">
        <f t="array" ref="T15">IFERROR(_xlfn.XLOOKUP(T$8,EGEN_DPF_b_RONLER!$K$11:$FZ$11,_xlfn.XLOOKUP($D15,EGEN_DPF_b_RONLER!$D$14:$D$67,EGEN_DPF_b_RONLER!$K$14:$FZ$67)),"--")</f>
        <v>5.8160372962715499E-5</v>
      </c>
      <c r="U15" s="49" cm="1">
        <f t="array" ref="U15">IFERROR(_xlfn.XLOOKUP(U$8,EGEN_DPF_b_RONLER!$K$11:$FZ$11,_xlfn.XLOOKUP($D15,EGEN_DPF_b_RONLER!$D$14:$D$67,EGEN_DPF_b_RONLER!$K$14:$FZ$67)),"--")</f>
        <v>5.8160372962715499E-5</v>
      </c>
      <c r="V15" s="49" cm="1">
        <f t="array" ref="V15">IFERROR(_xlfn.XLOOKUP(V$8,EGEN_DPF_b_RONLER!$K$11:$FZ$11,_xlfn.XLOOKUP($D15,EGEN_DPF_b_RONLER!$D$14:$D$67,EGEN_DPF_b_RONLER!$K$14:$FZ$67)),"--")</f>
        <v>5.8160372962715499E-5</v>
      </c>
      <c r="W15" s="49" cm="1">
        <f t="array" ref="W15">IFERROR(_xlfn.XLOOKUP(W$8,EGEN_DPF_b_RONLER!$K$11:$FZ$11,_xlfn.XLOOKUP($D15,EGEN_DPF_b_RONLER!$D$14:$D$67,EGEN_DPF_b_RONLER!$K$14:$FZ$67)),"--")</f>
        <v>5.8160372962715499E-5</v>
      </c>
      <c r="X15" s="49" cm="1">
        <f t="array" ref="X15">IFERROR(_xlfn.XLOOKUP(X$8,EGEN_DPF_b_RONLER!$K$11:$FZ$11,_xlfn.XLOOKUP($D15,EGEN_DPF_b_RONLER!$D$14:$D$67,EGEN_DPF_b_RONLER!$K$14:$FZ$67)),"--")</f>
        <v>5.8160372962715499E-5</v>
      </c>
      <c r="Y15" s="49" cm="1">
        <f t="array" ref="Y15">IFERROR(_xlfn.XLOOKUP(Y$8,EGEN_DPF_b_RONLER!$K$11:$FZ$11,_xlfn.XLOOKUP($D15,EGEN_DPF_b_RONLER!$D$14:$D$67,EGEN_DPF_b_RONLER!$K$14:$FZ$67)),"--")</f>
        <v>5.8160372962715499E-5</v>
      </c>
      <c r="Z15" s="49" cm="1">
        <f t="array" ref="Z15">IFERROR(_xlfn.XLOOKUP(Z$8,EGEN_DPF_b_RONLER!$K$11:$FZ$11,_xlfn.XLOOKUP($D15,EGEN_DPF_b_RONLER!$D$14:$D$67,EGEN_DPF_b_RONLER!$K$14:$FZ$67)),"--")</f>
        <v>5.8160372962715499E-5</v>
      </c>
      <c r="AA15" s="49" cm="1">
        <f t="array" ref="AA15">IFERROR(_xlfn.XLOOKUP(AA$8,EGEN_DPF_b_RONLER!$K$11:$FZ$11,_xlfn.XLOOKUP($D15,EGEN_DPF_b_RONLER!$D$14:$D$67,EGEN_DPF_b_RONLER!$K$14:$FZ$67)),"--")</f>
        <v>5.8160372962715499E-5</v>
      </c>
      <c r="AB15" s="49" cm="1">
        <f t="array" ref="AB15">IFERROR(_xlfn.XLOOKUP(AB$8,EGEN_DPF_b_RONLER!$K$11:$FZ$11,_xlfn.XLOOKUP($D15,EGEN_DPF_b_RONLER!$D$14:$D$67,EGEN_DPF_b_RONLER!$K$14:$FZ$67)),"--")</f>
        <v>5.8160372962715499E-5</v>
      </c>
      <c r="AC15" s="49" cm="1">
        <f t="array" ref="AC15">IFERROR(_xlfn.XLOOKUP(AC$8,EGEN_DPF_b_RONLER!$K$11:$FZ$11,_xlfn.XLOOKUP($D15,EGEN_DPF_b_RONLER!$D$14:$D$67,EGEN_DPF_b_RONLER!$K$14:$FZ$67)),"--")</f>
        <v>5.8160372962715499E-5</v>
      </c>
      <c r="AD15" s="49" cm="1">
        <f t="array" ref="AD15">IFERROR(_xlfn.XLOOKUP(AD$8,EGEN_DPF_b_RONLER!$K$11:$FZ$11,_xlfn.XLOOKUP($D15,EGEN_DPF_b_RONLER!$D$14:$D$67,EGEN_DPF_b_RONLER!$K$14:$FZ$67)),"--")</f>
        <v>5.8160372962715499E-5</v>
      </c>
      <c r="AE15" s="49" cm="1">
        <f t="array" ref="AE15">IFERROR(_xlfn.XLOOKUP(AE$8,EGEN_DPF_b_RONLER!$K$11:$FZ$11,_xlfn.XLOOKUP($D15,EGEN_DPF_b_RONLER!$D$14:$D$67,EGEN_DPF_b_RONLER!$K$14:$FZ$67)),"--")</f>
        <v>5.8160372962715499E-5</v>
      </c>
      <c r="AF15" s="49" cm="1">
        <f t="array" ref="AF15">IFERROR(_xlfn.XLOOKUP(AF$8,EGEN_DPF_b_RONLER!$K$11:$FZ$11,_xlfn.XLOOKUP($D15,EGEN_DPF_b_RONLER!$D$14:$D$67,EGEN_DPF_b_RONLER!$K$14:$FZ$67)),"--")</f>
        <v>5.8160372962715499E-5</v>
      </c>
      <c r="AG15" s="49" cm="1">
        <f t="array" ref="AG15">IFERROR(_xlfn.XLOOKUP(AG$8,EGEN_DPF_b_RONLER!$K$11:$FZ$11,_xlfn.XLOOKUP($D15,EGEN_DPF_b_RONLER!$D$14:$D$67,EGEN_DPF_b_RONLER!$K$14:$FZ$67)),"--")</f>
        <v>5.8160372962715499E-5</v>
      </c>
      <c r="AH15" s="49" cm="1">
        <f t="array" ref="AH15">IFERROR(_xlfn.XLOOKUP(AH$8,EGEN_DPF_b_RONLER!$K$11:$FZ$11,_xlfn.XLOOKUP($D15,EGEN_DPF_b_RONLER!$D$14:$D$67,EGEN_DPF_b_RONLER!$K$14:$FZ$67)),"--")</f>
        <v>5.8160372962715499E-5</v>
      </c>
      <c r="AI15" s="49" cm="1">
        <f t="array" ref="AI15">IFERROR(_xlfn.XLOOKUP(AI$8,EGEN_DPF_b_RONLER!$K$11:$FZ$11,_xlfn.XLOOKUP($D15,EGEN_DPF_b_RONLER!$D$14:$D$67,EGEN_DPF_b_RONLER!$K$14:$FZ$67)),"--")</f>
        <v>5.8160372962715499E-5</v>
      </c>
      <c r="AJ15" s="49" cm="1">
        <f t="array" ref="AJ15">IFERROR(_xlfn.XLOOKUP(AJ$8,EGEN_DPF_b_RONLER!$K$11:$FZ$11,_xlfn.XLOOKUP($D15,EGEN_DPF_b_RONLER!$D$14:$D$67,EGEN_DPF_b_RONLER!$K$14:$FZ$67)),"--")</f>
        <v>5.8160372962715499E-5</v>
      </c>
      <c r="AK15" s="49" cm="1">
        <f t="array" ref="AK15">IFERROR(_xlfn.XLOOKUP(AK$8,EGEN_DPF_b_RONLER!$K$11:$FZ$11,_xlfn.XLOOKUP($D15,EGEN_DPF_b_RONLER!$D$14:$D$67,EGEN_DPF_b_RONLER!$K$14:$FZ$67)),"--")</f>
        <v>5.8160372962715499E-5</v>
      </c>
      <c r="AL15" s="49" cm="1">
        <f t="array" ref="AL15">IFERROR(_xlfn.XLOOKUP(AL$8,EGEN_DPF_b_RONLER!$K$11:$FZ$11,_xlfn.XLOOKUP($D15,EGEN_DPF_b_RONLER!$D$14:$D$67,EGEN_DPF_b_RONLER!$K$14:$FZ$67)),"--")</f>
        <v>5.8160372962715499E-5</v>
      </c>
      <c r="AM15" s="49" cm="1">
        <f t="array" ref="AM15">IFERROR(_xlfn.XLOOKUP(AM$8,EGEN_DPF_b_RONLER!$K$11:$FZ$11,_xlfn.XLOOKUP($D15,EGEN_DPF_b_RONLER!$D$14:$D$67,EGEN_DPF_b_RONLER!$K$14:$FZ$67)),"--")</f>
        <v>4.992098679299747E-5</v>
      </c>
      <c r="AN15" s="49" cm="1">
        <f t="array" ref="AN15">IFERROR(_xlfn.XLOOKUP(AN$8,EGEN_DPF_b_RONLER!$K$11:$FZ$11,_xlfn.XLOOKUP($D15,EGEN_DPF_b_RONLER!$D$14:$D$67,EGEN_DPF_b_RONLER!$K$14:$FZ$67)),"--")</f>
        <v>4.992098679299747E-5</v>
      </c>
      <c r="AO15" s="49" cm="1">
        <f t="array" ref="AO15">IFERROR(_xlfn.XLOOKUP(AO$8,EGEN_DPF_b_RONLER!$K$11:$FZ$11,_xlfn.XLOOKUP($D15,EGEN_DPF_b_RONLER!$D$14:$D$67,EGEN_DPF_b_RONLER!$K$14:$FZ$67)),"--")</f>
        <v>4.992098679299747E-5</v>
      </c>
      <c r="AP15" s="49" cm="1">
        <f t="array" ref="AP15">IFERROR(_xlfn.XLOOKUP(AP$8,EGEN_DPF_b_RONLER!$K$11:$FZ$11,_xlfn.XLOOKUP($D15,EGEN_DPF_b_RONLER!$D$14:$D$67,EGEN_DPF_b_RONLER!$K$14:$FZ$67)),"--")</f>
        <v>4.992098679299747E-5</v>
      </c>
      <c r="AQ15" s="49" cm="1">
        <f t="array" ref="AQ15">IFERROR(_xlfn.XLOOKUP(AQ$8,EGEN_DPF_b_RONLER!$K$11:$FZ$11,_xlfn.XLOOKUP($D15,EGEN_DPF_b_RONLER!$D$14:$D$67,EGEN_DPF_b_RONLER!$K$14:$FZ$67)),"--")</f>
        <v>8.3363201246558871E-6</v>
      </c>
      <c r="AR15" s="49" cm="1">
        <f t="array" ref="AR15">IFERROR(_xlfn.XLOOKUP(AR$8,EGEN_DPF_b_RONLER!$K$11:$FZ$11,_xlfn.XLOOKUP($D15,EGEN_DPF_b_RONLER!$D$14:$D$67,EGEN_DPF_b_RONLER!$K$14:$FZ$67)),"--")</f>
        <v>5.8160372962715499E-5</v>
      </c>
      <c r="AS15" s="49" cm="1">
        <f t="array" ref="AS15">IFERROR(_xlfn.XLOOKUP(AS$8,EGEN_DPF_b_RONLER!$K$11:$FZ$11,_xlfn.XLOOKUP($D15,EGEN_DPF_b_RONLER!$D$14:$D$67,EGEN_DPF_b_RONLER!$K$14:$FZ$67)),"--")</f>
        <v>5.8160372962715499E-5</v>
      </c>
      <c r="AT15" s="49" cm="1">
        <f t="array" ref="AT15">IFERROR(_xlfn.XLOOKUP(AT$8,EGEN_DPF_b_RONLER!$K$11:$FZ$11,_xlfn.XLOOKUP($D15,EGEN_DPF_b_RONLER!$D$14:$D$67,EGEN_DPF_b_RONLER!$K$14:$FZ$67)),"--")</f>
        <v>5.8160372962715499E-5</v>
      </c>
      <c r="AU15" s="49" cm="1">
        <f t="array" ref="AU15">IFERROR(_xlfn.XLOOKUP(AU$8,EGEN_DPF_b_RONLER!$K$11:$FZ$11,_xlfn.XLOOKUP($D15,EGEN_DPF_b_RONLER!$D$14:$D$67,EGEN_DPF_b_RONLER!$K$14:$FZ$67)),"--")</f>
        <v>5.8160372962715499E-5</v>
      </c>
      <c r="AV15" s="49" cm="1">
        <f t="array" ref="AV15">IFERROR(_xlfn.XLOOKUP(AV$8,EGEN_DPF_b_RONLER!$K$11:$FZ$11,_xlfn.XLOOKUP($D15,EGEN_DPF_b_RONLER!$D$14:$D$67,EGEN_DPF_b_RONLER!$K$14:$FZ$67)),"--")</f>
        <v>5.8160372962715499E-5</v>
      </c>
      <c r="AW15" s="49" cm="1">
        <f t="array" ref="AW15">IFERROR(_xlfn.XLOOKUP(AW$8,EGEN_DPF_b_RONLER!$K$11:$FZ$11,_xlfn.XLOOKUP($D15,EGEN_DPF_b_RONLER!$D$14:$D$67,EGEN_DPF_b_RONLER!$K$14:$FZ$67)),"--")</f>
        <v>5.8160372962715499E-5</v>
      </c>
      <c r="AX15" s="49" cm="1">
        <f t="array" ref="AX15">IFERROR(_xlfn.XLOOKUP(AX$8,EGEN_DPF_b_RONLER!$K$11:$FZ$11,_xlfn.XLOOKUP($D15,EGEN_DPF_b_RONLER!$D$14:$D$67,EGEN_DPF_b_RONLER!$K$14:$FZ$67)),"--")</f>
        <v>5.8160372962715499E-5</v>
      </c>
      <c r="AY15" s="49" cm="1">
        <f t="array" ref="AY15">IFERROR(_xlfn.XLOOKUP(AY$8,EGEN_DPF_b_RONLER!$K$11:$FZ$11,_xlfn.XLOOKUP($D15,EGEN_DPF_b_RONLER!$D$14:$D$67,EGEN_DPF_b_RONLER!$K$14:$FZ$67)),"--")</f>
        <v>5.8160372962715499E-5</v>
      </c>
      <c r="AZ15" s="49" cm="1">
        <f t="array" ref="AZ15">IFERROR(_xlfn.XLOOKUP(AZ$8,EGENnoDPF_a_RONLER!$G$11:$CL$11,_xlfn.XLOOKUP($D15,EGENnoDPF_a_RONLER!$D$14:$D$51,EGENnoDPF_a_RONLER!$G$14:$CL$51)),"--")</f>
        <v>1.70265E-3</v>
      </c>
      <c r="BA15" s="49" cm="1">
        <f t="array" ref="BA15">IFERROR(_xlfn.XLOOKUP(BA$8,EGENnoDPF_a_RONLER!$G$11:$CL$11,_xlfn.XLOOKUP($D15,EGENnoDPF_a_RONLER!$D$14:$D$51,EGENnoDPF_a_RONLER!$G$14:$CL$51)),"--")</f>
        <v>1.70265E-3</v>
      </c>
      <c r="BB15" s="49" cm="1">
        <f t="array" ref="BB15">IFERROR(_xlfn.XLOOKUP(BB$8,EGENnoDPF_a_RONLER!$G$11:$CL$11,_xlfn.XLOOKUP($D15,EGENnoDPF_a_RONLER!$D$14:$D$51,EGENnoDPF_a_RONLER!$G$14:$CL$51)),"--")</f>
        <v>1.70265E-3</v>
      </c>
      <c r="BC15" s="49" cm="1">
        <f t="array" ref="BC15">IFERROR(_xlfn.XLOOKUP(BC$8,EGENnoDPF_a_RONLER!$G$11:$CL$11,_xlfn.XLOOKUP($D15,EGENnoDPF_a_RONLER!$D$14:$D$51,EGENnoDPF_a_RONLER!$G$14:$CL$51)),"--")</f>
        <v>1.70265E-3</v>
      </c>
      <c r="BD15" s="49" cm="1">
        <f t="array" ref="BD15">IFERROR(_xlfn.XLOOKUP(BD$8,EGENnoDPF_a_RONLER!$G$11:$CL$11,_xlfn.XLOOKUP($D15,EGENnoDPF_a_RONLER!$D$14:$D$51,EGENnoDPF_a_RONLER!$G$14:$CL$51)),"--")</f>
        <v>1.3456500000000001E-3</v>
      </c>
      <c r="BE15" s="49" cm="1">
        <f t="array" ref="BE15">IFERROR(_xlfn.XLOOKUP(BE$8,EGENnoDPF_a_RONLER!$G$11:$CL$11,_xlfn.XLOOKUP($D15,EGENnoDPF_a_RONLER!$D$14:$D$51,EGENnoDPF_a_RONLER!$G$14:$CL$51)),"--")</f>
        <v>1.3456500000000001E-3</v>
      </c>
      <c r="BF15" s="49" cm="1">
        <f t="array" ref="BF15">IFERROR(_xlfn.XLOOKUP(BF$8,EGENnoDPF_a_RONLER!$G$11:$CL$11,_xlfn.XLOOKUP($D15,EGENnoDPF_a_RONLER!$D$14:$D$51,EGENnoDPF_a_RONLER!$G$14:$CL$51)),"--")</f>
        <v>1.3456500000000001E-3</v>
      </c>
      <c r="BG15" s="49" cm="1">
        <f t="array" ref="BG15">IFERROR(_xlfn.XLOOKUP(BG$8,EGENnoDPF_a_RONLER!$G$11:$CL$11,_xlfn.XLOOKUP($D15,EGENnoDPF_a_RONLER!$D$14:$D$51,EGENnoDPF_a_RONLER!$G$14:$CL$51)),"--")</f>
        <v>1.8450000000000001E-3</v>
      </c>
      <c r="BH15" s="49" cm="1">
        <f t="array" ref="BH15">IFERROR(_xlfn.XLOOKUP(BH$8,EGENnoDPF_a_RONLER!$G$11:$CL$11,_xlfn.XLOOKUP($D15,EGENnoDPF_a_RONLER!$D$14:$D$51,EGENnoDPF_a_RONLER!$G$14:$CL$51)),"--")</f>
        <v>1.8450000000000001E-3</v>
      </c>
      <c r="BI15" s="49" cm="1">
        <f t="array" ref="BI15">IFERROR(_xlfn.XLOOKUP(BI$8,EGENnoDPF_a_RONLER!$G$11:$CL$11,_xlfn.XLOOKUP($D15,EGENnoDPF_a_RONLER!$D$14:$D$51,EGENnoDPF_a_RONLER!$G$14:$CL$51)),"--")</f>
        <v>2.0625000000000001E-3</v>
      </c>
      <c r="BJ15" s="49" cm="1">
        <f t="array" ref="BJ15">IFERROR(_xlfn.XLOOKUP(BJ$8,EGENnoDPF_a_RONLER!$G$11:$CL$11,_xlfn.XLOOKUP($D15,EGENnoDPF_a_RONLER!$D$14:$D$51,EGENnoDPF_a_RONLER!$G$14:$CL$51)),"--")</f>
        <v>2.1810000000000002E-3</v>
      </c>
      <c r="BK15" s="49" cm="1">
        <f t="array" ref="BK15">IFERROR(_xlfn.XLOOKUP(BK$8,EGENnoDPF_a_RONLER!$G$11:$CL$11,_xlfn.XLOOKUP($D15,EGENnoDPF_a_RONLER!$D$14:$D$51,EGENnoDPF_a_RONLER!$G$14:$CL$51)),"--")</f>
        <v>2.2119000000000006E-3</v>
      </c>
      <c r="BL15" s="49" cm="1">
        <f t="array" ref="BL15">IFERROR(_xlfn.XLOOKUP(BL$8,EGENnoDPF_a_RONLER!$G$11:$CL$11,_xlfn.XLOOKUP($D15,EGENnoDPF_a_RONLER!$D$14:$D$51,EGENnoDPF_a_RONLER!$G$14:$CL$51)),"--")</f>
        <v>2.2119000000000006E-3</v>
      </c>
      <c r="BM15" s="49" cm="1">
        <f t="array" ref="BM15">IFERROR(_xlfn.XLOOKUP(BM$8,EGENnoDPF_a_RONLER!$G$11:$CL$11,_xlfn.XLOOKUP($D15,EGENnoDPF_a_RONLER!$D$14:$D$51,EGENnoDPF_a_RONLER!$G$14:$CL$51)),"--")</f>
        <v>2.2119000000000006E-3</v>
      </c>
      <c r="BN15" s="49" cm="1">
        <f t="array" ref="BN15">IFERROR(_xlfn.XLOOKUP(BN$8,EGENnoDPF_a_RONLER!$G$11:$CL$11,_xlfn.XLOOKUP($D15,EGENnoDPF_a_RONLER!$D$14:$D$51,EGENnoDPF_a_RONLER!$G$14:$CL$51)),"--")</f>
        <v>2.2119000000000006E-3</v>
      </c>
      <c r="BO15" s="49" cm="1">
        <f t="array" ref="BO15">IFERROR(_xlfn.XLOOKUP(BO$8,EGENnoDPF_a_RONLER!$G$11:$CL$11,_xlfn.XLOOKUP($D15,EGENnoDPF_a_RONLER!$D$14:$D$51,EGENnoDPF_a_RONLER!$G$14:$CL$51)),"--")</f>
        <v>2.2119000000000006E-3</v>
      </c>
      <c r="BP15" s="49" cm="1">
        <f t="array" ref="BP15">IFERROR(_xlfn.XLOOKUP(BP$8,EGENnoDPF_a_RONLER!$G$11:$CL$11,_xlfn.XLOOKUP($D15,EGENnoDPF_a_RONLER!$D$14:$D$51,EGENnoDPF_a_RONLER!$G$14:$CL$51)),"--")</f>
        <v>2.2119000000000006E-3</v>
      </c>
      <c r="BQ15" s="49" cm="1">
        <f t="array" ref="BQ15">IFERROR(_xlfn.XLOOKUP(BQ$8,EGENnoDPF_a_RONLER!$G$11:$CL$11,_xlfn.XLOOKUP($D15,EGENnoDPF_a_RONLER!$D$14:$D$51,EGENnoDPF_a_RONLER!$G$14:$CL$51)),"--")</f>
        <v>3.4349999999999995E-4</v>
      </c>
      <c r="BR15" s="49" cm="1">
        <f t="array" ref="BR15">IFERROR(_xlfn.XLOOKUP(BR$8,EGENnoDPF_a_RONLER!$G$11:$CL$11,_xlfn.XLOOKUP($D15,EGENnoDPF_a_RONLER!$D$14:$D$51,EGENnoDPF_a_RONLER!$G$14:$CL$51)),"--")</f>
        <v>3.4349999999999995E-4</v>
      </c>
      <c r="BS15" s="49" cm="1">
        <f t="array" ref="BS15">IFERROR(_xlfn.XLOOKUP(BS$8,EGENnoDPF_a_RONLER!$G$11:$CL$11,_xlfn.XLOOKUP($D15,EGENnoDPF_a_RONLER!$D$14:$D$51,EGENnoDPF_a_RONLER!$G$14:$CL$51)),"--")</f>
        <v>6.96E-4</v>
      </c>
      <c r="BT15" s="49" cm="1">
        <f t="array" ref="BT15">IFERROR(_xlfn.XLOOKUP(BT$8,EGENnoDPF_a_RONLER!$G$11:$CL$11,_xlfn.XLOOKUP($D15,EGENnoDPF_a_RONLER!$D$14:$D$51,EGENnoDPF_a_RONLER!$G$14:$CL$51)),"--")</f>
        <v>2.9099999999999997E-4</v>
      </c>
      <c r="BU15" s="49" cm="1">
        <f t="array" ref="BU15">IFERROR(_xlfn.XLOOKUP(BU$8,EGENnoDPF_b_RONLER!$G$11:$BN$11,_xlfn.XLOOKUP($D15,EGENnoDPF_b_RONLER!$D$14:$D$67,EGENnoDPF_b_RONLER!$G$14:$BN$67)),"--")</f>
        <v>1.1745164206637268E-4</v>
      </c>
      <c r="BV15" s="49" cm="1">
        <f t="array" ref="BV15">IFERROR(_xlfn.XLOOKUP(BV$8,EGENnoDPF_b_RONLER!$G$11:$BN$11,_xlfn.XLOOKUP($D15,EGENnoDPF_b_RONLER!$D$14:$D$67,EGENnoDPF_b_RONLER!$G$14:$BN$67)),"--")</f>
        <v>1.1914798627778521E-4</v>
      </c>
      <c r="BW15" s="49" cm="1">
        <f t="array" ref="BW15">IFERROR(_xlfn.XLOOKUP(BW$8,EGENnoDPF_b_RONLER!$G$11:$BN$11,_xlfn.XLOOKUP($D15,EGENnoDPF_b_RONLER!$D$14:$D$67,EGENnoDPF_b_RONLER!$G$14:$BN$67)),"--")</f>
        <v>1.1914798627778521E-4</v>
      </c>
      <c r="BX15" s="49" cm="1">
        <f t="array" ref="BX15">IFERROR(_xlfn.XLOOKUP(BX$8,EGENnoDPF_b_RONLER!$G$11:$BN$11,_xlfn.XLOOKUP($D15,EGENnoDPF_b_RONLER!$D$14:$D$67,EGENnoDPF_b_RONLER!$G$14:$BN$67)),"--")</f>
        <v>1.4216980057552678E-4</v>
      </c>
      <c r="BY15" s="49" cm="1">
        <f t="array" ref="BY15">IFERROR(_xlfn.XLOOKUP(BY$8,EGENnoDPF_b_RONLER!$G$11:$BN$11,_xlfn.XLOOKUP($D15,EGENnoDPF_b_RONLER!$D$14:$D$67,EGENnoDPF_b_RONLER!$G$14:$BN$67)),"--")</f>
        <v>1.3901944704004636E-4</v>
      </c>
      <c r="BZ15" s="49" cm="1">
        <f t="array" ref="BZ15">IFERROR(_xlfn.XLOOKUP(BZ$8,EGENnoDPF_b_RONLER!$G$11:$BN$11,_xlfn.XLOOKUP($D15,EGENnoDPF_b_RONLER!$D$14:$D$67,EGENnoDPF_b_RONLER!$G$14:$BN$67)),"--")</f>
        <v>1.4216980057552678E-4</v>
      </c>
      <c r="CA15" s="49" cm="1">
        <f t="array" ref="CA15">IFERROR(_xlfn.XLOOKUP(CA$8,EGENnoDPF_b_RONLER!$G$11:$BN$11,_xlfn.XLOOKUP($D15,EGENnoDPF_b_RONLER!$D$14:$D$67,EGENnoDPF_b_RONLER!$G$14:$BN$67)),"--")</f>
        <v>1.4216980057552678E-4</v>
      </c>
      <c r="CB15" s="49" cm="1">
        <f t="array" ref="CB15">IFERROR(_xlfn.XLOOKUP(CB$8,EGENnoDPF_b_RONLER!$G$11:$BN$11,_xlfn.XLOOKUP($D15,EGENnoDPF_b_RONLER!$D$14:$D$67,EGENnoDPF_b_RONLER!$G$14:$BN$67)),"--")</f>
        <v>1.4216980057552678E-4</v>
      </c>
      <c r="CC15" s="49" cm="1">
        <f t="array" ref="CC15">IFERROR(_xlfn.XLOOKUP(CC$8,EGENnoDPF_b_RONLER!$G$11:$BN$11,_xlfn.XLOOKUP($D15,EGENnoDPF_b_RONLER!$D$14:$D$67,EGENnoDPF_b_RONLER!$G$14:$BN$67)),"--")</f>
        <v>1.4216980057552678E-4</v>
      </c>
      <c r="CD15" s="49" cm="1">
        <f t="array" ref="CD15">IFERROR(_xlfn.XLOOKUP(CD$8,EGENnoDPF_b_RONLER!$G$11:$BN$11,_xlfn.XLOOKUP($D15,EGENnoDPF_b_RONLER!$D$14:$D$67,EGENnoDPF_b_RONLER!$G$14:$BN$67)),"--")</f>
        <v>1.3901944704004636E-4</v>
      </c>
      <c r="CE15" s="49" cm="1">
        <f t="array" ref="CE15">IFERROR(_xlfn.XLOOKUP(CE$8,EGENnoDPF_b_RONLER!$G$11:$BN$11,_xlfn.XLOOKUP($D15,EGENnoDPF_b_RONLER!$D$14:$D$67,EGENnoDPF_b_RONLER!$G$14:$BN$67)),"--")</f>
        <v>1.4216980057552678E-4</v>
      </c>
      <c r="CF15" s="49" cm="1">
        <f t="array" ref="CF15">IFERROR(_xlfn.XLOOKUP(CF$8,EGENnoDPF_b_RONLER!$G$11:$BN$11,_xlfn.XLOOKUP($D15,EGENnoDPF_b_RONLER!$D$14:$D$67,EGENnoDPF_b_RONLER!$G$14:$BN$67)),"--")</f>
        <v>1.3901944704004636E-4</v>
      </c>
      <c r="CG15" s="49" cm="1">
        <f t="array" ref="CG15">IFERROR(_xlfn.XLOOKUP(CG$8,EGENnoDPF_b_RONLER!$G$11:$BN$11,_xlfn.XLOOKUP($D15,EGENnoDPF_b_RONLER!$D$14:$D$67,EGENnoDPF_b_RONLER!$G$14:$BN$67)),"--")</f>
        <v>1.3901944704004636E-4</v>
      </c>
      <c r="CH15" s="49" cm="1">
        <f t="array" ref="CH15">IFERROR(_xlfn.XLOOKUP(CH$8,EGENnoDPF_b_RONLER!$G$11:$BN$11,_xlfn.XLOOKUP($D15,EGENnoDPF_b_RONLER!$D$14:$D$67,EGENnoDPF_b_RONLER!$G$14:$BN$67)),"--")</f>
        <v>1.3901944704004636E-4</v>
      </c>
      <c r="CI15" s="49" cm="1">
        <f t="array" ref="CI15">IFERROR(_xlfn.XLOOKUP(CI$8,EGENnoDPF_b_RONLER!$G$11:$BN$11,_xlfn.XLOOKUP($D15,EGENnoDPF_b_RONLER!$D$14:$D$67,EGENnoDPF_b_RONLER!$G$14:$BN$67)),"--")</f>
        <v>1.3901944704004636E-4</v>
      </c>
      <c r="CJ15" s="49" cm="1">
        <f t="array" ref="CJ15">IFERROR(_xlfn.XLOOKUP(CJ$8,FirePump_RONLER!$G$11:$V$11,_xlfn.XLOOKUP($D15,FirePump_RONLER!$D$14:$D$51,FirePump_RONLER!$G$14:$V$51)),"--")</f>
        <v>1.56E-4</v>
      </c>
      <c r="CK15" s="49" cm="1">
        <f t="array" ref="CK15">IFERROR(_xlfn.XLOOKUP(CK$8,FirePump_RONLER!$G$11:$V$11,_xlfn.XLOOKUP($D15,FirePump_RONLER!$D$14:$D$51,FirePump_RONLER!$G$14:$V$51)),"--")</f>
        <v>1.6949999999999997E-4</v>
      </c>
      <c r="CL15" s="49" cm="1">
        <f t="array" ref="CL15">IFERROR(_xlfn.XLOOKUP(CL$8,FirePump_RONLER!$G$11:$V$11,_xlfn.XLOOKUP($D15,FirePump_RONLER!$D$14:$D$51,FirePump_RONLER!$G$14:$V$51)),"--")</f>
        <v>9.8999999999999994E-5</v>
      </c>
      <c r="CM15" s="49" cm="1">
        <f t="array" ref="CM15">IFERROR(_xlfn.XLOOKUP(CM$8,FirePump_RONLER!$G$11:$V$11,_xlfn.XLOOKUP($D15,FirePump_RONLER!$D$14:$D$51,FirePump_RONLER!$G$14:$V$51)),"--")</f>
        <v>9.1500000000000001E-5</v>
      </c>
      <c r="CN15" s="49" cm="1">
        <f t="array" ref="CN15">IFERROR(_xlfn.XLOOKUP(CN$8,EGEN_ALOHA!$G$11:$Z$11,_xlfn.XLOOKUP($D15,EGEN_ALOHA!$D$14:$D$51,EGEN_ALOHA!$G$14:$Z$51)),"--")</f>
        <v>1.6169999999999999E-3</v>
      </c>
      <c r="CO15" s="49" cm="1">
        <f t="array" ref="CO15">IFERROR(_xlfn.XLOOKUP(CO$8,EGEN_ALOHA!$G$11:$Z$11,_xlfn.XLOOKUP($D15,EGEN_ALOHA!$D$14:$D$51,EGEN_ALOHA!$G$14:$Z$51)),"--")</f>
        <v>1.6169999999999999E-3</v>
      </c>
      <c r="CP15" s="49" cm="1">
        <f t="array" ref="CP15">IFERROR(_xlfn.XLOOKUP(CP$8,EGEN_ALOHA!$G$11:$Z$11,_xlfn.XLOOKUP($D15,EGEN_ALOHA!$D$14:$D$51,EGEN_ALOHA!$G$14:$Z$51)),"--")</f>
        <v>1.6169999999999999E-3</v>
      </c>
      <c r="CQ15" s="49" cm="1">
        <f t="array" ref="CQ15">IFERROR(_xlfn.XLOOKUP(CQ$8,EGEN_ALOHA!$G$11:$Z$11,_xlfn.XLOOKUP($D15,EGEN_ALOHA!$D$14:$D$51,EGEN_ALOHA!$G$14:$Z$51)),"--")</f>
        <v>1.6178999999999998E-3</v>
      </c>
      <c r="CR15" s="49" cm="1">
        <f t="array" ref="CR15">IFERROR(_xlfn.XLOOKUP(CR$8,EGEN_ALOHA!$G$11:$Z$11,_xlfn.XLOOKUP($D15,EGEN_ALOHA!$D$14:$D$51,EGEN_ALOHA!$G$14:$Z$51)),"--")</f>
        <v>1.6091999999999999E-3</v>
      </c>
      <c r="CS15" s="71">
        <f t="shared" si="0"/>
        <v>4.6914424906158617E-2</v>
      </c>
      <c r="CT15" s="67"/>
    </row>
    <row r="16" spans="1:98" ht="14.65" customHeight="1">
      <c r="A16" s="63"/>
      <c r="B16" s="55" t="s">
        <v>122</v>
      </c>
      <c r="C16" s="64"/>
      <c r="D16" s="65" t="s">
        <v>121</v>
      </c>
      <c r="E16" s="65" t="s">
        <v>315</v>
      </c>
      <c r="F16" s="65" t="s">
        <v>315</v>
      </c>
      <c r="G16" s="49" cm="1">
        <f t="array" ref="G16">IFERROR(_xlfn.XLOOKUP(G$8,EGEN_DPF_a_RONLER!$I$5:$P$5,_xlfn.XLOOKUP($D16,EGEN_DPF_a_RONLER!$D$13:$D$50,EGEN_DPF_a_RONLER!$I$13:$P$50)),"--")</f>
        <v>1.6555000000000016E-6</v>
      </c>
      <c r="H16" s="49" cm="1">
        <f t="array" ref="H16">IFERROR(_xlfn.XLOOKUP(H$8,EGEN_DPF_a_RONLER!$I$5:$P$5,_xlfn.XLOOKUP($D16,EGEN_DPF_a_RONLER!$D$13:$D$50,EGEN_DPF_a_RONLER!$I$13:$P$50)),"--")</f>
        <v>1.177000000000001E-6</v>
      </c>
      <c r="I16" s="49" cm="1">
        <f t="array" ref="I16">IFERROR(_xlfn.XLOOKUP(I$8,EGEN_DPF_b_RONLER!$K$11:$FZ$11,_xlfn.XLOOKUP($D16,EGEN_DPF_b_RONLER!$D$14:$D$67,EGEN_DPF_b_RONLER!$K$14:$FZ$67)),"--")</f>
        <v>7.1542672759137116E-6</v>
      </c>
      <c r="J16" s="49" cm="1">
        <f t="array" ref="J16">IFERROR(_xlfn.XLOOKUP(J$8,EGEN_DPF_b_RONLER!$K$11:$FZ$11,_xlfn.XLOOKUP($D16,EGEN_DPF_b_RONLER!$D$14:$D$67,EGEN_DPF_b_RONLER!$K$14:$FZ$67)),"--")</f>
        <v>7.1542672759137116E-6</v>
      </c>
      <c r="K16" s="49" cm="1">
        <f t="array" ref="K16">IFERROR(_xlfn.XLOOKUP(K$8,EGEN_DPF_b_RONLER!$K$11:$FZ$11,_xlfn.XLOOKUP($D16,EGEN_DPF_b_RONLER!$D$14:$D$67,EGEN_DPF_b_RONLER!$K$14:$FZ$67)),"--")</f>
        <v>7.1542672759137116E-6</v>
      </c>
      <c r="L16" s="49" cm="1">
        <f t="array" ref="L16">IFERROR(_xlfn.XLOOKUP(L$8,EGEN_DPF_b_RONLER!$K$11:$FZ$11,_xlfn.XLOOKUP($D16,EGEN_DPF_b_RONLER!$D$14:$D$67,EGEN_DPF_b_RONLER!$K$14:$FZ$67)),"--")</f>
        <v>7.1542672759137116E-6</v>
      </c>
      <c r="M16" s="49" cm="1">
        <f t="array" ref="M16">IFERROR(_xlfn.XLOOKUP(M$8,EGEN_DPF_b_RONLER!$K$11:$FZ$11,_xlfn.XLOOKUP($D16,EGEN_DPF_b_RONLER!$D$14:$D$67,EGEN_DPF_b_RONLER!$K$14:$FZ$67)),"--")</f>
        <v>7.1542672759137116E-6</v>
      </c>
      <c r="N16" s="49" cm="1">
        <f t="array" ref="N16">IFERROR(_xlfn.XLOOKUP(N$8,EGEN_DPF_b_RONLER!$K$11:$FZ$11,_xlfn.XLOOKUP($D16,EGEN_DPF_b_RONLER!$D$14:$D$67,EGEN_DPF_b_RONLER!$K$14:$FZ$67)),"--")</f>
        <v>7.1542672759137116E-6</v>
      </c>
      <c r="O16" s="49" cm="1">
        <f t="array" ref="O16">IFERROR(_xlfn.XLOOKUP(O$8,EGEN_DPF_b_RONLER!$K$11:$FZ$11,_xlfn.XLOOKUP($D16,EGEN_DPF_b_RONLER!$D$14:$D$67,EGEN_DPF_b_RONLER!$K$14:$FZ$67)),"--")</f>
        <v>5.9734658808599929E-6</v>
      </c>
      <c r="P16" s="49" cm="1">
        <f t="array" ref="P16">IFERROR(_xlfn.XLOOKUP(P$8,EGEN_DPF_b_RONLER!$K$11:$FZ$11,_xlfn.XLOOKUP($D16,EGEN_DPF_b_RONLER!$D$14:$D$67,EGEN_DPF_b_RONLER!$K$14:$FZ$67)),"--")</f>
        <v>5.9734658808599929E-6</v>
      </c>
      <c r="Q16" s="49" cm="1">
        <f t="array" ref="Q16">IFERROR(_xlfn.XLOOKUP(Q$8,EGEN_DPF_b_RONLER!$K$11:$FZ$11,_xlfn.XLOOKUP($D16,EGEN_DPF_b_RONLER!$D$14:$D$67,EGEN_DPF_b_RONLER!$K$14:$FZ$67)),"--")</f>
        <v>5.9734658808599929E-6</v>
      </c>
      <c r="R16" s="49" cm="1">
        <f t="array" ref="R16">IFERROR(_xlfn.XLOOKUP(R$8,EGEN_DPF_b_RONLER!$K$11:$FZ$11,_xlfn.XLOOKUP($D16,EGEN_DPF_b_RONLER!$D$14:$D$67,EGEN_DPF_b_RONLER!$K$14:$FZ$67)),"--")</f>
        <v>8.335068670967432E-6</v>
      </c>
      <c r="S16" s="49" cm="1">
        <f t="array" ref="S16">IFERROR(_xlfn.XLOOKUP(S$8,EGEN_DPF_b_RONLER!$K$11:$FZ$11,_xlfn.XLOOKUP($D16,EGEN_DPF_b_RONLER!$D$14:$D$67,EGEN_DPF_b_RONLER!$K$14:$FZ$67)),"--")</f>
        <v>8.335068670967432E-6</v>
      </c>
      <c r="T16" s="49" cm="1">
        <f t="array" ref="T16">IFERROR(_xlfn.XLOOKUP(T$8,EGEN_DPF_b_RONLER!$K$11:$FZ$11,_xlfn.XLOOKUP($D16,EGEN_DPF_b_RONLER!$D$14:$D$67,EGEN_DPF_b_RONLER!$K$14:$FZ$67)),"--")</f>
        <v>8.335068670967432E-6</v>
      </c>
      <c r="U16" s="49" cm="1">
        <f t="array" ref="U16">IFERROR(_xlfn.XLOOKUP(U$8,EGEN_DPF_b_RONLER!$K$11:$FZ$11,_xlfn.XLOOKUP($D16,EGEN_DPF_b_RONLER!$D$14:$D$67,EGEN_DPF_b_RONLER!$K$14:$FZ$67)),"--")</f>
        <v>8.335068670967432E-6</v>
      </c>
      <c r="V16" s="49" cm="1">
        <f t="array" ref="V16">IFERROR(_xlfn.XLOOKUP(V$8,EGEN_DPF_b_RONLER!$K$11:$FZ$11,_xlfn.XLOOKUP($D16,EGEN_DPF_b_RONLER!$D$14:$D$67,EGEN_DPF_b_RONLER!$K$14:$FZ$67)),"--")</f>
        <v>8.335068670967432E-6</v>
      </c>
      <c r="W16" s="49" cm="1">
        <f t="array" ref="W16">IFERROR(_xlfn.XLOOKUP(W$8,EGEN_DPF_b_RONLER!$K$11:$FZ$11,_xlfn.XLOOKUP($D16,EGEN_DPF_b_RONLER!$D$14:$D$67,EGEN_DPF_b_RONLER!$K$14:$FZ$67)),"--")</f>
        <v>8.335068670967432E-6</v>
      </c>
      <c r="X16" s="49" cm="1">
        <f t="array" ref="X16">IFERROR(_xlfn.XLOOKUP(X$8,EGEN_DPF_b_RONLER!$K$11:$FZ$11,_xlfn.XLOOKUP($D16,EGEN_DPF_b_RONLER!$D$14:$D$67,EGEN_DPF_b_RONLER!$K$14:$FZ$67)),"--")</f>
        <v>8.335068670967432E-6</v>
      </c>
      <c r="Y16" s="49" cm="1">
        <f t="array" ref="Y16">IFERROR(_xlfn.XLOOKUP(Y$8,EGEN_DPF_b_RONLER!$K$11:$FZ$11,_xlfn.XLOOKUP($D16,EGEN_DPF_b_RONLER!$D$14:$D$67,EGEN_DPF_b_RONLER!$K$14:$FZ$67)),"--")</f>
        <v>8.335068670967432E-6</v>
      </c>
      <c r="Z16" s="49" cm="1">
        <f t="array" ref="Z16">IFERROR(_xlfn.XLOOKUP(Z$8,EGEN_DPF_b_RONLER!$K$11:$FZ$11,_xlfn.XLOOKUP($D16,EGEN_DPF_b_RONLER!$D$14:$D$67,EGEN_DPF_b_RONLER!$K$14:$FZ$67)),"--")</f>
        <v>8.335068670967432E-6</v>
      </c>
      <c r="AA16" s="49" cm="1">
        <f t="array" ref="AA16">IFERROR(_xlfn.XLOOKUP(AA$8,EGEN_DPF_b_RONLER!$K$11:$FZ$11,_xlfn.XLOOKUP($D16,EGEN_DPF_b_RONLER!$D$14:$D$67,EGEN_DPF_b_RONLER!$K$14:$FZ$67)),"--")</f>
        <v>8.335068670967432E-6</v>
      </c>
      <c r="AB16" s="49" cm="1">
        <f t="array" ref="AB16">IFERROR(_xlfn.XLOOKUP(AB$8,EGEN_DPF_b_RONLER!$K$11:$FZ$11,_xlfn.XLOOKUP($D16,EGEN_DPF_b_RONLER!$D$14:$D$67,EGEN_DPF_b_RONLER!$K$14:$FZ$67)),"--")</f>
        <v>8.335068670967432E-6</v>
      </c>
      <c r="AC16" s="49" cm="1">
        <f t="array" ref="AC16">IFERROR(_xlfn.XLOOKUP(AC$8,EGEN_DPF_b_RONLER!$K$11:$FZ$11,_xlfn.XLOOKUP($D16,EGEN_DPF_b_RONLER!$D$14:$D$67,EGEN_DPF_b_RONLER!$K$14:$FZ$67)),"--")</f>
        <v>8.335068670967432E-6</v>
      </c>
      <c r="AD16" s="49" cm="1">
        <f t="array" ref="AD16">IFERROR(_xlfn.XLOOKUP(AD$8,EGEN_DPF_b_RONLER!$K$11:$FZ$11,_xlfn.XLOOKUP($D16,EGEN_DPF_b_RONLER!$D$14:$D$67,EGEN_DPF_b_RONLER!$K$14:$FZ$67)),"--")</f>
        <v>8.335068670967432E-6</v>
      </c>
      <c r="AE16" s="49" cm="1">
        <f t="array" ref="AE16">IFERROR(_xlfn.XLOOKUP(AE$8,EGEN_DPF_b_RONLER!$K$11:$FZ$11,_xlfn.XLOOKUP($D16,EGEN_DPF_b_RONLER!$D$14:$D$67,EGEN_DPF_b_RONLER!$K$14:$FZ$67)),"--")</f>
        <v>8.335068670967432E-6</v>
      </c>
      <c r="AF16" s="49" cm="1">
        <f t="array" ref="AF16">IFERROR(_xlfn.XLOOKUP(AF$8,EGEN_DPF_b_RONLER!$K$11:$FZ$11,_xlfn.XLOOKUP($D16,EGEN_DPF_b_RONLER!$D$14:$D$67,EGEN_DPF_b_RONLER!$K$14:$FZ$67)),"--")</f>
        <v>8.335068670967432E-6</v>
      </c>
      <c r="AG16" s="49" cm="1">
        <f t="array" ref="AG16">IFERROR(_xlfn.XLOOKUP(AG$8,EGEN_DPF_b_RONLER!$K$11:$FZ$11,_xlfn.XLOOKUP($D16,EGEN_DPF_b_RONLER!$D$14:$D$67,EGEN_DPF_b_RONLER!$K$14:$FZ$67)),"--")</f>
        <v>8.335068670967432E-6</v>
      </c>
      <c r="AH16" s="49" cm="1">
        <f t="array" ref="AH16">IFERROR(_xlfn.XLOOKUP(AH$8,EGEN_DPF_b_RONLER!$K$11:$FZ$11,_xlfn.XLOOKUP($D16,EGEN_DPF_b_RONLER!$D$14:$D$67,EGEN_DPF_b_RONLER!$K$14:$FZ$67)),"--")</f>
        <v>8.335068670967432E-6</v>
      </c>
      <c r="AI16" s="49" cm="1">
        <f t="array" ref="AI16">IFERROR(_xlfn.XLOOKUP(AI$8,EGEN_DPF_b_RONLER!$K$11:$FZ$11,_xlfn.XLOOKUP($D16,EGEN_DPF_b_RONLER!$D$14:$D$67,EGEN_DPF_b_RONLER!$K$14:$FZ$67)),"--")</f>
        <v>8.335068670967432E-6</v>
      </c>
      <c r="AJ16" s="49" cm="1">
        <f t="array" ref="AJ16">IFERROR(_xlfn.XLOOKUP(AJ$8,EGEN_DPF_b_RONLER!$K$11:$FZ$11,_xlfn.XLOOKUP($D16,EGEN_DPF_b_RONLER!$D$14:$D$67,EGEN_DPF_b_RONLER!$K$14:$FZ$67)),"--")</f>
        <v>8.335068670967432E-6</v>
      </c>
      <c r="AK16" s="49" cm="1">
        <f t="array" ref="AK16">IFERROR(_xlfn.XLOOKUP(AK$8,EGEN_DPF_b_RONLER!$K$11:$FZ$11,_xlfn.XLOOKUP($D16,EGEN_DPF_b_RONLER!$D$14:$D$67,EGEN_DPF_b_RONLER!$K$14:$FZ$67)),"--")</f>
        <v>8.335068670967432E-6</v>
      </c>
      <c r="AL16" s="49" cm="1">
        <f t="array" ref="AL16">IFERROR(_xlfn.XLOOKUP(AL$8,EGEN_DPF_b_RONLER!$K$11:$FZ$11,_xlfn.XLOOKUP($D16,EGEN_DPF_b_RONLER!$D$14:$D$67,EGEN_DPF_b_RONLER!$K$14:$FZ$67)),"--")</f>
        <v>8.335068670967432E-6</v>
      </c>
      <c r="AM16" s="49" cm="1">
        <f t="array" ref="AM16">IFERROR(_xlfn.XLOOKUP(AM$8,EGEN_DPF_b_RONLER!$K$11:$FZ$11,_xlfn.XLOOKUP($D16,EGEN_DPF_b_RONLER!$D$14:$D$67,EGEN_DPF_b_RONLER!$K$14:$FZ$67)),"--")</f>
        <v>7.1542672759137116E-6</v>
      </c>
      <c r="AN16" s="49" cm="1">
        <f t="array" ref="AN16">IFERROR(_xlfn.XLOOKUP(AN$8,EGEN_DPF_b_RONLER!$K$11:$FZ$11,_xlfn.XLOOKUP($D16,EGEN_DPF_b_RONLER!$D$14:$D$67,EGEN_DPF_b_RONLER!$K$14:$FZ$67)),"--")</f>
        <v>7.1542672759137116E-6</v>
      </c>
      <c r="AO16" s="49" cm="1">
        <f t="array" ref="AO16">IFERROR(_xlfn.XLOOKUP(AO$8,EGEN_DPF_b_RONLER!$K$11:$FZ$11,_xlfn.XLOOKUP($D16,EGEN_DPF_b_RONLER!$D$14:$D$67,EGEN_DPF_b_RONLER!$K$14:$FZ$67)),"--")</f>
        <v>3.9023276050438397E-5</v>
      </c>
      <c r="AP16" s="49" cm="1">
        <f t="array" ref="AP16">IFERROR(_xlfn.XLOOKUP(AP$8,EGEN_DPF_b_RONLER!$K$11:$FZ$11,_xlfn.XLOOKUP($D16,EGEN_DPF_b_RONLER!$D$14:$D$67,EGEN_DPF_b_RONLER!$K$14:$FZ$67)),"--")</f>
        <v>3.9023276050438397E-5</v>
      </c>
      <c r="AQ16" s="49" cm="1">
        <f t="array" ref="AQ16">IFERROR(_xlfn.XLOOKUP(AQ$8,EGEN_DPF_b_RONLER!$K$11:$FZ$11,_xlfn.XLOOKUP($D16,EGEN_DPF_b_RONLER!$D$14:$D$67,EGEN_DPF_b_RONLER!$K$14:$FZ$67)),"--")</f>
        <v>6.5165082336654417E-6</v>
      </c>
      <c r="AR16" s="49" cm="1">
        <f t="array" ref="AR16">IFERROR(_xlfn.XLOOKUP(AR$8,EGEN_DPF_b_RONLER!$K$11:$FZ$11,_xlfn.XLOOKUP($D16,EGEN_DPF_b_RONLER!$D$14:$D$67,EGEN_DPF_b_RONLER!$K$14:$FZ$67)),"--")</f>
        <v>8.335068670967432E-6</v>
      </c>
      <c r="AS16" s="49" cm="1">
        <f t="array" ref="AS16">IFERROR(_xlfn.XLOOKUP(AS$8,EGEN_DPF_b_RONLER!$K$11:$FZ$11,_xlfn.XLOOKUP($D16,EGEN_DPF_b_RONLER!$D$14:$D$67,EGEN_DPF_b_RONLER!$K$14:$FZ$67)),"--")</f>
        <v>8.335068670967432E-6</v>
      </c>
      <c r="AT16" s="49" cm="1">
        <f t="array" ref="AT16">IFERROR(_xlfn.XLOOKUP(AT$8,EGEN_DPF_b_RONLER!$K$11:$FZ$11,_xlfn.XLOOKUP($D16,EGEN_DPF_b_RONLER!$D$14:$D$67,EGEN_DPF_b_RONLER!$K$14:$FZ$67)),"--")</f>
        <v>8.335068670967432E-6</v>
      </c>
      <c r="AU16" s="49" cm="1">
        <f t="array" ref="AU16">IFERROR(_xlfn.XLOOKUP(AU$8,EGEN_DPF_b_RONLER!$K$11:$FZ$11,_xlfn.XLOOKUP($D16,EGEN_DPF_b_RONLER!$D$14:$D$67,EGEN_DPF_b_RONLER!$K$14:$FZ$67)),"--")</f>
        <v>8.335068670967432E-6</v>
      </c>
      <c r="AV16" s="49" cm="1">
        <f t="array" ref="AV16">IFERROR(_xlfn.XLOOKUP(AV$8,EGEN_DPF_b_RONLER!$K$11:$FZ$11,_xlfn.XLOOKUP($D16,EGEN_DPF_b_RONLER!$D$14:$D$67,EGEN_DPF_b_RONLER!$K$14:$FZ$67)),"--")</f>
        <v>8.335068670967432E-6</v>
      </c>
      <c r="AW16" s="49" cm="1">
        <f t="array" ref="AW16">IFERROR(_xlfn.XLOOKUP(AW$8,EGEN_DPF_b_RONLER!$K$11:$FZ$11,_xlfn.XLOOKUP($D16,EGEN_DPF_b_RONLER!$D$14:$D$67,EGEN_DPF_b_RONLER!$K$14:$FZ$67)),"--")</f>
        <v>8.335068670967432E-6</v>
      </c>
      <c r="AX16" s="49" cm="1">
        <f t="array" ref="AX16">IFERROR(_xlfn.XLOOKUP(AX$8,EGEN_DPF_b_RONLER!$K$11:$FZ$11,_xlfn.XLOOKUP($D16,EGEN_DPF_b_RONLER!$D$14:$D$67,EGEN_DPF_b_RONLER!$K$14:$FZ$67)),"--")</f>
        <v>8.335068670967432E-6</v>
      </c>
      <c r="AY16" s="49" cm="1">
        <f t="array" ref="AY16">IFERROR(_xlfn.XLOOKUP(AY$8,EGEN_DPF_b_RONLER!$K$11:$FZ$11,_xlfn.XLOOKUP($D16,EGEN_DPF_b_RONLER!$D$14:$D$67,EGEN_DPF_b_RONLER!$K$14:$FZ$67)),"--")</f>
        <v>8.335068670967432E-6</v>
      </c>
      <c r="AZ16" s="49" cm="1">
        <f t="array" ref="AZ16">IFERROR(_xlfn.XLOOKUP(AZ$8,EGENnoDPF_a_RONLER!$G$11:$CL$11,_xlfn.XLOOKUP($D16,EGENnoDPF_a_RONLER!$D$14:$D$51,EGENnoDPF_a_RONLER!$G$14:$CL$51)),"--")</f>
        <v>1.1351000000000002E-4</v>
      </c>
      <c r="BA16" s="49" cm="1">
        <f t="array" ref="BA16">IFERROR(_xlfn.XLOOKUP(BA$8,EGENnoDPF_a_RONLER!$G$11:$CL$11,_xlfn.XLOOKUP($D16,EGENnoDPF_a_RONLER!$D$14:$D$51,EGENnoDPF_a_RONLER!$G$14:$CL$51)),"--")</f>
        <v>1.1351000000000002E-4</v>
      </c>
      <c r="BB16" s="49" cm="1">
        <f t="array" ref="BB16">IFERROR(_xlfn.XLOOKUP(BB$8,EGENnoDPF_a_RONLER!$G$11:$CL$11,_xlfn.XLOOKUP($D16,EGENnoDPF_a_RONLER!$D$14:$D$51,EGENnoDPF_a_RONLER!$G$14:$CL$51)),"--")</f>
        <v>1.1351000000000002E-4</v>
      </c>
      <c r="BC16" s="49" cm="1">
        <f t="array" ref="BC16">IFERROR(_xlfn.XLOOKUP(BC$8,EGENnoDPF_a_RONLER!$G$11:$CL$11,_xlfn.XLOOKUP($D16,EGENnoDPF_a_RONLER!$D$14:$D$51,EGENnoDPF_a_RONLER!$G$14:$CL$51)),"--")</f>
        <v>1.1351000000000002E-4</v>
      </c>
      <c r="BD16" s="49" cm="1">
        <f t="array" ref="BD16">IFERROR(_xlfn.XLOOKUP(BD$8,EGENnoDPF_a_RONLER!$G$11:$CL$11,_xlfn.XLOOKUP($D16,EGENnoDPF_a_RONLER!$D$14:$D$51,EGENnoDPF_a_RONLER!$G$14:$CL$51)),"--")</f>
        <v>8.9709999999999993E-5</v>
      </c>
      <c r="BE16" s="49" cm="1">
        <f t="array" ref="BE16">IFERROR(_xlfn.XLOOKUP(BE$8,EGENnoDPF_a_RONLER!$G$11:$CL$11,_xlfn.XLOOKUP($D16,EGENnoDPF_a_RONLER!$D$14:$D$51,EGENnoDPF_a_RONLER!$G$14:$CL$51)),"--")</f>
        <v>8.9709999999999993E-5</v>
      </c>
      <c r="BF16" s="49" cm="1">
        <f t="array" ref="BF16">IFERROR(_xlfn.XLOOKUP(BF$8,EGENnoDPF_a_RONLER!$G$11:$CL$11,_xlfn.XLOOKUP($D16,EGENnoDPF_a_RONLER!$D$14:$D$51,EGENnoDPF_a_RONLER!$G$14:$CL$51)),"--")</f>
        <v>8.9709999999999993E-5</v>
      </c>
      <c r="BG16" s="49" cm="1">
        <f t="array" ref="BG16">IFERROR(_xlfn.XLOOKUP(BG$8,EGENnoDPF_a_RONLER!$G$11:$CL$11,_xlfn.XLOOKUP($D16,EGENnoDPF_a_RONLER!$D$14:$D$51,EGENnoDPF_a_RONLER!$G$14:$CL$51)),"--")</f>
        <v>1.2300000000000001E-4</v>
      </c>
      <c r="BH16" s="49" cm="1">
        <f t="array" ref="BH16">IFERROR(_xlfn.XLOOKUP(BH$8,EGENnoDPF_a_RONLER!$G$11:$CL$11,_xlfn.XLOOKUP($D16,EGENnoDPF_a_RONLER!$D$14:$D$51,EGENnoDPF_a_RONLER!$G$14:$CL$51)),"--")</f>
        <v>1.2300000000000001E-4</v>
      </c>
      <c r="BI16" s="49" cm="1">
        <f t="array" ref="BI16">IFERROR(_xlfn.XLOOKUP(BI$8,EGENnoDPF_a_RONLER!$G$11:$CL$11,_xlfn.XLOOKUP($D16,EGENnoDPF_a_RONLER!$D$14:$D$51,EGENnoDPF_a_RONLER!$G$14:$CL$51)),"--")</f>
        <v>1.3750000000000001E-4</v>
      </c>
      <c r="BJ16" s="49" cm="1">
        <f t="array" ref="BJ16">IFERROR(_xlfn.XLOOKUP(BJ$8,EGENnoDPF_a_RONLER!$G$11:$CL$11,_xlfn.XLOOKUP($D16,EGENnoDPF_a_RONLER!$D$14:$D$51,EGENnoDPF_a_RONLER!$G$14:$CL$51)),"--")</f>
        <v>1.4540000000000001E-4</v>
      </c>
      <c r="BK16" s="49" cm="1">
        <f t="array" ref="BK16">IFERROR(_xlfn.XLOOKUP(BK$8,EGENnoDPF_a_RONLER!$G$11:$CL$11,_xlfn.XLOOKUP($D16,EGENnoDPF_a_RONLER!$D$14:$D$51,EGENnoDPF_a_RONLER!$G$14:$CL$51)),"--")</f>
        <v>1.4746000000000003E-4</v>
      </c>
      <c r="BL16" s="49" cm="1">
        <f t="array" ref="BL16">IFERROR(_xlfn.XLOOKUP(BL$8,EGENnoDPF_a_RONLER!$G$11:$CL$11,_xlfn.XLOOKUP($D16,EGENnoDPF_a_RONLER!$D$14:$D$51,EGENnoDPF_a_RONLER!$G$14:$CL$51)),"--")</f>
        <v>1.4746000000000003E-4</v>
      </c>
      <c r="BM16" s="49" cm="1">
        <f t="array" ref="BM16">IFERROR(_xlfn.XLOOKUP(BM$8,EGENnoDPF_a_RONLER!$G$11:$CL$11,_xlfn.XLOOKUP($D16,EGENnoDPF_a_RONLER!$D$14:$D$51,EGENnoDPF_a_RONLER!$G$14:$CL$51)),"--")</f>
        <v>1.4746000000000003E-4</v>
      </c>
      <c r="BN16" s="49" cm="1">
        <f t="array" ref="BN16">IFERROR(_xlfn.XLOOKUP(BN$8,EGENnoDPF_a_RONLER!$G$11:$CL$11,_xlfn.XLOOKUP($D16,EGENnoDPF_a_RONLER!$D$14:$D$51,EGENnoDPF_a_RONLER!$G$14:$CL$51)),"--")</f>
        <v>1.4746000000000003E-4</v>
      </c>
      <c r="BO16" s="49" cm="1">
        <f t="array" ref="BO16">IFERROR(_xlfn.XLOOKUP(BO$8,EGENnoDPF_a_RONLER!$G$11:$CL$11,_xlfn.XLOOKUP($D16,EGENnoDPF_a_RONLER!$D$14:$D$51,EGENnoDPF_a_RONLER!$G$14:$CL$51)),"--")</f>
        <v>1.4746000000000003E-4</v>
      </c>
      <c r="BP16" s="49" cm="1">
        <f t="array" ref="BP16">IFERROR(_xlfn.XLOOKUP(BP$8,EGENnoDPF_a_RONLER!$G$11:$CL$11,_xlfn.XLOOKUP($D16,EGENnoDPF_a_RONLER!$D$14:$D$51,EGENnoDPF_a_RONLER!$G$14:$CL$51)),"--")</f>
        <v>1.4746000000000003E-4</v>
      </c>
      <c r="BQ16" s="49" cm="1">
        <f t="array" ref="BQ16">IFERROR(_xlfn.XLOOKUP(BQ$8,EGENnoDPF_a_RONLER!$G$11:$CL$11,_xlfn.XLOOKUP($D16,EGENnoDPF_a_RONLER!$D$14:$D$51,EGENnoDPF_a_RONLER!$G$14:$CL$51)),"--")</f>
        <v>2.2900000000000001E-5</v>
      </c>
      <c r="BR16" s="49" cm="1">
        <f t="array" ref="BR16">IFERROR(_xlfn.XLOOKUP(BR$8,EGENnoDPF_a_RONLER!$G$11:$CL$11,_xlfn.XLOOKUP($D16,EGENnoDPF_a_RONLER!$D$14:$D$51,EGENnoDPF_a_RONLER!$G$14:$CL$51)),"--")</f>
        <v>2.2900000000000001E-5</v>
      </c>
      <c r="BS16" s="49" cm="1">
        <f t="array" ref="BS16">IFERROR(_xlfn.XLOOKUP(BS$8,EGENnoDPF_a_RONLER!$G$11:$CL$11,_xlfn.XLOOKUP($D16,EGENnoDPF_a_RONLER!$D$14:$D$51,EGENnoDPF_a_RONLER!$G$14:$CL$51)),"--")</f>
        <v>4.6399999999999996E-5</v>
      </c>
      <c r="BT16" s="49" cm="1">
        <f t="array" ref="BT16">IFERROR(_xlfn.XLOOKUP(BT$8,EGENnoDPF_a_RONLER!$G$11:$CL$11,_xlfn.XLOOKUP($D16,EGENnoDPF_a_RONLER!$D$14:$D$51,EGENnoDPF_a_RONLER!$G$14:$CL$51)),"--")</f>
        <v>1.9400000000000001E-5</v>
      </c>
      <c r="BU16" s="49" cm="1">
        <f t="array" ref="BU16">IFERROR(_xlfn.XLOOKUP(BU$8,EGENnoDPF_b_RONLER!$G$11:$BN$11,_xlfn.XLOOKUP($D16,EGENnoDPF_b_RONLER!$D$14:$D$67,EGENnoDPF_b_RONLER!$G$14:$BN$67)),"--")</f>
        <v>9.1812044299898759E-5</v>
      </c>
      <c r="BV16" s="49" cm="1">
        <f t="array" ref="BV16">IFERROR(_xlfn.XLOOKUP(BV$8,EGENnoDPF_b_RONLER!$G$11:$BN$11,_xlfn.XLOOKUP($D16,EGENnoDPF_b_RONLER!$D$14:$D$67,EGENnoDPF_b_RONLER!$G$14:$BN$67)),"--")</f>
        <v>9.3138077952098107E-5</v>
      </c>
      <c r="BW16" s="49" cm="1">
        <f t="array" ref="BW16">IFERROR(_xlfn.XLOOKUP(BW$8,EGENnoDPF_b_RONLER!$G$11:$BN$11,_xlfn.XLOOKUP($D16,EGENnoDPF_b_RONLER!$D$14:$D$67,EGENnoDPF_b_RONLER!$G$14:$BN$67)),"--")</f>
        <v>9.3138077952098107E-5</v>
      </c>
      <c r="BX16" s="49" cm="1">
        <f t="array" ref="BX16">IFERROR(_xlfn.XLOOKUP(BX$8,EGENnoDPF_b_RONLER!$G$11:$BN$11,_xlfn.XLOOKUP($D16,EGENnoDPF_b_RONLER!$D$14:$D$67,EGENnoDPF_b_RONLER!$G$14:$BN$67)),"--")</f>
        <v>1.1113424894623233E-4</v>
      </c>
      <c r="BY16" s="49" cm="1">
        <f t="array" ref="BY16">IFERROR(_xlfn.XLOOKUP(BY$8,EGENnoDPF_b_RONLER!$G$11:$BN$11,_xlfn.XLOOKUP($D16,EGENnoDPF_b_RONLER!$D$14:$D$67,EGENnoDPF_b_RONLER!$G$14:$BN$67)),"--")</f>
        <v>1.0867161502071922E-4</v>
      </c>
      <c r="BZ16" s="49" cm="1">
        <f t="array" ref="BZ16">IFERROR(_xlfn.XLOOKUP(BZ$8,EGENnoDPF_b_RONLER!$G$11:$BN$11,_xlfn.XLOOKUP($D16,EGENnoDPF_b_RONLER!$D$14:$D$67,EGENnoDPF_b_RONLER!$G$14:$BN$67)),"--")</f>
        <v>1.1113424894623233E-4</v>
      </c>
      <c r="CA16" s="49" cm="1">
        <f t="array" ref="CA16">IFERROR(_xlfn.XLOOKUP(CA$8,EGENnoDPF_b_RONLER!$G$11:$BN$11,_xlfn.XLOOKUP($D16,EGENnoDPF_b_RONLER!$D$14:$D$67,EGENnoDPF_b_RONLER!$G$14:$BN$67)),"--")</f>
        <v>1.1113424894623233E-4</v>
      </c>
      <c r="CB16" s="49" cm="1">
        <f t="array" ref="CB16">IFERROR(_xlfn.XLOOKUP(CB$8,EGENnoDPF_b_RONLER!$G$11:$BN$11,_xlfn.XLOOKUP($D16,EGENnoDPF_b_RONLER!$D$14:$D$67,EGENnoDPF_b_RONLER!$G$14:$BN$67)),"--")</f>
        <v>1.1113424894623233E-4</v>
      </c>
      <c r="CC16" s="49" cm="1">
        <f t="array" ref="CC16">IFERROR(_xlfn.XLOOKUP(CC$8,EGENnoDPF_b_RONLER!$G$11:$BN$11,_xlfn.XLOOKUP($D16,EGENnoDPF_b_RONLER!$D$14:$D$67,EGENnoDPF_b_RONLER!$G$14:$BN$67)),"--")</f>
        <v>1.1113424894623233E-4</v>
      </c>
      <c r="CD16" s="49" cm="1">
        <f t="array" ref="CD16">IFERROR(_xlfn.XLOOKUP(CD$8,EGENnoDPF_b_RONLER!$G$11:$BN$11,_xlfn.XLOOKUP($D16,EGENnoDPF_b_RONLER!$D$14:$D$67,EGENnoDPF_b_RONLER!$G$14:$BN$67)),"--")</f>
        <v>1.0867161502071922E-4</v>
      </c>
      <c r="CE16" s="49" cm="1">
        <f t="array" ref="CE16">IFERROR(_xlfn.XLOOKUP(CE$8,EGENnoDPF_b_RONLER!$G$11:$BN$11,_xlfn.XLOOKUP($D16,EGENnoDPF_b_RONLER!$D$14:$D$67,EGENnoDPF_b_RONLER!$G$14:$BN$67)),"--")</f>
        <v>1.1113424894623233E-4</v>
      </c>
      <c r="CF16" s="49" cm="1">
        <f t="array" ref="CF16">IFERROR(_xlfn.XLOOKUP(CF$8,EGENnoDPF_b_RONLER!$G$11:$BN$11,_xlfn.XLOOKUP($D16,EGENnoDPF_b_RONLER!$D$14:$D$67,EGENnoDPF_b_RONLER!$G$14:$BN$67)),"--")</f>
        <v>1.0867161502071922E-4</v>
      </c>
      <c r="CG16" s="49" cm="1">
        <f t="array" ref="CG16">IFERROR(_xlfn.XLOOKUP(CG$8,EGENnoDPF_b_RONLER!$G$11:$BN$11,_xlfn.XLOOKUP($D16,EGENnoDPF_b_RONLER!$D$14:$D$67,EGENnoDPF_b_RONLER!$G$14:$BN$67)),"--")</f>
        <v>1.0867161502071922E-4</v>
      </c>
      <c r="CH16" s="49" cm="1">
        <f t="array" ref="CH16">IFERROR(_xlfn.XLOOKUP(CH$8,EGENnoDPF_b_RONLER!$G$11:$BN$11,_xlfn.XLOOKUP($D16,EGENnoDPF_b_RONLER!$D$14:$D$67,EGENnoDPF_b_RONLER!$G$14:$BN$67)),"--")</f>
        <v>1.0867161502071922E-4</v>
      </c>
      <c r="CI16" s="49" cm="1">
        <f t="array" ref="CI16">IFERROR(_xlfn.XLOOKUP(CI$8,EGENnoDPF_b_RONLER!$G$11:$BN$11,_xlfn.XLOOKUP($D16,EGENnoDPF_b_RONLER!$D$14:$D$67,EGENnoDPF_b_RONLER!$G$14:$BN$67)),"--")</f>
        <v>1.0867161502071922E-4</v>
      </c>
      <c r="CJ16" s="49" cm="1">
        <f t="array" ref="CJ16">IFERROR(_xlfn.XLOOKUP(CJ$8,FirePump_RONLER!$G$11:$V$11,_xlfn.XLOOKUP($D16,FirePump_RONLER!$D$14:$D$51,FirePump_RONLER!$G$14:$V$51)),"--")</f>
        <v>1.0400000000000002E-5</v>
      </c>
      <c r="CK16" s="49" cm="1">
        <f t="array" ref="CK16">IFERROR(_xlfn.XLOOKUP(CK$8,FirePump_RONLER!$G$11:$V$11,_xlfn.XLOOKUP($D16,FirePump_RONLER!$D$14:$D$51,FirePump_RONLER!$G$14:$V$51)),"--")</f>
        <v>1.13E-5</v>
      </c>
      <c r="CL16" s="49" cm="1">
        <f t="array" ref="CL16">IFERROR(_xlfn.XLOOKUP(CL$8,FirePump_RONLER!$G$11:$V$11,_xlfn.XLOOKUP($D16,FirePump_RONLER!$D$14:$D$51,FirePump_RONLER!$G$14:$V$51)),"--")</f>
        <v>6.6000000000000003E-6</v>
      </c>
      <c r="CM16" s="49" cm="1">
        <f t="array" ref="CM16">IFERROR(_xlfn.XLOOKUP(CM$8,FirePump_RONLER!$G$11:$V$11,_xlfn.XLOOKUP($D16,FirePump_RONLER!$D$14:$D$51,FirePump_RONLER!$G$14:$V$51)),"--")</f>
        <v>6.0999999999999992E-6</v>
      </c>
      <c r="CN16" s="49" cm="1">
        <f t="array" ref="CN16">IFERROR(_xlfn.XLOOKUP(CN$8,EGEN_ALOHA!$G$11:$Z$11,_xlfn.XLOOKUP($D16,EGEN_ALOHA!$D$14:$D$51,EGEN_ALOHA!$G$14:$Z$51)),"--")</f>
        <v>1.0779999999999999E-4</v>
      </c>
      <c r="CO16" s="49" cm="1">
        <f t="array" ref="CO16">IFERROR(_xlfn.XLOOKUP(CO$8,EGEN_ALOHA!$G$11:$Z$11,_xlfn.XLOOKUP($D16,EGEN_ALOHA!$D$14:$D$51,EGEN_ALOHA!$G$14:$Z$51)),"--")</f>
        <v>1.0779999999999999E-4</v>
      </c>
      <c r="CP16" s="49" cm="1">
        <f t="array" ref="CP16">IFERROR(_xlfn.XLOOKUP(CP$8,EGEN_ALOHA!$G$11:$Z$11,_xlfn.XLOOKUP($D16,EGEN_ALOHA!$D$14:$D$51,EGEN_ALOHA!$G$14:$Z$51)),"--")</f>
        <v>1.0779999999999999E-4</v>
      </c>
      <c r="CQ16" s="49" cm="1">
        <f t="array" ref="CQ16">IFERROR(_xlfn.XLOOKUP(CQ$8,EGEN_ALOHA!$G$11:$Z$11,_xlfn.XLOOKUP($D16,EGEN_ALOHA!$D$14:$D$51,EGEN_ALOHA!$G$14:$Z$51)),"--")</f>
        <v>1.0786000000000001E-4</v>
      </c>
      <c r="CR16" s="49" cm="1">
        <f t="array" ref="CR16">IFERROR(_xlfn.XLOOKUP(CR$8,EGEN_ALOHA!$G$11:$Z$11,_xlfn.XLOOKUP($D16,EGEN_ALOHA!$D$14:$D$51,EGEN_ALOHA!$G$14:$Z$51)),"--")</f>
        <v>1.0728000000000002E-4</v>
      </c>
      <c r="CS16" s="71">
        <f t="shared" si="0"/>
        <v>4.8225604716482934E-3</v>
      </c>
      <c r="CT16" s="67"/>
    </row>
    <row r="17" spans="1:98" ht="14.65" customHeight="1">
      <c r="A17" s="63"/>
      <c r="B17" s="55" t="s">
        <v>408</v>
      </c>
      <c r="C17" s="64"/>
      <c r="D17" s="65" t="s">
        <v>127</v>
      </c>
      <c r="E17" s="65" t="s">
        <v>315</v>
      </c>
      <c r="F17" s="65" t="s">
        <v>315</v>
      </c>
      <c r="G17" s="49" cm="1">
        <f t="array" ref="G17">IFERROR(_xlfn.XLOOKUP(G$8,EGEN_DPF_a_RONLER!$I$5:$P$5,_xlfn.XLOOKUP($D17,EGEN_DPF_a_RONLER!$D$13:$D$50,EGEN_DPF_a_RONLER!$I$13:$P$50)),"--")</f>
        <v>1.422327741735894E-6</v>
      </c>
      <c r="H17" s="49" cm="1">
        <f t="array" ref="H17">IFERROR(_xlfn.XLOOKUP(H$8,EGEN_DPF_a_RONLER!$I$5:$P$5,_xlfn.XLOOKUP($D17,EGEN_DPF_a_RONLER!$D$13:$D$50,EGEN_DPF_a_RONLER!$I$13:$P$50)),"--")</f>
        <v>1.0112230456195396E-6</v>
      </c>
      <c r="I17" s="49" cm="1">
        <f t="array" ref="I17">IFERROR(_xlfn.XLOOKUP(I$8,EGEN_DPF_b_RONLER!$K$11:$FZ$11,_xlfn.XLOOKUP($D17,EGEN_DPF_b_RONLER!$D$14:$D$67,EGEN_DPF_b_RONLER!$K$14:$FZ$67)),"--")</f>
        <v>9.7342031494217354E-6</v>
      </c>
      <c r="J17" s="49" cm="1">
        <f t="array" ref="J17">IFERROR(_xlfn.XLOOKUP(J$8,EGEN_DPF_b_RONLER!$K$11:$FZ$11,_xlfn.XLOOKUP($D17,EGEN_DPF_b_RONLER!$D$14:$D$67,EGEN_DPF_b_RONLER!$K$14:$FZ$67)),"--")</f>
        <v>9.7342031494217354E-6</v>
      </c>
      <c r="K17" s="49" cm="1">
        <f t="array" ref="K17">IFERROR(_xlfn.XLOOKUP(K$8,EGEN_DPF_b_RONLER!$K$11:$FZ$11,_xlfn.XLOOKUP($D17,EGEN_DPF_b_RONLER!$D$14:$D$67,EGEN_DPF_b_RONLER!$K$14:$FZ$67)),"--")</f>
        <v>9.7342031494217354E-6</v>
      </c>
      <c r="L17" s="49" cm="1">
        <f t="array" ref="L17">IFERROR(_xlfn.XLOOKUP(L$8,EGEN_DPF_b_RONLER!$K$11:$FZ$11,_xlfn.XLOOKUP($D17,EGEN_DPF_b_RONLER!$D$14:$D$67,EGEN_DPF_b_RONLER!$K$14:$FZ$67)),"--")</f>
        <v>9.7342031494217354E-6</v>
      </c>
      <c r="M17" s="49" cm="1">
        <f t="array" ref="M17">IFERROR(_xlfn.XLOOKUP(M$8,EGEN_DPF_b_RONLER!$K$11:$FZ$11,_xlfn.XLOOKUP($D17,EGEN_DPF_b_RONLER!$D$14:$D$67,EGEN_DPF_b_RONLER!$K$14:$FZ$67)),"--")</f>
        <v>9.7342031494217354E-6</v>
      </c>
      <c r="N17" s="49" cm="1">
        <f t="array" ref="N17">IFERROR(_xlfn.XLOOKUP(N$8,EGEN_DPF_b_RONLER!$K$11:$FZ$11,_xlfn.XLOOKUP($D17,EGEN_DPF_b_RONLER!$D$14:$D$67,EGEN_DPF_b_RONLER!$K$14:$FZ$67)),"--")</f>
        <v>9.7342031494217354E-6</v>
      </c>
      <c r="O17" s="49" cm="1">
        <f t="array" ref="O17">IFERROR(_xlfn.XLOOKUP(O$8,EGEN_DPF_b_RONLER!$K$11:$FZ$11,_xlfn.XLOOKUP($D17,EGEN_DPF_b_RONLER!$D$14:$D$67,EGEN_DPF_b_RONLER!$K$14:$FZ$67)),"--")</f>
        <v>8.1275870956336817E-6</v>
      </c>
      <c r="P17" s="49" cm="1">
        <f t="array" ref="P17">IFERROR(_xlfn.XLOOKUP(P$8,EGEN_DPF_b_RONLER!$K$11:$FZ$11,_xlfn.XLOOKUP($D17,EGEN_DPF_b_RONLER!$D$14:$D$67,EGEN_DPF_b_RONLER!$K$14:$FZ$67)),"--")</f>
        <v>8.1275870956336817E-6</v>
      </c>
      <c r="Q17" s="49" cm="1">
        <f t="array" ref="Q17">IFERROR(_xlfn.XLOOKUP(Q$8,EGEN_DPF_b_RONLER!$K$11:$FZ$11,_xlfn.XLOOKUP($D17,EGEN_DPF_b_RONLER!$D$14:$D$67,EGEN_DPF_b_RONLER!$K$14:$FZ$67)),"--")</f>
        <v>8.1275870956336817E-6</v>
      </c>
      <c r="R17" s="49" cm="1">
        <f t="array" ref="R17">IFERROR(_xlfn.XLOOKUP(R$8,EGEN_DPF_b_RONLER!$K$11:$FZ$11,_xlfn.XLOOKUP($D17,EGEN_DPF_b_RONLER!$D$14:$D$67,EGEN_DPF_b_RONLER!$K$14:$FZ$67)),"--")</f>
        <v>1.1340819203209789E-5</v>
      </c>
      <c r="S17" s="49" cm="1">
        <f t="array" ref="S17">IFERROR(_xlfn.XLOOKUP(S$8,EGEN_DPF_b_RONLER!$K$11:$FZ$11,_xlfn.XLOOKUP($D17,EGEN_DPF_b_RONLER!$D$14:$D$67,EGEN_DPF_b_RONLER!$K$14:$FZ$67)),"--")</f>
        <v>1.1340819203209789E-5</v>
      </c>
      <c r="T17" s="49" cm="1">
        <f t="array" ref="T17">IFERROR(_xlfn.XLOOKUP(T$8,EGEN_DPF_b_RONLER!$K$11:$FZ$11,_xlfn.XLOOKUP($D17,EGEN_DPF_b_RONLER!$D$14:$D$67,EGEN_DPF_b_RONLER!$K$14:$FZ$67)),"--")</f>
        <v>1.1340819203209789E-5</v>
      </c>
      <c r="U17" s="49" cm="1">
        <f t="array" ref="U17">IFERROR(_xlfn.XLOOKUP(U$8,EGEN_DPF_b_RONLER!$K$11:$FZ$11,_xlfn.XLOOKUP($D17,EGEN_DPF_b_RONLER!$D$14:$D$67,EGEN_DPF_b_RONLER!$K$14:$FZ$67)),"--")</f>
        <v>1.1340819203209789E-5</v>
      </c>
      <c r="V17" s="49" cm="1">
        <f t="array" ref="V17">IFERROR(_xlfn.XLOOKUP(V$8,EGEN_DPF_b_RONLER!$K$11:$FZ$11,_xlfn.XLOOKUP($D17,EGEN_DPF_b_RONLER!$D$14:$D$67,EGEN_DPF_b_RONLER!$K$14:$FZ$67)),"--")</f>
        <v>1.1340819203209789E-5</v>
      </c>
      <c r="W17" s="49" cm="1">
        <f t="array" ref="W17">IFERROR(_xlfn.XLOOKUP(W$8,EGEN_DPF_b_RONLER!$K$11:$FZ$11,_xlfn.XLOOKUP($D17,EGEN_DPF_b_RONLER!$D$14:$D$67,EGEN_DPF_b_RONLER!$K$14:$FZ$67)),"--")</f>
        <v>1.1340819203209789E-5</v>
      </c>
      <c r="X17" s="49" cm="1">
        <f t="array" ref="X17">IFERROR(_xlfn.XLOOKUP(X$8,EGEN_DPF_b_RONLER!$K$11:$FZ$11,_xlfn.XLOOKUP($D17,EGEN_DPF_b_RONLER!$D$14:$D$67,EGEN_DPF_b_RONLER!$K$14:$FZ$67)),"--")</f>
        <v>1.1340819203209789E-5</v>
      </c>
      <c r="Y17" s="49" cm="1">
        <f t="array" ref="Y17">IFERROR(_xlfn.XLOOKUP(Y$8,EGEN_DPF_b_RONLER!$K$11:$FZ$11,_xlfn.XLOOKUP($D17,EGEN_DPF_b_RONLER!$D$14:$D$67,EGEN_DPF_b_RONLER!$K$14:$FZ$67)),"--")</f>
        <v>1.1340819203209789E-5</v>
      </c>
      <c r="Z17" s="49" cm="1">
        <f t="array" ref="Z17">IFERROR(_xlfn.XLOOKUP(Z$8,EGEN_DPF_b_RONLER!$K$11:$FZ$11,_xlfn.XLOOKUP($D17,EGEN_DPF_b_RONLER!$D$14:$D$67,EGEN_DPF_b_RONLER!$K$14:$FZ$67)),"--")</f>
        <v>1.1340819203209789E-5</v>
      </c>
      <c r="AA17" s="49" cm="1">
        <f t="array" ref="AA17">IFERROR(_xlfn.XLOOKUP(AA$8,EGEN_DPF_b_RONLER!$K$11:$FZ$11,_xlfn.XLOOKUP($D17,EGEN_DPF_b_RONLER!$D$14:$D$67,EGEN_DPF_b_RONLER!$K$14:$FZ$67)),"--")</f>
        <v>1.1340819203209789E-5</v>
      </c>
      <c r="AB17" s="49" cm="1">
        <f t="array" ref="AB17">IFERROR(_xlfn.XLOOKUP(AB$8,EGEN_DPF_b_RONLER!$K$11:$FZ$11,_xlfn.XLOOKUP($D17,EGEN_DPF_b_RONLER!$D$14:$D$67,EGEN_DPF_b_RONLER!$K$14:$FZ$67)),"--")</f>
        <v>1.1340819203209789E-5</v>
      </c>
      <c r="AC17" s="49" cm="1">
        <f t="array" ref="AC17">IFERROR(_xlfn.XLOOKUP(AC$8,EGEN_DPF_b_RONLER!$K$11:$FZ$11,_xlfn.XLOOKUP($D17,EGEN_DPF_b_RONLER!$D$14:$D$67,EGEN_DPF_b_RONLER!$K$14:$FZ$67)),"--")</f>
        <v>1.1340819203209789E-5</v>
      </c>
      <c r="AD17" s="49" cm="1">
        <f t="array" ref="AD17">IFERROR(_xlfn.XLOOKUP(AD$8,EGEN_DPF_b_RONLER!$K$11:$FZ$11,_xlfn.XLOOKUP($D17,EGEN_DPF_b_RONLER!$D$14:$D$67,EGEN_DPF_b_RONLER!$K$14:$FZ$67)),"--")</f>
        <v>1.1340819203209789E-5</v>
      </c>
      <c r="AE17" s="49" cm="1">
        <f t="array" ref="AE17">IFERROR(_xlfn.XLOOKUP(AE$8,EGEN_DPF_b_RONLER!$K$11:$FZ$11,_xlfn.XLOOKUP($D17,EGEN_DPF_b_RONLER!$D$14:$D$67,EGEN_DPF_b_RONLER!$K$14:$FZ$67)),"--")</f>
        <v>1.1340819203209789E-5</v>
      </c>
      <c r="AF17" s="49" cm="1">
        <f t="array" ref="AF17">IFERROR(_xlfn.XLOOKUP(AF$8,EGEN_DPF_b_RONLER!$K$11:$FZ$11,_xlfn.XLOOKUP($D17,EGEN_DPF_b_RONLER!$D$14:$D$67,EGEN_DPF_b_RONLER!$K$14:$FZ$67)),"--")</f>
        <v>1.1340819203209789E-5</v>
      </c>
      <c r="AG17" s="49" cm="1">
        <f t="array" ref="AG17">IFERROR(_xlfn.XLOOKUP(AG$8,EGEN_DPF_b_RONLER!$K$11:$FZ$11,_xlfn.XLOOKUP($D17,EGEN_DPF_b_RONLER!$D$14:$D$67,EGEN_DPF_b_RONLER!$K$14:$FZ$67)),"--")</f>
        <v>1.1340819203209789E-5</v>
      </c>
      <c r="AH17" s="49" cm="1">
        <f t="array" ref="AH17">IFERROR(_xlfn.XLOOKUP(AH$8,EGEN_DPF_b_RONLER!$K$11:$FZ$11,_xlfn.XLOOKUP($D17,EGEN_DPF_b_RONLER!$D$14:$D$67,EGEN_DPF_b_RONLER!$K$14:$FZ$67)),"--")</f>
        <v>1.1340819203209789E-5</v>
      </c>
      <c r="AI17" s="49" cm="1">
        <f t="array" ref="AI17">IFERROR(_xlfn.XLOOKUP(AI$8,EGEN_DPF_b_RONLER!$K$11:$FZ$11,_xlfn.XLOOKUP($D17,EGEN_DPF_b_RONLER!$D$14:$D$67,EGEN_DPF_b_RONLER!$K$14:$FZ$67)),"--")</f>
        <v>1.1340819203209789E-5</v>
      </c>
      <c r="AJ17" s="49" cm="1">
        <f t="array" ref="AJ17">IFERROR(_xlfn.XLOOKUP(AJ$8,EGEN_DPF_b_RONLER!$K$11:$FZ$11,_xlfn.XLOOKUP($D17,EGEN_DPF_b_RONLER!$D$14:$D$67,EGEN_DPF_b_RONLER!$K$14:$FZ$67)),"--")</f>
        <v>1.1340819203209789E-5</v>
      </c>
      <c r="AK17" s="49" cm="1">
        <f t="array" ref="AK17">IFERROR(_xlfn.XLOOKUP(AK$8,EGEN_DPF_b_RONLER!$K$11:$FZ$11,_xlfn.XLOOKUP($D17,EGEN_DPF_b_RONLER!$D$14:$D$67,EGEN_DPF_b_RONLER!$K$14:$FZ$67)),"--")</f>
        <v>1.1340819203209789E-5</v>
      </c>
      <c r="AL17" s="49" cm="1">
        <f t="array" ref="AL17">IFERROR(_xlfn.XLOOKUP(AL$8,EGEN_DPF_b_RONLER!$K$11:$FZ$11,_xlfn.XLOOKUP($D17,EGEN_DPF_b_RONLER!$D$14:$D$67,EGEN_DPF_b_RONLER!$K$14:$FZ$67)),"--")</f>
        <v>1.1340819203209789E-5</v>
      </c>
      <c r="AM17" s="49" cm="1">
        <f t="array" ref="AM17">IFERROR(_xlfn.XLOOKUP(AM$8,EGEN_DPF_b_RONLER!$K$11:$FZ$11,_xlfn.XLOOKUP($D17,EGEN_DPF_b_RONLER!$D$14:$D$67,EGEN_DPF_b_RONLER!$K$14:$FZ$67)),"--")</f>
        <v>9.7342031494217354E-6</v>
      </c>
      <c r="AN17" s="49" cm="1">
        <f t="array" ref="AN17">IFERROR(_xlfn.XLOOKUP(AN$8,EGEN_DPF_b_RONLER!$K$11:$FZ$11,_xlfn.XLOOKUP($D17,EGEN_DPF_b_RONLER!$D$14:$D$67,EGEN_DPF_b_RONLER!$K$14:$FZ$67)),"--")</f>
        <v>9.7342031494217354E-6</v>
      </c>
      <c r="AO17" s="49" cm="1">
        <f t="array" ref="AO17">IFERROR(_xlfn.XLOOKUP(AO$8,EGEN_DPF_b_RONLER!$K$11:$FZ$11,_xlfn.XLOOKUP($D17,EGEN_DPF_b_RONLER!$D$14:$D$67,EGEN_DPF_b_RONLER!$K$14:$FZ$67)),"--")</f>
        <v>9.7342031494217354E-6</v>
      </c>
      <c r="AP17" s="49" cm="1">
        <f t="array" ref="AP17">IFERROR(_xlfn.XLOOKUP(AP$8,EGEN_DPF_b_RONLER!$K$11:$FZ$11,_xlfn.XLOOKUP($D17,EGEN_DPF_b_RONLER!$D$14:$D$67,EGEN_DPF_b_RONLER!$K$14:$FZ$67)),"--")</f>
        <v>9.7342031494217354E-6</v>
      </c>
      <c r="AQ17" s="49" cm="1">
        <f t="array" ref="AQ17">IFERROR(_xlfn.XLOOKUP(AQ$8,EGEN_DPF_b_RONLER!$K$11:$FZ$11,_xlfn.XLOOKUP($D17,EGEN_DPF_b_RONLER!$D$14:$D$67,EGEN_DPF_b_RONLER!$K$14:$FZ$67)),"--")</f>
        <v>1.6255174191267364E-6</v>
      </c>
      <c r="AR17" s="49" cm="1">
        <f t="array" ref="AR17">IFERROR(_xlfn.XLOOKUP(AR$8,EGEN_DPF_b_RONLER!$K$11:$FZ$11,_xlfn.XLOOKUP($D17,EGEN_DPF_b_RONLER!$D$14:$D$67,EGEN_DPF_b_RONLER!$K$14:$FZ$67)),"--")</f>
        <v>1.1340819203209789E-5</v>
      </c>
      <c r="AS17" s="49" cm="1">
        <f t="array" ref="AS17">IFERROR(_xlfn.XLOOKUP(AS$8,EGEN_DPF_b_RONLER!$K$11:$FZ$11,_xlfn.XLOOKUP($D17,EGEN_DPF_b_RONLER!$D$14:$D$67,EGEN_DPF_b_RONLER!$K$14:$FZ$67)),"--")</f>
        <v>1.1340819203209789E-5</v>
      </c>
      <c r="AT17" s="49" cm="1">
        <f t="array" ref="AT17">IFERROR(_xlfn.XLOOKUP(AT$8,EGEN_DPF_b_RONLER!$K$11:$FZ$11,_xlfn.XLOOKUP($D17,EGEN_DPF_b_RONLER!$D$14:$D$67,EGEN_DPF_b_RONLER!$K$14:$FZ$67)),"--")</f>
        <v>1.1340819203209789E-5</v>
      </c>
      <c r="AU17" s="49" cm="1">
        <f t="array" ref="AU17">IFERROR(_xlfn.XLOOKUP(AU$8,EGEN_DPF_b_RONLER!$K$11:$FZ$11,_xlfn.XLOOKUP($D17,EGEN_DPF_b_RONLER!$D$14:$D$67,EGEN_DPF_b_RONLER!$K$14:$FZ$67)),"--")</f>
        <v>1.1340819203209789E-5</v>
      </c>
      <c r="AV17" s="49" cm="1">
        <f t="array" ref="AV17">IFERROR(_xlfn.XLOOKUP(AV$8,EGEN_DPF_b_RONLER!$K$11:$FZ$11,_xlfn.XLOOKUP($D17,EGEN_DPF_b_RONLER!$D$14:$D$67,EGEN_DPF_b_RONLER!$K$14:$FZ$67)),"--")</f>
        <v>1.1340819203209789E-5</v>
      </c>
      <c r="AW17" s="49" cm="1">
        <f t="array" ref="AW17">IFERROR(_xlfn.XLOOKUP(AW$8,EGEN_DPF_b_RONLER!$K$11:$FZ$11,_xlfn.XLOOKUP($D17,EGEN_DPF_b_RONLER!$D$14:$D$67,EGEN_DPF_b_RONLER!$K$14:$FZ$67)),"--")</f>
        <v>1.1340819203209789E-5</v>
      </c>
      <c r="AX17" s="49" cm="1">
        <f t="array" ref="AX17">IFERROR(_xlfn.XLOOKUP(AX$8,EGEN_DPF_b_RONLER!$K$11:$FZ$11,_xlfn.XLOOKUP($D17,EGEN_DPF_b_RONLER!$D$14:$D$67,EGEN_DPF_b_RONLER!$K$14:$FZ$67)),"--")</f>
        <v>1.1340819203209789E-5</v>
      </c>
      <c r="AY17" s="49" cm="1">
        <f t="array" ref="AY17">IFERROR(_xlfn.XLOOKUP(AY$8,EGEN_DPF_b_RONLER!$K$11:$FZ$11,_xlfn.XLOOKUP($D17,EGEN_DPF_b_RONLER!$D$14:$D$67,EGEN_DPF_b_RONLER!$K$14:$FZ$67)),"--")</f>
        <v>1.1340819203209789E-5</v>
      </c>
      <c r="AZ17" s="49" cm="1">
        <f t="array" ref="AZ17">IFERROR(_xlfn.XLOOKUP(AZ$8,EGENnoDPF_a_RONLER!$G$11:$CL$11,_xlfn.XLOOKUP($D17,EGENnoDPF_a_RONLER!$D$14:$D$51,EGENnoDPF_a_RONLER!$G$14:$CL$51)),"--")</f>
        <v>1.7879116496615874E-5</v>
      </c>
      <c r="BA17" s="49" cm="1">
        <f t="array" ref="BA17">IFERROR(_xlfn.XLOOKUP(BA$8,EGENnoDPF_a_RONLER!$G$11:$CL$11,_xlfn.XLOOKUP($D17,EGENnoDPF_a_RONLER!$D$14:$D$51,EGENnoDPF_a_RONLER!$G$14:$CL$51)),"--")</f>
        <v>1.7879116496615874E-5</v>
      </c>
      <c r="BB17" s="49" cm="1">
        <f t="array" ref="BB17">IFERROR(_xlfn.XLOOKUP(BB$8,EGENnoDPF_a_RONLER!$G$11:$CL$11,_xlfn.XLOOKUP($D17,EGENnoDPF_a_RONLER!$D$14:$D$51,EGENnoDPF_a_RONLER!$G$14:$CL$51)),"--")</f>
        <v>1.7879116496615874E-5</v>
      </c>
      <c r="BC17" s="49" cm="1">
        <f t="array" ref="BC17">IFERROR(_xlfn.XLOOKUP(BC$8,EGENnoDPF_a_RONLER!$G$11:$CL$11,_xlfn.XLOOKUP($D17,EGENnoDPF_a_RONLER!$D$14:$D$51,EGENnoDPF_a_RONLER!$G$14:$CL$51)),"--")</f>
        <v>1.7879116496615874E-5</v>
      </c>
      <c r="BD17" s="49" cm="1">
        <f t="array" ref="BD17">IFERROR(_xlfn.XLOOKUP(BD$8,EGENnoDPF_a_RONLER!$G$11:$CL$11,_xlfn.XLOOKUP($D17,EGENnoDPF_a_RONLER!$D$14:$D$51,EGENnoDPF_a_RONLER!$G$14:$CL$51)),"--")</f>
        <v>1.4130345704443747E-5</v>
      </c>
      <c r="BE17" s="49" cm="1">
        <f t="array" ref="BE17">IFERROR(_xlfn.XLOOKUP(BE$8,EGENnoDPF_a_RONLER!$G$11:$CL$11,_xlfn.XLOOKUP($D17,EGENnoDPF_a_RONLER!$D$14:$D$51,EGENnoDPF_a_RONLER!$G$14:$CL$51)),"--")</f>
        <v>1.4130345704443747E-5</v>
      </c>
      <c r="BF17" s="49" cm="1">
        <f t="array" ref="BF17">IFERROR(_xlfn.XLOOKUP(BF$8,EGENnoDPF_a_RONLER!$G$11:$CL$11,_xlfn.XLOOKUP($D17,EGENnoDPF_a_RONLER!$D$14:$D$51,EGENnoDPF_a_RONLER!$G$14:$CL$51)),"--")</f>
        <v>1.4130345704443747E-5</v>
      </c>
      <c r="BG17" s="49" cm="1">
        <f t="array" ref="BG17">IFERROR(_xlfn.XLOOKUP(BG$8,EGENnoDPF_a_RONLER!$G$11:$CL$11,_xlfn.XLOOKUP($D17,EGENnoDPF_a_RONLER!$D$14:$D$51,EGENnoDPF_a_RONLER!$G$14:$CL$51)),"--")</f>
        <v>1.9373899472150051E-5</v>
      </c>
      <c r="BH17" s="49" cm="1">
        <f t="array" ref="BH17">IFERROR(_xlfn.XLOOKUP(BH$8,EGENnoDPF_a_RONLER!$G$11:$CL$11,_xlfn.XLOOKUP($D17,EGENnoDPF_a_RONLER!$D$14:$D$51,EGENnoDPF_a_RONLER!$G$14:$CL$51)),"--")</f>
        <v>1.9373899472150051E-5</v>
      </c>
      <c r="BI17" s="49" cm="1">
        <f t="array" ref="BI17">IFERROR(_xlfn.XLOOKUP(BI$8,EGENnoDPF_a_RONLER!$G$11:$CL$11,_xlfn.XLOOKUP($D17,EGENnoDPF_a_RONLER!$D$14:$D$51,EGENnoDPF_a_RONLER!$G$14:$CL$51)),"--")</f>
        <v>2.1657814450574243E-5</v>
      </c>
      <c r="BJ17" s="49" cm="1">
        <f t="array" ref="BJ17">IFERROR(_xlfn.XLOOKUP(BJ$8,EGENnoDPF_a_RONLER!$G$11:$CL$11,_xlfn.XLOOKUP($D17,EGENnoDPF_a_RONLER!$D$14:$D$51,EGENnoDPF_a_RONLER!$G$14:$CL$51)),"--")</f>
        <v>2.2902154335370878E-5</v>
      </c>
      <c r="BK17" s="49" cm="1">
        <f t="array" ref="BK17">IFERROR(_xlfn.XLOOKUP(BK$8,EGENnoDPF_a_RONLER!$G$11:$CL$11,_xlfn.XLOOKUP($D17,EGENnoDPF_a_RONLER!$D$14:$D$51,EGENnoDPF_a_RONLER!$G$14:$CL$51)),"--")</f>
        <v>2.3226627773684935E-5</v>
      </c>
      <c r="BL17" s="49" cm="1">
        <f t="array" ref="BL17">IFERROR(_xlfn.XLOOKUP(BL$8,EGENnoDPF_a_RONLER!$G$11:$CL$11,_xlfn.XLOOKUP($D17,EGENnoDPF_a_RONLER!$D$14:$D$51,EGENnoDPF_a_RONLER!$G$14:$CL$51)),"--")</f>
        <v>2.3226627773684935E-5</v>
      </c>
      <c r="BM17" s="49" cm="1">
        <f t="array" ref="BM17">IFERROR(_xlfn.XLOOKUP(BM$8,EGENnoDPF_a_RONLER!$G$11:$CL$11,_xlfn.XLOOKUP($D17,EGENnoDPF_a_RONLER!$D$14:$D$51,EGENnoDPF_a_RONLER!$G$14:$CL$51)),"--")</f>
        <v>2.3226627773684935E-5</v>
      </c>
      <c r="BN17" s="49" cm="1">
        <f t="array" ref="BN17">IFERROR(_xlfn.XLOOKUP(BN$8,EGENnoDPF_a_RONLER!$G$11:$CL$11,_xlfn.XLOOKUP($D17,EGENnoDPF_a_RONLER!$D$14:$D$51,EGENnoDPF_a_RONLER!$G$14:$CL$51)),"--")</f>
        <v>2.3226627773684935E-5</v>
      </c>
      <c r="BO17" s="49" cm="1">
        <f t="array" ref="BO17">IFERROR(_xlfn.XLOOKUP(BO$8,EGENnoDPF_a_RONLER!$G$11:$CL$11,_xlfn.XLOOKUP($D17,EGENnoDPF_a_RONLER!$D$14:$D$51,EGENnoDPF_a_RONLER!$G$14:$CL$51)),"--")</f>
        <v>2.3226627773684935E-5</v>
      </c>
      <c r="BP17" s="49" cm="1">
        <f t="array" ref="BP17">IFERROR(_xlfn.XLOOKUP(BP$8,EGENnoDPF_a_RONLER!$G$11:$CL$11,_xlfn.XLOOKUP($D17,EGENnoDPF_a_RONLER!$D$14:$D$51,EGENnoDPF_a_RONLER!$G$14:$CL$51)),"--")</f>
        <v>2.3226627773684935E-5</v>
      </c>
      <c r="BQ17" s="49" cm="1">
        <f t="array" ref="BQ17">IFERROR(_xlfn.XLOOKUP(BQ$8,EGENnoDPF_a_RONLER!$G$11:$CL$11,_xlfn.XLOOKUP($D17,EGENnoDPF_a_RONLER!$D$14:$D$51,EGENnoDPF_a_RONLER!$G$14:$CL$51)),"--")</f>
        <v>3.6070105521320009E-6</v>
      </c>
      <c r="BR17" s="49" cm="1">
        <f t="array" ref="BR17">IFERROR(_xlfn.XLOOKUP(BR$8,EGENnoDPF_a_RONLER!$G$11:$CL$11,_xlfn.XLOOKUP($D17,EGENnoDPF_a_RONLER!$D$14:$D$51,EGENnoDPF_a_RONLER!$G$14:$CL$51)),"--")</f>
        <v>3.6070105521320009E-6</v>
      </c>
      <c r="BS17" s="49" cm="1">
        <f t="array" ref="BS17">IFERROR(_xlfn.XLOOKUP(BS$8,EGENnoDPF_a_RONLER!$G$11:$CL$11,_xlfn.XLOOKUP($D17,EGENnoDPF_a_RONLER!$D$14:$D$51,EGENnoDPF_a_RONLER!$G$14:$CL$51)),"--")</f>
        <v>7.3085279309574173E-6</v>
      </c>
      <c r="BT17" s="49" cm="1">
        <f t="array" ref="BT17">IFERROR(_xlfn.XLOOKUP(BT$8,EGENnoDPF_a_RONLER!$G$11:$CL$11,_xlfn.XLOOKUP($D17,EGENnoDPF_a_RONLER!$D$14:$D$51,EGENnoDPF_a_RONLER!$G$14:$CL$51)),"--")</f>
        <v>3.0557207297537475E-6</v>
      </c>
      <c r="BU17" s="49" cm="1">
        <f t="array" ref="BU17">IFERROR(_xlfn.XLOOKUP(BU$8,EGENnoDPF_b_RONLER!$G$11:$BN$11,_xlfn.XLOOKUP($D17,EGENnoDPF_b_RONLER!$D$14:$D$67,EGENnoDPF_b_RONLER!$G$14:$BN$67)),"--")</f>
        <v>2.2902154335370878E-5</v>
      </c>
      <c r="BV17" s="49" cm="1">
        <f t="array" ref="BV17">IFERROR(_xlfn.XLOOKUP(BV$8,EGENnoDPF_b_RONLER!$G$11:$BN$11,_xlfn.XLOOKUP($D17,EGENnoDPF_b_RONLER!$D$14:$D$67,EGENnoDPF_b_RONLER!$G$14:$BN$67)),"--")</f>
        <v>2.3232928228797828E-5</v>
      </c>
      <c r="BW17" s="49" cm="1">
        <f t="array" ref="BW17">IFERROR(_xlfn.XLOOKUP(BW$8,EGENnoDPF_b_RONLER!$G$11:$BN$11,_xlfn.XLOOKUP($D17,EGENnoDPF_b_RONLER!$D$14:$D$67,EGENnoDPF_b_RONLER!$G$14:$BN$67)),"--")</f>
        <v>2.3232928228797828E-5</v>
      </c>
      <c r="BX17" s="49" cm="1">
        <f t="array" ref="BX17">IFERROR(_xlfn.XLOOKUP(BX$8,EGENnoDPF_b_RONLER!$G$11:$BN$11,_xlfn.XLOOKUP($D17,EGENnoDPF_b_RONLER!$D$14:$D$67,EGENnoDPF_b_RONLER!$G$14:$BN$67)),"--")</f>
        <v>2.7722002496735034E-5</v>
      </c>
      <c r="BY17" s="49" cm="1">
        <f t="array" ref="BY17">IFERROR(_xlfn.XLOOKUP(BY$8,EGENnoDPF_b_RONLER!$G$11:$BN$11,_xlfn.XLOOKUP($D17,EGENnoDPF_b_RONLER!$D$14:$D$67,EGENnoDPF_b_RONLER!$G$14:$BN$67)),"--")</f>
        <v>2.7107708123227837E-5</v>
      </c>
      <c r="BZ17" s="49" cm="1">
        <f t="array" ref="BZ17">IFERROR(_xlfn.XLOOKUP(BZ$8,EGENnoDPF_b_RONLER!$G$11:$BN$11,_xlfn.XLOOKUP($D17,EGENnoDPF_b_RONLER!$D$14:$D$67,EGENnoDPF_b_RONLER!$G$14:$BN$67)),"--")</f>
        <v>2.7722002496735034E-5</v>
      </c>
      <c r="CA17" s="49" cm="1">
        <f t="array" ref="CA17">IFERROR(_xlfn.XLOOKUP(CA$8,EGENnoDPF_b_RONLER!$G$11:$BN$11,_xlfn.XLOOKUP($D17,EGENnoDPF_b_RONLER!$D$14:$D$67,EGENnoDPF_b_RONLER!$G$14:$BN$67)),"--")</f>
        <v>2.7722002496735034E-5</v>
      </c>
      <c r="CB17" s="49" cm="1">
        <f t="array" ref="CB17">IFERROR(_xlfn.XLOOKUP(CB$8,EGENnoDPF_b_RONLER!$G$11:$BN$11,_xlfn.XLOOKUP($D17,EGENnoDPF_b_RONLER!$D$14:$D$67,EGENnoDPF_b_RONLER!$G$14:$BN$67)),"--")</f>
        <v>2.7722002496735034E-5</v>
      </c>
      <c r="CC17" s="49" cm="1">
        <f t="array" ref="CC17">IFERROR(_xlfn.XLOOKUP(CC$8,EGENnoDPF_b_RONLER!$G$11:$BN$11,_xlfn.XLOOKUP($D17,EGENnoDPF_b_RONLER!$D$14:$D$67,EGENnoDPF_b_RONLER!$G$14:$BN$67)),"--")</f>
        <v>2.7722002496735034E-5</v>
      </c>
      <c r="CD17" s="49" cm="1">
        <f t="array" ref="CD17">IFERROR(_xlfn.XLOOKUP(CD$8,EGENnoDPF_b_RONLER!$G$11:$BN$11,_xlfn.XLOOKUP($D17,EGENnoDPF_b_RONLER!$D$14:$D$67,EGENnoDPF_b_RONLER!$G$14:$BN$67)),"--")</f>
        <v>2.7107708123227837E-5</v>
      </c>
      <c r="CE17" s="49" cm="1">
        <f t="array" ref="CE17">IFERROR(_xlfn.XLOOKUP(CE$8,EGENnoDPF_b_RONLER!$G$11:$BN$11,_xlfn.XLOOKUP($D17,EGENnoDPF_b_RONLER!$D$14:$D$67,EGENnoDPF_b_RONLER!$G$14:$BN$67)),"--")</f>
        <v>2.7722002496735034E-5</v>
      </c>
      <c r="CF17" s="49" cm="1">
        <f t="array" ref="CF17">IFERROR(_xlfn.XLOOKUP(CF$8,EGENnoDPF_b_RONLER!$G$11:$BN$11,_xlfn.XLOOKUP($D17,EGENnoDPF_b_RONLER!$D$14:$D$67,EGENnoDPF_b_RONLER!$G$14:$BN$67)),"--")</f>
        <v>2.7107708123227837E-5</v>
      </c>
      <c r="CG17" s="49" cm="1">
        <f t="array" ref="CG17">IFERROR(_xlfn.XLOOKUP(CG$8,EGENnoDPF_b_RONLER!$G$11:$BN$11,_xlfn.XLOOKUP($D17,EGENnoDPF_b_RONLER!$D$14:$D$67,EGENnoDPF_b_RONLER!$G$14:$BN$67)),"--")</f>
        <v>2.7107708123227837E-5</v>
      </c>
      <c r="CH17" s="49" cm="1">
        <f t="array" ref="CH17">IFERROR(_xlfn.XLOOKUP(CH$8,EGENnoDPF_b_RONLER!$G$11:$BN$11,_xlfn.XLOOKUP($D17,EGENnoDPF_b_RONLER!$D$14:$D$67,EGENnoDPF_b_RONLER!$G$14:$BN$67)),"--")</f>
        <v>2.7107708123227837E-5</v>
      </c>
      <c r="CI17" s="49" cm="1">
        <f t="array" ref="CI17">IFERROR(_xlfn.XLOOKUP(CI$8,EGENnoDPF_b_RONLER!$G$11:$BN$11,_xlfn.XLOOKUP($D17,EGENnoDPF_b_RONLER!$D$14:$D$67,EGENnoDPF_b_RONLER!$G$14:$BN$67)),"--")</f>
        <v>2.7107708123227837E-5</v>
      </c>
      <c r="CJ17" s="49" cm="1">
        <f t="array" ref="CJ17">IFERROR(_xlfn.XLOOKUP(CJ$8,FirePump_RONLER!$G$11:$V$11,_xlfn.XLOOKUP($D17,FirePump_RONLER!$D$14:$D$51,FirePump_RONLER!$G$14:$V$51)),"--")</f>
        <v>1.6381183293525249E-6</v>
      </c>
      <c r="CK17" s="49" cm="1">
        <f t="array" ref="CK17">IFERROR(_xlfn.XLOOKUP(CK$8,FirePump_RONLER!$G$11:$V$11,_xlfn.XLOOKUP($D17,FirePump_RONLER!$D$14:$D$51,FirePump_RONLER!$G$14:$V$51)),"--")</f>
        <v>1.7798785693926472E-6</v>
      </c>
      <c r="CL17" s="49" cm="1">
        <f t="array" ref="CL17">IFERROR(_xlfn.XLOOKUP(CL$8,FirePump_RONLER!$G$11:$V$11,_xlfn.XLOOKUP($D17,FirePump_RONLER!$D$14:$D$51,FirePump_RONLER!$G$14:$V$51)),"--")</f>
        <v>1.0395750936275637E-6</v>
      </c>
      <c r="CM17" s="49" cm="1">
        <f t="array" ref="CM17">IFERROR(_xlfn.XLOOKUP(CM$8,FirePump_RONLER!$G$11:$V$11,_xlfn.XLOOKUP($D17,FirePump_RONLER!$D$14:$D$51,FirePump_RONLER!$G$14:$V$51)),"--")</f>
        <v>9.6081940471638474E-7</v>
      </c>
      <c r="CN17" s="49" cm="1">
        <f t="array" ref="CN17">IFERROR(_xlfn.XLOOKUP(CN$8,EGEN_ALOHA!$G$11:$Z$11,_xlfn.XLOOKUP($D17,EGEN_ALOHA!$D$14:$D$51,EGEN_ALOHA!$G$14:$Z$51)),"--")</f>
        <v>1.6979726529250208E-5</v>
      </c>
      <c r="CO17" s="49" cm="1">
        <f t="array" ref="CO17">IFERROR(_xlfn.XLOOKUP(CO$8,EGEN_ALOHA!$G$11:$Z$11,_xlfn.XLOOKUP($D17,EGEN_ALOHA!$D$14:$D$51,EGEN_ALOHA!$G$14:$Z$51)),"--")</f>
        <v>1.6979726529250208E-5</v>
      </c>
      <c r="CP17" s="49" cm="1">
        <f t="array" ref="CP17">IFERROR(_xlfn.XLOOKUP(CP$8,EGEN_ALOHA!$G$11:$Z$11,_xlfn.XLOOKUP($D17,EGEN_ALOHA!$D$14:$D$51,EGEN_ALOHA!$G$14:$Z$51)),"--")</f>
        <v>1.6979726529250208E-5</v>
      </c>
      <c r="CQ17" s="49" cm="1">
        <f t="array" ref="CQ17">IFERROR(_xlfn.XLOOKUP(CQ$8,EGEN_ALOHA!$G$11:$Z$11,_xlfn.XLOOKUP($D17,EGEN_ALOHA!$D$14:$D$51,EGEN_ALOHA!$G$14:$Z$51)),"--")</f>
        <v>1.6989177211919549E-5</v>
      </c>
      <c r="CR17" s="49" cm="1">
        <f t="array" ref="CR17">IFERROR(_xlfn.XLOOKUP(CR$8,EGEN_ALOHA!$G$11:$Z$11,_xlfn.XLOOKUP($D17,EGEN_ALOHA!$D$14:$D$51,EGEN_ALOHA!$G$14:$Z$51)),"--")</f>
        <v>1.6897820612782581E-5</v>
      </c>
      <c r="CS17" s="71">
        <f t="shared" si="0"/>
        <v>1.2974117684400948E-3</v>
      </c>
      <c r="CT17" s="67"/>
    </row>
    <row r="18" spans="1:98" ht="14.65" customHeight="1">
      <c r="A18" s="63"/>
      <c r="B18" s="55" t="s">
        <v>125</v>
      </c>
      <c r="C18" s="64"/>
      <c r="D18" s="65" t="s">
        <v>124</v>
      </c>
      <c r="E18" s="65" t="s">
        <v>315</v>
      </c>
      <c r="F18" s="65" t="s">
        <v>315</v>
      </c>
      <c r="G18" s="49" cm="1">
        <f t="array" ref="G18">IFERROR(_xlfn.XLOOKUP(G$8,EGEN_DPF_a_RONLER!$I$5:$P$5,_xlfn.XLOOKUP($D18,EGEN_DPF_a_RONLER!$D$13:$D$50,EGEN_DPF_a_RONLER!$I$13:$P$50)),"--")</f>
        <v>6.7875500000000072E-5</v>
      </c>
      <c r="H18" s="49" cm="1">
        <f t="array" ref="H18">IFERROR(_xlfn.XLOOKUP(H$8,EGEN_DPF_a_RONLER!$I$5:$P$5,_xlfn.XLOOKUP($D18,EGEN_DPF_a_RONLER!$D$13:$D$50,EGEN_DPF_a_RONLER!$I$13:$P$50)),"--")</f>
        <v>4.8257000000000043E-5</v>
      </c>
      <c r="I18" s="49" cm="1">
        <f t="array" ref="I18">IFERROR(_xlfn.XLOOKUP(I$8,EGEN_DPF_b_RONLER!$K$11:$FZ$11,_xlfn.XLOOKUP($D18,EGEN_DPF_b_RONLER!$D$14:$D$67,EGEN_DPF_b_RONLER!$K$14:$FZ$67)),"--")</f>
        <v>5.6891919095352886E-5</v>
      </c>
      <c r="J18" s="49" cm="1">
        <f t="array" ref="J18">IFERROR(_xlfn.XLOOKUP(J$8,EGEN_DPF_b_RONLER!$K$11:$FZ$11,_xlfn.XLOOKUP($D18,EGEN_DPF_b_RONLER!$D$14:$D$67,EGEN_DPF_b_RONLER!$K$14:$FZ$67)),"--")</f>
        <v>5.6891919095352886E-5</v>
      </c>
      <c r="K18" s="49" cm="1">
        <f t="array" ref="K18">IFERROR(_xlfn.XLOOKUP(K$8,EGEN_DPF_b_RONLER!$K$11:$FZ$11,_xlfn.XLOOKUP($D18,EGEN_DPF_b_RONLER!$D$14:$D$67,EGEN_DPF_b_RONLER!$K$14:$FZ$67)),"--")</f>
        <v>5.6891919095352886E-5</v>
      </c>
      <c r="L18" s="49" cm="1">
        <f t="array" ref="L18">IFERROR(_xlfn.XLOOKUP(L$8,EGEN_DPF_b_RONLER!$K$11:$FZ$11,_xlfn.XLOOKUP($D18,EGEN_DPF_b_RONLER!$D$14:$D$67,EGEN_DPF_b_RONLER!$K$14:$FZ$67)),"--")</f>
        <v>5.6891919095352886E-5</v>
      </c>
      <c r="M18" s="49" cm="1">
        <f t="array" ref="M18">IFERROR(_xlfn.XLOOKUP(M$8,EGEN_DPF_b_RONLER!$K$11:$FZ$11,_xlfn.XLOOKUP($D18,EGEN_DPF_b_RONLER!$D$14:$D$67,EGEN_DPF_b_RONLER!$K$14:$FZ$67)),"--")</f>
        <v>5.6891919095352886E-5</v>
      </c>
      <c r="N18" s="49" cm="1">
        <f t="array" ref="N18">IFERROR(_xlfn.XLOOKUP(N$8,EGEN_DPF_b_RONLER!$K$11:$FZ$11,_xlfn.XLOOKUP($D18,EGEN_DPF_b_RONLER!$D$14:$D$67,EGEN_DPF_b_RONLER!$K$14:$FZ$67)),"--")</f>
        <v>5.6891919095352886E-5</v>
      </c>
      <c r="O18" s="49" cm="1">
        <f t="array" ref="O18">IFERROR(_xlfn.XLOOKUP(O$8,EGEN_DPF_b_RONLER!$K$11:$FZ$11,_xlfn.XLOOKUP($D18,EGEN_DPF_b_RONLER!$D$14:$D$67,EGEN_DPF_b_RONLER!$K$14:$FZ$67)),"--")</f>
        <v>4.7501990700974265E-5</v>
      </c>
      <c r="P18" s="49" cm="1">
        <f t="array" ref="P18">IFERROR(_xlfn.XLOOKUP(P$8,EGEN_DPF_b_RONLER!$K$11:$FZ$11,_xlfn.XLOOKUP($D18,EGEN_DPF_b_RONLER!$D$14:$D$67,EGEN_DPF_b_RONLER!$K$14:$FZ$67)),"--")</f>
        <v>4.7501990700974265E-5</v>
      </c>
      <c r="Q18" s="49" cm="1">
        <f t="array" ref="Q18">IFERROR(_xlfn.XLOOKUP(Q$8,EGEN_DPF_b_RONLER!$K$11:$FZ$11,_xlfn.XLOOKUP($D18,EGEN_DPF_b_RONLER!$D$14:$D$67,EGEN_DPF_b_RONLER!$K$14:$FZ$67)),"--")</f>
        <v>4.7501990700974265E-5</v>
      </c>
      <c r="R18" s="49" cm="1">
        <f t="array" ref="R18">IFERROR(_xlfn.XLOOKUP(R$8,EGEN_DPF_b_RONLER!$K$11:$FZ$11,_xlfn.XLOOKUP($D18,EGEN_DPF_b_RONLER!$D$14:$D$67,EGEN_DPF_b_RONLER!$K$14:$FZ$67)),"--")</f>
        <v>6.6281847489731534E-5</v>
      </c>
      <c r="S18" s="49" cm="1">
        <f t="array" ref="S18">IFERROR(_xlfn.XLOOKUP(S$8,EGEN_DPF_b_RONLER!$K$11:$FZ$11,_xlfn.XLOOKUP($D18,EGEN_DPF_b_RONLER!$D$14:$D$67,EGEN_DPF_b_RONLER!$K$14:$FZ$67)),"--")</f>
        <v>6.6281847489731534E-5</v>
      </c>
      <c r="T18" s="49" cm="1">
        <f t="array" ref="T18">IFERROR(_xlfn.XLOOKUP(T$8,EGEN_DPF_b_RONLER!$K$11:$FZ$11,_xlfn.XLOOKUP($D18,EGEN_DPF_b_RONLER!$D$14:$D$67,EGEN_DPF_b_RONLER!$K$14:$FZ$67)),"--")</f>
        <v>6.6281847489731534E-5</v>
      </c>
      <c r="U18" s="49" cm="1">
        <f t="array" ref="U18">IFERROR(_xlfn.XLOOKUP(U$8,EGEN_DPF_b_RONLER!$K$11:$FZ$11,_xlfn.XLOOKUP($D18,EGEN_DPF_b_RONLER!$D$14:$D$67,EGEN_DPF_b_RONLER!$K$14:$FZ$67)),"--")</f>
        <v>6.6281847489731534E-5</v>
      </c>
      <c r="V18" s="49" cm="1">
        <f t="array" ref="V18">IFERROR(_xlfn.XLOOKUP(V$8,EGEN_DPF_b_RONLER!$K$11:$FZ$11,_xlfn.XLOOKUP($D18,EGEN_DPF_b_RONLER!$D$14:$D$67,EGEN_DPF_b_RONLER!$K$14:$FZ$67)),"--")</f>
        <v>6.6281847489731534E-5</v>
      </c>
      <c r="W18" s="49" cm="1">
        <f t="array" ref="W18">IFERROR(_xlfn.XLOOKUP(W$8,EGEN_DPF_b_RONLER!$K$11:$FZ$11,_xlfn.XLOOKUP($D18,EGEN_DPF_b_RONLER!$D$14:$D$67,EGEN_DPF_b_RONLER!$K$14:$FZ$67)),"--")</f>
        <v>6.6281847489731534E-5</v>
      </c>
      <c r="X18" s="49" cm="1">
        <f t="array" ref="X18">IFERROR(_xlfn.XLOOKUP(X$8,EGEN_DPF_b_RONLER!$K$11:$FZ$11,_xlfn.XLOOKUP($D18,EGEN_DPF_b_RONLER!$D$14:$D$67,EGEN_DPF_b_RONLER!$K$14:$FZ$67)),"--")</f>
        <v>6.6281847489731534E-5</v>
      </c>
      <c r="Y18" s="49" cm="1">
        <f t="array" ref="Y18">IFERROR(_xlfn.XLOOKUP(Y$8,EGEN_DPF_b_RONLER!$K$11:$FZ$11,_xlfn.XLOOKUP($D18,EGEN_DPF_b_RONLER!$D$14:$D$67,EGEN_DPF_b_RONLER!$K$14:$FZ$67)),"--")</f>
        <v>6.6281847489731534E-5</v>
      </c>
      <c r="Z18" s="49" cm="1">
        <f t="array" ref="Z18">IFERROR(_xlfn.XLOOKUP(Z$8,EGEN_DPF_b_RONLER!$K$11:$FZ$11,_xlfn.XLOOKUP($D18,EGEN_DPF_b_RONLER!$D$14:$D$67,EGEN_DPF_b_RONLER!$K$14:$FZ$67)),"--")</f>
        <v>6.6281847489731534E-5</v>
      </c>
      <c r="AA18" s="49" cm="1">
        <f t="array" ref="AA18">IFERROR(_xlfn.XLOOKUP(AA$8,EGEN_DPF_b_RONLER!$K$11:$FZ$11,_xlfn.XLOOKUP($D18,EGEN_DPF_b_RONLER!$D$14:$D$67,EGEN_DPF_b_RONLER!$K$14:$FZ$67)),"--")</f>
        <v>6.6281847489731534E-5</v>
      </c>
      <c r="AB18" s="49" cm="1">
        <f t="array" ref="AB18">IFERROR(_xlfn.XLOOKUP(AB$8,EGEN_DPF_b_RONLER!$K$11:$FZ$11,_xlfn.XLOOKUP($D18,EGEN_DPF_b_RONLER!$D$14:$D$67,EGEN_DPF_b_RONLER!$K$14:$FZ$67)),"--")</f>
        <v>6.6281847489731534E-5</v>
      </c>
      <c r="AC18" s="49" cm="1">
        <f t="array" ref="AC18">IFERROR(_xlfn.XLOOKUP(AC$8,EGEN_DPF_b_RONLER!$K$11:$FZ$11,_xlfn.XLOOKUP($D18,EGEN_DPF_b_RONLER!$D$14:$D$67,EGEN_DPF_b_RONLER!$K$14:$FZ$67)),"--")</f>
        <v>6.6281847489731534E-5</v>
      </c>
      <c r="AD18" s="49" cm="1">
        <f t="array" ref="AD18">IFERROR(_xlfn.XLOOKUP(AD$8,EGEN_DPF_b_RONLER!$K$11:$FZ$11,_xlfn.XLOOKUP($D18,EGEN_DPF_b_RONLER!$D$14:$D$67,EGEN_DPF_b_RONLER!$K$14:$FZ$67)),"--")</f>
        <v>6.6281847489731534E-5</v>
      </c>
      <c r="AE18" s="49" cm="1">
        <f t="array" ref="AE18">IFERROR(_xlfn.XLOOKUP(AE$8,EGEN_DPF_b_RONLER!$K$11:$FZ$11,_xlfn.XLOOKUP($D18,EGEN_DPF_b_RONLER!$D$14:$D$67,EGEN_DPF_b_RONLER!$K$14:$FZ$67)),"--")</f>
        <v>6.6281847489731534E-5</v>
      </c>
      <c r="AF18" s="49" cm="1">
        <f t="array" ref="AF18">IFERROR(_xlfn.XLOOKUP(AF$8,EGEN_DPF_b_RONLER!$K$11:$FZ$11,_xlfn.XLOOKUP($D18,EGEN_DPF_b_RONLER!$D$14:$D$67,EGEN_DPF_b_RONLER!$K$14:$FZ$67)),"--")</f>
        <v>6.6281847489731534E-5</v>
      </c>
      <c r="AG18" s="49" cm="1">
        <f t="array" ref="AG18">IFERROR(_xlfn.XLOOKUP(AG$8,EGEN_DPF_b_RONLER!$K$11:$FZ$11,_xlfn.XLOOKUP($D18,EGEN_DPF_b_RONLER!$D$14:$D$67,EGEN_DPF_b_RONLER!$K$14:$FZ$67)),"--")</f>
        <v>6.6281847489731534E-5</v>
      </c>
      <c r="AH18" s="49" cm="1">
        <f t="array" ref="AH18">IFERROR(_xlfn.XLOOKUP(AH$8,EGEN_DPF_b_RONLER!$K$11:$FZ$11,_xlfn.XLOOKUP($D18,EGEN_DPF_b_RONLER!$D$14:$D$67,EGEN_DPF_b_RONLER!$K$14:$FZ$67)),"--")</f>
        <v>6.6281847489731534E-5</v>
      </c>
      <c r="AI18" s="49" cm="1">
        <f t="array" ref="AI18">IFERROR(_xlfn.XLOOKUP(AI$8,EGEN_DPF_b_RONLER!$K$11:$FZ$11,_xlfn.XLOOKUP($D18,EGEN_DPF_b_RONLER!$D$14:$D$67,EGEN_DPF_b_RONLER!$K$14:$FZ$67)),"--")</f>
        <v>6.6281847489731534E-5</v>
      </c>
      <c r="AJ18" s="49" cm="1">
        <f t="array" ref="AJ18">IFERROR(_xlfn.XLOOKUP(AJ$8,EGEN_DPF_b_RONLER!$K$11:$FZ$11,_xlfn.XLOOKUP($D18,EGEN_DPF_b_RONLER!$D$14:$D$67,EGEN_DPF_b_RONLER!$K$14:$FZ$67)),"--")</f>
        <v>6.6281847489731534E-5</v>
      </c>
      <c r="AK18" s="49" cm="1">
        <f t="array" ref="AK18">IFERROR(_xlfn.XLOOKUP(AK$8,EGEN_DPF_b_RONLER!$K$11:$FZ$11,_xlfn.XLOOKUP($D18,EGEN_DPF_b_RONLER!$D$14:$D$67,EGEN_DPF_b_RONLER!$K$14:$FZ$67)),"--")</f>
        <v>6.6281847489731534E-5</v>
      </c>
      <c r="AL18" s="49" cm="1">
        <f t="array" ref="AL18">IFERROR(_xlfn.XLOOKUP(AL$8,EGEN_DPF_b_RONLER!$K$11:$FZ$11,_xlfn.XLOOKUP($D18,EGEN_DPF_b_RONLER!$D$14:$D$67,EGEN_DPF_b_RONLER!$K$14:$FZ$67)),"--")</f>
        <v>6.6281847489731534E-5</v>
      </c>
      <c r="AM18" s="49" cm="1">
        <f t="array" ref="AM18">IFERROR(_xlfn.XLOOKUP(AM$8,EGEN_DPF_b_RONLER!$K$11:$FZ$11,_xlfn.XLOOKUP($D18,EGEN_DPF_b_RONLER!$D$14:$D$67,EGEN_DPF_b_RONLER!$K$14:$FZ$67)),"--")</f>
        <v>5.6891919095352886E-5</v>
      </c>
      <c r="AN18" s="49" cm="1">
        <f t="array" ref="AN18">IFERROR(_xlfn.XLOOKUP(AN$8,EGEN_DPF_b_RONLER!$K$11:$FZ$11,_xlfn.XLOOKUP($D18,EGEN_DPF_b_RONLER!$D$14:$D$67,EGEN_DPF_b_RONLER!$K$14:$FZ$67)),"--")</f>
        <v>5.6891919095352886E-5</v>
      </c>
      <c r="AO18" s="49" cm="1">
        <f t="array" ref="AO18">IFERROR(_xlfn.XLOOKUP(AO$8,EGEN_DPF_b_RONLER!$K$11:$FZ$11,_xlfn.XLOOKUP($D18,EGEN_DPF_b_RONLER!$D$14:$D$67,EGEN_DPF_b_RONLER!$K$14:$FZ$67)),"--")</f>
        <v>3.103195587019246E-4</v>
      </c>
      <c r="AP18" s="49" cm="1">
        <f t="array" ref="AP18">IFERROR(_xlfn.XLOOKUP(AP$8,EGEN_DPF_b_RONLER!$K$11:$FZ$11,_xlfn.XLOOKUP($D18,EGEN_DPF_b_RONLER!$D$14:$D$67,EGEN_DPF_b_RONLER!$K$14:$FZ$67)),"--")</f>
        <v>3.103195587019246E-4</v>
      </c>
      <c r="AQ18" s="49" cm="1">
        <f t="array" ref="AQ18">IFERROR(_xlfn.XLOOKUP(AQ$8,EGEN_DPF_b_RONLER!$K$11:$FZ$11,_xlfn.XLOOKUP($D18,EGEN_DPF_b_RONLER!$D$14:$D$67,EGEN_DPF_b_RONLER!$K$14:$FZ$67)),"--")</f>
        <v>5.1820353491971882E-5</v>
      </c>
      <c r="AR18" s="49" cm="1">
        <f t="array" ref="AR18">IFERROR(_xlfn.XLOOKUP(AR$8,EGEN_DPF_b_RONLER!$K$11:$FZ$11,_xlfn.XLOOKUP($D18,EGEN_DPF_b_RONLER!$D$14:$D$67,EGEN_DPF_b_RONLER!$K$14:$FZ$67)),"--")</f>
        <v>6.6281847489731534E-5</v>
      </c>
      <c r="AS18" s="49" cm="1">
        <f t="array" ref="AS18">IFERROR(_xlfn.XLOOKUP(AS$8,EGEN_DPF_b_RONLER!$K$11:$FZ$11,_xlfn.XLOOKUP($D18,EGEN_DPF_b_RONLER!$D$14:$D$67,EGEN_DPF_b_RONLER!$K$14:$FZ$67)),"--")</f>
        <v>6.6281847489731534E-5</v>
      </c>
      <c r="AT18" s="49" cm="1">
        <f t="array" ref="AT18">IFERROR(_xlfn.XLOOKUP(AT$8,EGEN_DPF_b_RONLER!$K$11:$FZ$11,_xlfn.XLOOKUP($D18,EGEN_DPF_b_RONLER!$D$14:$D$67,EGEN_DPF_b_RONLER!$K$14:$FZ$67)),"--")</f>
        <v>6.6281847489731534E-5</v>
      </c>
      <c r="AU18" s="49" cm="1">
        <f t="array" ref="AU18">IFERROR(_xlfn.XLOOKUP(AU$8,EGEN_DPF_b_RONLER!$K$11:$FZ$11,_xlfn.XLOOKUP($D18,EGEN_DPF_b_RONLER!$D$14:$D$67,EGEN_DPF_b_RONLER!$K$14:$FZ$67)),"--")</f>
        <v>6.6281847489731534E-5</v>
      </c>
      <c r="AV18" s="49" cm="1">
        <f t="array" ref="AV18">IFERROR(_xlfn.XLOOKUP(AV$8,EGEN_DPF_b_RONLER!$K$11:$FZ$11,_xlfn.XLOOKUP($D18,EGEN_DPF_b_RONLER!$D$14:$D$67,EGEN_DPF_b_RONLER!$K$14:$FZ$67)),"--")</f>
        <v>6.6281847489731534E-5</v>
      </c>
      <c r="AW18" s="49" cm="1">
        <f t="array" ref="AW18">IFERROR(_xlfn.XLOOKUP(AW$8,EGEN_DPF_b_RONLER!$K$11:$FZ$11,_xlfn.XLOOKUP($D18,EGEN_DPF_b_RONLER!$D$14:$D$67,EGEN_DPF_b_RONLER!$K$14:$FZ$67)),"--")</f>
        <v>6.6281847489731534E-5</v>
      </c>
      <c r="AX18" s="49" cm="1">
        <f t="array" ref="AX18">IFERROR(_xlfn.XLOOKUP(AX$8,EGEN_DPF_b_RONLER!$K$11:$FZ$11,_xlfn.XLOOKUP($D18,EGEN_DPF_b_RONLER!$D$14:$D$67,EGEN_DPF_b_RONLER!$K$14:$FZ$67)),"--")</f>
        <v>6.6281847489731534E-5</v>
      </c>
      <c r="AY18" s="49" cm="1">
        <f t="array" ref="AY18">IFERROR(_xlfn.XLOOKUP(AY$8,EGEN_DPF_b_RONLER!$K$11:$FZ$11,_xlfn.XLOOKUP($D18,EGEN_DPF_b_RONLER!$D$14:$D$67,EGEN_DPF_b_RONLER!$K$14:$FZ$67)),"--")</f>
        <v>6.6281847489731534E-5</v>
      </c>
      <c r="AZ18" s="49" cm="1">
        <f t="array" ref="AZ18">IFERROR(_xlfn.XLOOKUP(AZ$8,EGENnoDPF_a_RONLER!$G$11:$CL$11,_xlfn.XLOOKUP($D18,EGENnoDPF_a_RONLER!$D$14:$D$51,EGENnoDPF_a_RONLER!$G$14:$CL$51)),"--")</f>
        <v>4.6539100000000007E-3</v>
      </c>
      <c r="BA18" s="49" cm="1">
        <f t="array" ref="BA18">IFERROR(_xlfn.XLOOKUP(BA$8,EGENnoDPF_a_RONLER!$G$11:$CL$11,_xlfn.XLOOKUP($D18,EGENnoDPF_a_RONLER!$D$14:$D$51,EGENnoDPF_a_RONLER!$G$14:$CL$51)),"--")</f>
        <v>4.6539100000000007E-3</v>
      </c>
      <c r="BB18" s="49" cm="1">
        <f t="array" ref="BB18">IFERROR(_xlfn.XLOOKUP(BB$8,EGENnoDPF_a_RONLER!$G$11:$CL$11,_xlfn.XLOOKUP($D18,EGENnoDPF_a_RONLER!$D$14:$D$51,EGENnoDPF_a_RONLER!$G$14:$CL$51)),"--")</f>
        <v>4.6539100000000007E-3</v>
      </c>
      <c r="BC18" s="49" cm="1">
        <f t="array" ref="BC18">IFERROR(_xlfn.XLOOKUP(BC$8,EGENnoDPF_a_RONLER!$G$11:$CL$11,_xlfn.XLOOKUP($D18,EGENnoDPF_a_RONLER!$D$14:$D$51,EGENnoDPF_a_RONLER!$G$14:$CL$51)),"--")</f>
        <v>4.6539100000000007E-3</v>
      </c>
      <c r="BD18" s="49" cm="1">
        <f t="array" ref="BD18">IFERROR(_xlfn.XLOOKUP(BD$8,EGENnoDPF_a_RONLER!$G$11:$CL$11,_xlfn.XLOOKUP($D18,EGENnoDPF_a_RONLER!$D$14:$D$51,EGENnoDPF_a_RONLER!$G$14:$CL$51)),"--")</f>
        <v>3.6781100000000001E-3</v>
      </c>
      <c r="BE18" s="49" cm="1">
        <f t="array" ref="BE18">IFERROR(_xlfn.XLOOKUP(BE$8,EGENnoDPF_a_RONLER!$G$11:$CL$11,_xlfn.XLOOKUP($D18,EGENnoDPF_a_RONLER!$D$14:$D$51,EGENnoDPF_a_RONLER!$G$14:$CL$51)),"--")</f>
        <v>3.6781100000000001E-3</v>
      </c>
      <c r="BF18" s="49" cm="1">
        <f t="array" ref="BF18">IFERROR(_xlfn.XLOOKUP(BF$8,EGENnoDPF_a_RONLER!$G$11:$CL$11,_xlfn.XLOOKUP($D18,EGENnoDPF_a_RONLER!$D$14:$D$51,EGENnoDPF_a_RONLER!$G$14:$CL$51)),"--")</f>
        <v>3.6781100000000001E-3</v>
      </c>
      <c r="BG18" s="49" cm="1">
        <f t="array" ref="BG18">IFERROR(_xlfn.XLOOKUP(BG$8,EGENnoDPF_a_RONLER!$G$11:$CL$11,_xlfn.XLOOKUP($D18,EGENnoDPF_a_RONLER!$D$14:$D$51,EGENnoDPF_a_RONLER!$G$14:$CL$51)),"--")</f>
        <v>5.0430000000000006E-3</v>
      </c>
      <c r="BH18" s="49" cm="1">
        <f t="array" ref="BH18">IFERROR(_xlfn.XLOOKUP(BH$8,EGENnoDPF_a_RONLER!$G$11:$CL$11,_xlfn.XLOOKUP($D18,EGENnoDPF_a_RONLER!$D$14:$D$51,EGENnoDPF_a_RONLER!$G$14:$CL$51)),"--")</f>
        <v>5.0430000000000006E-3</v>
      </c>
      <c r="BI18" s="49" cm="1">
        <f t="array" ref="BI18">IFERROR(_xlfn.XLOOKUP(BI$8,EGENnoDPF_a_RONLER!$G$11:$CL$11,_xlfn.XLOOKUP($D18,EGENnoDPF_a_RONLER!$D$14:$D$51,EGENnoDPF_a_RONLER!$G$14:$CL$51)),"--")</f>
        <v>5.637500000000001E-3</v>
      </c>
      <c r="BJ18" s="49" cm="1">
        <f t="array" ref="BJ18">IFERROR(_xlfn.XLOOKUP(BJ$8,EGENnoDPF_a_RONLER!$G$11:$CL$11,_xlfn.XLOOKUP($D18,EGENnoDPF_a_RONLER!$D$14:$D$51,EGENnoDPF_a_RONLER!$G$14:$CL$51)),"--")</f>
        <v>5.9614000000000012E-3</v>
      </c>
      <c r="BK18" s="49" cm="1">
        <f t="array" ref="BK18">IFERROR(_xlfn.XLOOKUP(BK$8,EGENnoDPF_a_RONLER!$G$11:$CL$11,_xlfn.XLOOKUP($D18,EGENnoDPF_a_RONLER!$D$14:$D$51,EGENnoDPF_a_RONLER!$G$14:$CL$51)),"--")</f>
        <v>6.045860000000001E-3</v>
      </c>
      <c r="BL18" s="49" cm="1">
        <f t="array" ref="BL18">IFERROR(_xlfn.XLOOKUP(BL$8,EGENnoDPF_a_RONLER!$G$11:$CL$11,_xlfn.XLOOKUP($D18,EGENnoDPF_a_RONLER!$D$14:$D$51,EGENnoDPF_a_RONLER!$G$14:$CL$51)),"--")</f>
        <v>6.045860000000001E-3</v>
      </c>
      <c r="BM18" s="49" cm="1">
        <f t="array" ref="BM18">IFERROR(_xlfn.XLOOKUP(BM$8,EGENnoDPF_a_RONLER!$G$11:$CL$11,_xlfn.XLOOKUP($D18,EGENnoDPF_a_RONLER!$D$14:$D$51,EGENnoDPF_a_RONLER!$G$14:$CL$51)),"--")</f>
        <v>6.045860000000001E-3</v>
      </c>
      <c r="BN18" s="49" cm="1">
        <f t="array" ref="BN18">IFERROR(_xlfn.XLOOKUP(BN$8,EGENnoDPF_a_RONLER!$G$11:$CL$11,_xlfn.XLOOKUP($D18,EGENnoDPF_a_RONLER!$D$14:$D$51,EGENnoDPF_a_RONLER!$G$14:$CL$51)),"--")</f>
        <v>6.045860000000001E-3</v>
      </c>
      <c r="BO18" s="49" cm="1">
        <f t="array" ref="BO18">IFERROR(_xlfn.XLOOKUP(BO$8,EGENnoDPF_a_RONLER!$G$11:$CL$11,_xlfn.XLOOKUP($D18,EGENnoDPF_a_RONLER!$D$14:$D$51,EGENnoDPF_a_RONLER!$G$14:$CL$51)),"--")</f>
        <v>6.045860000000001E-3</v>
      </c>
      <c r="BP18" s="49" cm="1">
        <f t="array" ref="BP18">IFERROR(_xlfn.XLOOKUP(BP$8,EGENnoDPF_a_RONLER!$G$11:$CL$11,_xlfn.XLOOKUP($D18,EGENnoDPF_a_RONLER!$D$14:$D$51,EGENnoDPF_a_RONLER!$G$14:$CL$51)),"--")</f>
        <v>6.045860000000001E-3</v>
      </c>
      <c r="BQ18" s="49" cm="1">
        <f t="array" ref="BQ18">IFERROR(_xlfn.XLOOKUP(BQ$8,EGENnoDPF_a_RONLER!$G$11:$CL$11,_xlfn.XLOOKUP($D18,EGENnoDPF_a_RONLER!$D$14:$D$51,EGENnoDPF_a_RONLER!$G$14:$CL$51)),"--")</f>
        <v>9.3890000000000011E-4</v>
      </c>
      <c r="BR18" s="49" cm="1">
        <f t="array" ref="BR18">IFERROR(_xlfn.XLOOKUP(BR$8,EGENnoDPF_a_RONLER!$G$11:$CL$11,_xlfn.XLOOKUP($D18,EGENnoDPF_a_RONLER!$D$14:$D$51,EGENnoDPF_a_RONLER!$G$14:$CL$51)),"--")</f>
        <v>9.3890000000000011E-4</v>
      </c>
      <c r="BS18" s="49" cm="1">
        <f t="array" ref="BS18">IFERROR(_xlfn.XLOOKUP(BS$8,EGENnoDPF_a_RONLER!$G$11:$CL$11,_xlfn.XLOOKUP($D18,EGENnoDPF_a_RONLER!$D$14:$D$51,EGENnoDPF_a_RONLER!$G$14:$CL$51)),"--")</f>
        <v>1.9024000000000001E-3</v>
      </c>
      <c r="BT18" s="49" cm="1">
        <f t="array" ref="BT18">IFERROR(_xlfn.XLOOKUP(BT$8,EGENnoDPF_a_RONLER!$G$11:$CL$11,_xlfn.XLOOKUP($D18,EGENnoDPF_a_RONLER!$D$14:$D$51,EGENnoDPF_a_RONLER!$G$14:$CL$51)),"--")</f>
        <v>7.9540000000000003E-4</v>
      </c>
      <c r="BU18" s="49" cm="1">
        <f t="array" ref="BU18">IFERROR(_xlfn.XLOOKUP(BU$8,EGENnoDPF_b_RONLER!$G$11:$BN$11,_xlfn.XLOOKUP($D18,EGENnoDPF_b_RONLER!$D$14:$D$67,EGENnoDPF_b_RONLER!$G$14:$BN$67)),"--")</f>
        <v>7.3010459280355719E-4</v>
      </c>
      <c r="BV18" s="49" cm="1">
        <f t="array" ref="BV18">IFERROR(_xlfn.XLOOKUP(BV$8,EGENnoDPF_b_RONLER!$G$11:$BN$11,_xlfn.XLOOKUP($D18,EGENnoDPF_b_RONLER!$D$14:$D$67,EGENnoDPF_b_RONLER!$G$14:$BN$67)),"--")</f>
        <v>7.4064943217692361E-4</v>
      </c>
      <c r="BW18" s="49" cm="1">
        <f t="array" ref="BW18">IFERROR(_xlfn.XLOOKUP(BW$8,EGENnoDPF_b_RONLER!$G$11:$BN$11,_xlfn.XLOOKUP($D18,EGENnoDPF_b_RONLER!$D$14:$D$67,EGENnoDPF_b_RONLER!$G$14:$BN$67)),"--")</f>
        <v>7.4064943217692361E-4</v>
      </c>
      <c r="BX18" s="49" cm="1">
        <f t="array" ref="BX18">IFERROR(_xlfn.XLOOKUP(BX$8,EGENnoDPF_b_RONLER!$G$11:$BN$11,_xlfn.XLOOKUP($D18,EGENnoDPF_b_RONLER!$D$14:$D$67,EGENnoDPF_b_RONLER!$G$14:$BN$67)),"--")</f>
        <v>8.8375796652975292E-4</v>
      </c>
      <c r="BY18" s="49" cm="1">
        <f t="array" ref="BY18">IFERROR(_xlfn.XLOOKUP(BY$8,EGENnoDPF_b_RONLER!$G$11:$BN$11,_xlfn.XLOOKUP($D18,EGENnoDPF_b_RONLER!$D$14:$D$67,EGENnoDPF_b_RONLER!$G$14:$BN$67)),"--")</f>
        <v>8.641746934077867E-4</v>
      </c>
      <c r="BZ18" s="49" cm="1">
        <f t="array" ref="BZ18">IFERROR(_xlfn.XLOOKUP(BZ$8,EGENnoDPF_b_RONLER!$G$11:$BN$11,_xlfn.XLOOKUP($D18,EGENnoDPF_b_RONLER!$D$14:$D$67,EGENnoDPF_b_RONLER!$G$14:$BN$67)),"--")</f>
        <v>8.8375796652975292E-4</v>
      </c>
      <c r="CA18" s="49" cm="1">
        <f t="array" ref="CA18">IFERROR(_xlfn.XLOOKUP(CA$8,EGENnoDPF_b_RONLER!$G$11:$BN$11,_xlfn.XLOOKUP($D18,EGENnoDPF_b_RONLER!$D$14:$D$67,EGENnoDPF_b_RONLER!$G$14:$BN$67)),"--")</f>
        <v>8.8375796652975292E-4</v>
      </c>
      <c r="CB18" s="49" cm="1">
        <f t="array" ref="CB18">IFERROR(_xlfn.XLOOKUP(CB$8,EGENnoDPF_b_RONLER!$G$11:$BN$11,_xlfn.XLOOKUP($D18,EGENnoDPF_b_RONLER!$D$14:$D$67,EGENnoDPF_b_RONLER!$G$14:$BN$67)),"--")</f>
        <v>8.8375796652975292E-4</v>
      </c>
      <c r="CC18" s="49" cm="1">
        <f t="array" ref="CC18">IFERROR(_xlfn.XLOOKUP(CC$8,EGENnoDPF_b_RONLER!$G$11:$BN$11,_xlfn.XLOOKUP($D18,EGENnoDPF_b_RONLER!$D$14:$D$67,EGENnoDPF_b_RONLER!$G$14:$BN$67)),"--")</f>
        <v>8.8375796652975292E-4</v>
      </c>
      <c r="CD18" s="49" cm="1">
        <f t="array" ref="CD18">IFERROR(_xlfn.XLOOKUP(CD$8,EGENnoDPF_b_RONLER!$G$11:$BN$11,_xlfn.XLOOKUP($D18,EGENnoDPF_b_RONLER!$D$14:$D$67,EGENnoDPF_b_RONLER!$G$14:$BN$67)),"--")</f>
        <v>8.641746934077867E-4</v>
      </c>
      <c r="CE18" s="49" cm="1">
        <f t="array" ref="CE18">IFERROR(_xlfn.XLOOKUP(CE$8,EGENnoDPF_b_RONLER!$G$11:$BN$11,_xlfn.XLOOKUP($D18,EGENnoDPF_b_RONLER!$D$14:$D$67,EGENnoDPF_b_RONLER!$G$14:$BN$67)),"--")</f>
        <v>8.8375796652975292E-4</v>
      </c>
      <c r="CF18" s="49" cm="1">
        <f t="array" ref="CF18">IFERROR(_xlfn.XLOOKUP(CF$8,EGENnoDPF_b_RONLER!$G$11:$BN$11,_xlfn.XLOOKUP($D18,EGENnoDPF_b_RONLER!$D$14:$D$67,EGENnoDPF_b_RONLER!$G$14:$BN$67)),"--")</f>
        <v>8.641746934077867E-4</v>
      </c>
      <c r="CG18" s="49" cm="1">
        <f t="array" ref="CG18">IFERROR(_xlfn.XLOOKUP(CG$8,EGENnoDPF_b_RONLER!$G$11:$BN$11,_xlfn.XLOOKUP($D18,EGENnoDPF_b_RONLER!$D$14:$D$67,EGENnoDPF_b_RONLER!$G$14:$BN$67)),"--")</f>
        <v>8.641746934077867E-4</v>
      </c>
      <c r="CH18" s="49" cm="1">
        <f t="array" ref="CH18">IFERROR(_xlfn.XLOOKUP(CH$8,EGENnoDPF_b_RONLER!$G$11:$BN$11,_xlfn.XLOOKUP($D18,EGENnoDPF_b_RONLER!$D$14:$D$67,EGENnoDPF_b_RONLER!$G$14:$BN$67)),"--")</f>
        <v>8.641746934077867E-4</v>
      </c>
      <c r="CI18" s="49" cm="1">
        <f t="array" ref="CI18">IFERROR(_xlfn.XLOOKUP(CI$8,EGENnoDPF_b_RONLER!$G$11:$BN$11,_xlfn.XLOOKUP($D18,EGENnoDPF_b_RONLER!$D$14:$D$67,EGENnoDPF_b_RONLER!$G$14:$BN$67)),"--")</f>
        <v>8.641746934077867E-4</v>
      </c>
      <c r="CJ18" s="49" cm="1">
        <f t="array" ref="CJ18">IFERROR(_xlfn.XLOOKUP(CJ$8,FirePump_RONLER!$G$11:$V$11,_xlfn.XLOOKUP($D18,FirePump_RONLER!$D$14:$D$51,FirePump_RONLER!$G$14:$V$51)),"--")</f>
        <v>4.2640000000000006E-4</v>
      </c>
      <c r="CK18" s="49" cm="1">
        <f t="array" ref="CK18">IFERROR(_xlfn.XLOOKUP(CK$8,FirePump_RONLER!$G$11:$V$11,_xlfn.XLOOKUP($D18,FirePump_RONLER!$D$14:$D$51,FirePump_RONLER!$G$14:$V$51)),"--")</f>
        <v>4.6330000000000009E-4</v>
      </c>
      <c r="CL18" s="49" cm="1">
        <f t="array" ref="CL18">IFERROR(_xlfn.XLOOKUP(CL$8,FirePump_RONLER!$G$11:$V$11,_xlfn.XLOOKUP($D18,FirePump_RONLER!$D$14:$D$51,FirePump_RONLER!$G$14:$V$51)),"--")</f>
        <v>2.7060000000000002E-4</v>
      </c>
      <c r="CM18" s="49" cm="1">
        <f t="array" ref="CM18">IFERROR(_xlfn.XLOOKUP(CM$8,FirePump_RONLER!$G$11:$V$11,_xlfn.XLOOKUP($D18,FirePump_RONLER!$D$14:$D$51,FirePump_RONLER!$G$14:$V$51)),"--")</f>
        <v>2.5010000000000001E-4</v>
      </c>
      <c r="CN18" s="49" cm="1">
        <f t="array" ref="CN18">IFERROR(_xlfn.XLOOKUP(CN$8,EGEN_ALOHA!$G$11:$Z$11,_xlfn.XLOOKUP($D18,EGEN_ALOHA!$D$14:$D$51,EGEN_ALOHA!$G$14:$Z$51)),"--")</f>
        <v>4.4198000000000006E-3</v>
      </c>
      <c r="CO18" s="49" cm="1">
        <f t="array" ref="CO18">IFERROR(_xlfn.XLOOKUP(CO$8,EGEN_ALOHA!$G$11:$Z$11,_xlfn.XLOOKUP($D18,EGEN_ALOHA!$D$14:$D$51,EGEN_ALOHA!$G$14:$Z$51)),"--")</f>
        <v>4.4198000000000006E-3</v>
      </c>
      <c r="CP18" s="49" cm="1">
        <f t="array" ref="CP18">IFERROR(_xlfn.XLOOKUP(CP$8,EGEN_ALOHA!$G$11:$Z$11,_xlfn.XLOOKUP($D18,EGEN_ALOHA!$D$14:$D$51,EGEN_ALOHA!$G$14:$Z$51)),"--")</f>
        <v>4.4198000000000006E-3</v>
      </c>
      <c r="CQ18" s="49" cm="1">
        <f t="array" ref="CQ18">IFERROR(_xlfn.XLOOKUP(CQ$8,EGEN_ALOHA!$G$11:$Z$11,_xlfn.XLOOKUP($D18,EGEN_ALOHA!$D$14:$D$51,EGEN_ALOHA!$G$14:$Z$51)),"--")</f>
        <v>4.4222599999999999E-3</v>
      </c>
      <c r="CR18" s="49" cm="1">
        <f t="array" ref="CR18">IFERROR(_xlfn.XLOOKUP(CR$8,EGEN_ALOHA!$G$11:$Z$11,_xlfn.XLOOKUP($D18,EGEN_ALOHA!$D$14:$D$51,EGEN_ALOHA!$G$14:$Z$51)),"--")</f>
        <v>4.3984799999999998E-3</v>
      </c>
      <c r="CS18" s="71">
        <f t="shared" si="0"/>
        <v>0.13168357628974647</v>
      </c>
      <c r="CT18" s="67"/>
    </row>
    <row r="19" spans="1:98" ht="14.65" customHeight="1">
      <c r="A19" s="63"/>
      <c r="B19" s="55" t="s">
        <v>131</v>
      </c>
      <c r="C19" s="64"/>
      <c r="D19" s="65" t="s">
        <v>130</v>
      </c>
      <c r="E19" s="65" t="s">
        <v>315</v>
      </c>
      <c r="F19" s="65" t="s">
        <v>315</v>
      </c>
      <c r="G19" s="49" cm="1">
        <f t="array" ref="G19">IFERROR(_xlfn.XLOOKUP(G$8,EGEN_DPF_a_RONLER!$I$5:$P$5,_xlfn.XLOOKUP($D19,EGEN_DPF_a_RONLER!$D$13:$D$50,EGEN_DPF_a_RONLER!$I$13:$P$50)),"--")</f>
        <v>7.4949000000000033E-4</v>
      </c>
      <c r="H19" s="49" cm="1">
        <f t="array" ref="H19">IFERROR(_xlfn.XLOOKUP(H$8,EGEN_DPF_a_RONLER!$I$5:$P$5,_xlfn.XLOOKUP($D19,EGEN_DPF_a_RONLER!$D$13:$D$50,EGEN_DPF_a_RONLER!$I$13:$P$50)),"--")</f>
        <v>5.3286000000000002E-4</v>
      </c>
      <c r="I19" s="49" cm="1">
        <f t="array" ref="I19">IFERROR(_xlfn.XLOOKUP(I$8,EGEN_DPF_b_RONLER!$K$11:$FZ$11,_xlfn.XLOOKUP($D19,EGEN_DPF_b_RONLER!$D$14:$D$67,EGEN_DPF_b_RONLER!$K$14:$FZ$67)),"--")</f>
        <v>2.2474900664905181E-4</v>
      </c>
      <c r="J19" s="49" cm="1">
        <f t="array" ref="J19">IFERROR(_xlfn.XLOOKUP(J$8,EGEN_DPF_b_RONLER!$K$11:$FZ$11,_xlfn.XLOOKUP($D19,EGEN_DPF_b_RONLER!$D$14:$D$67,EGEN_DPF_b_RONLER!$K$14:$FZ$67)),"--")</f>
        <v>2.2474900664905181E-4</v>
      </c>
      <c r="K19" s="49" cm="1">
        <f t="array" ref="K19">IFERROR(_xlfn.XLOOKUP(K$8,EGEN_DPF_b_RONLER!$K$11:$FZ$11,_xlfn.XLOOKUP($D19,EGEN_DPF_b_RONLER!$D$14:$D$67,EGEN_DPF_b_RONLER!$K$14:$FZ$67)),"--")</f>
        <v>2.2474900664905181E-4</v>
      </c>
      <c r="L19" s="49" cm="1">
        <f t="array" ref="L19">IFERROR(_xlfn.XLOOKUP(L$8,EGEN_DPF_b_RONLER!$K$11:$FZ$11,_xlfn.XLOOKUP($D19,EGEN_DPF_b_RONLER!$D$14:$D$67,EGEN_DPF_b_RONLER!$K$14:$FZ$67)),"--")</f>
        <v>2.2474900664905181E-4</v>
      </c>
      <c r="M19" s="49" cm="1">
        <f t="array" ref="M19">IFERROR(_xlfn.XLOOKUP(M$8,EGEN_DPF_b_RONLER!$K$11:$FZ$11,_xlfn.XLOOKUP($D19,EGEN_DPF_b_RONLER!$D$14:$D$67,EGEN_DPF_b_RONLER!$K$14:$FZ$67)),"--")</f>
        <v>2.2474900664905181E-4</v>
      </c>
      <c r="N19" s="49" cm="1">
        <f t="array" ref="N19">IFERROR(_xlfn.XLOOKUP(N$8,EGEN_DPF_b_RONLER!$K$11:$FZ$11,_xlfn.XLOOKUP($D19,EGEN_DPF_b_RONLER!$D$14:$D$67,EGEN_DPF_b_RONLER!$K$14:$FZ$67)),"--")</f>
        <v>2.2474900664905181E-4</v>
      </c>
      <c r="O19" s="49" cm="1">
        <f t="array" ref="O19">IFERROR(_xlfn.XLOOKUP(O$8,EGEN_DPF_b_RONLER!$K$11:$FZ$11,_xlfn.XLOOKUP($D19,EGEN_DPF_b_RONLER!$D$14:$D$67,EGEN_DPF_b_RONLER!$K$14:$FZ$67)),"--")</f>
        <v>1.8765451040600442E-4</v>
      </c>
      <c r="P19" s="49" cm="1">
        <f t="array" ref="P19">IFERROR(_xlfn.XLOOKUP(P$8,EGEN_DPF_b_RONLER!$K$11:$FZ$11,_xlfn.XLOOKUP($D19,EGEN_DPF_b_RONLER!$D$14:$D$67,EGEN_DPF_b_RONLER!$K$14:$FZ$67)),"--")</f>
        <v>1.8765451040600442E-4</v>
      </c>
      <c r="Q19" s="49" cm="1">
        <f t="array" ref="Q19">IFERROR(_xlfn.XLOOKUP(Q$8,EGEN_DPF_b_RONLER!$K$11:$FZ$11,_xlfn.XLOOKUP($D19,EGEN_DPF_b_RONLER!$D$14:$D$67,EGEN_DPF_b_RONLER!$K$14:$FZ$67)),"--")</f>
        <v>1.8765451040600442E-4</v>
      </c>
      <c r="R19" s="49" cm="1">
        <f t="array" ref="R19">IFERROR(_xlfn.XLOOKUP(R$8,EGEN_DPF_b_RONLER!$K$11:$FZ$11,_xlfn.XLOOKUP($D19,EGEN_DPF_b_RONLER!$D$14:$D$67,EGEN_DPF_b_RONLER!$K$14:$FZ$67)),"--")</f>
        <v>2.6184350289209921E-4</v>
      </c>
      <c r="S19" s="49" cm="1">
        <f t="array" ref="S19">IFERROR(_xlfn.XLOOKUP(S$8,EGEN_DPF_b_RONLER!$K$11:$FZ$11,_xlfn.XLOOKUP($D19,EGEN_DPF_b_RONLER!$D$14:$D$67,EGEN_DPF_b_RONLER!$K$14:$FZ$67)),"--")</f>
        <v>2.6184350289209921E-4</v>
      </c>
      <c r="T19" s="49" cm="1">
        <f t="array" ref="T19">IFERROR(_xlfn.XLOOKUP(T$8,EGEN_DPF_b_RONLER!$K$11:$FZ$11,_xlfn.XLOOKUP($D19,EGEN_DPF_b_RONLER!$D$14:$D$67,EGEN_DPF_b_RONLER!$K$14:$FZ$67)),"--")</f>
        <v>2.6184350289209921E-4</v>
      </c>
      <c r="U19" s="49" cm="1">
        <f t="array" ref="U19">IFERROR(_xlfn.XLOOKUP(U$8,EGEN_DPF_b_RONLER!$K$11:$FZ$11,_xlfn.XLOOKUP($D19,EGEN_DPF_b_RONLER!$D$14:$D$67,EGEN_DPF_b_RONLER!$K$14:$FZ$67)),"--")</f>
        <v>2.6184350289209921E-4</v>
      </c>
      <c r="V19" s="49" cm="1">
        <f t="array" ref="V19">IFERROR(_xlfn.XLOOKUP(V$8,EGEN_DPF_b_RONLER!$K$11:$FZ$11,_xlfn.XLOOKUP($D19,EGEN_DPF_b_RONLER!$D$14:$D$67,EGEN_DPF_b_RONLER!$K$14:$FZ$67)),"--")</f>
        <v>2.6184350289209921E-4</v>
      </c>
      <c r="W19" s="49" cm="1">
        <f t="array" ref="W19">IFERROR(_xlfn.XLOOKUP(W$8,EGEN_DPF_b_RONLER!$K$11:$FZ$11,_xlfn.XLOOKUP($D19,EGEN_DPF_b_RONLER!$D$14:$D$67,EGEN_DPF_b_RONLER!$K$14:$FZ$67)),"--")</f>
        <v>2.6184350289209921E-4</v>
      </c>
      <c r="X19" s="49" cm="1">
        <f t="array" ref="X19">IFERROR(_xlfn.XLOOKUP(X$8,EGEN_DPF_b_RONLER!$K$11:$FZ$11,_xlfn.XLOOKUP($D19,EGEN_DPF_b_RONLER!$D$14:$D$67,EGEN_DPF_b_RONLER!$K$14:$FZ$67)),"--")</f>
        <v>2.6184350289209921E-4</v>
      </c>
      <c r="Y19" s="49" cm="1">
        <f t="array" ref="Y19">IFERROR(_xlfn.XLOOKUP(Y$8,EGEN_DPF_b_RONLER!$K$11:$FZ$11,_xlfn.XLOOKUP($D19,EGEN_DPF_b_RONLER!$D$14:$D$67,EGEN_DPF_b_RONLER!$K$14:$FZ$67)),"--")</f>
        <v>2.6184350289209921E-4</v>
      </c>
      <c r="Z19" s="49" cm="1">
        <f t="array" ref="Z19">IFERROR(_xlfn.XLOOKUP(Z$8,EGEN_DPF_b_RONLER!$K$11:$FZ$11,_xlfn.XLOOKUP($D19,EGEN_DPF_b_RONLER!$D$14:$D$67,EGEN_DPF_b_RONLER!$K$14:$FZ$67)),"--")</f>
        <v>2.6184350289209921E-4</v>
      </c>
      <c r="AA19" s="49" cm="1">
        <f t="array" ref="AA19">IFERROR(_xlfn.XLOOKUP(AA$8,EGEN_DPF_b_RONLER!$K$11:$FZ$11,_xlfn.XLOOKUP($D19,EGEN_DPF_b_RONLER!$D$14:$D$67,EGEN_DPF_b_RONLER!$K$14:$FZ$67)),"--")</f>
        <v>2.6184350289209921E-4</v>
      </c>
      <c r="AB19" s="49" cm="1">
        <f t="array" ref="AB19">IFERROR(_xlfn.XLOOKUP(AB$8,EGEN_DPF_b_RONLER!$K$11:$FZ$11,_xlfn.XLOOKUP($D19,EGEN_DPF_b_RONLER!$D$14:$D$67,EGEN_DPF_b_RONLER!$K$14:$FZ$67)),"--")</f>
        <v>2.6184350289209921E-4</v>
      </c>
      <c r="AC19" s="49" cm="1">
        <f t="array" ref="AC19">IFERROR(_xlfn.XLOOKUP(AC$8,EGEN_DPF_b_RONLER!$K$11:$FZ$11,_xlfn.XLOOKUP($D19,EGEN_DPF_b_RONLER!$D$14:$D$67,EGEN_DPF_b_RONLER!$K$14:$FZ$67)),"--")</f>
        <v>2.6184350289209921E-4</v>
      </c>
      <c r="AD19" s="49" cm="1">
        <f t="array" ref="AD19">IFERROR(_xlfn.XLOOKUP(AD$8,EGEN_DPF_b_RONLER!$K$11:$FZ$11,_xlfn.XLOOKUP($D19,EGEN_DPF_b_RONLER!$D$14:$D$67,EGEN_DPF_b_RONLER!$K$14:$FZ$67)),"--")</f>
        <v>2.6184350289209921E-4</v>
      </c>
      <c r="AE19" s="49" cm="1">
        <f t="array" ref="AE19">IFERROR(_xlfn.XLOOKUP(AE$8,EGEN_DPF_b_RONLER!$K$11:$FZ$11,_xlfn.XLOOKUP($D19,EGEN_DPF_b_RONLER!$D$14:$D$67,EGEN_DPF_b_RONLER!$K$14:$FZ$67)),"--")</f>
        <v>2.6184350289209921E-4</v>
      </c>
      <c r="AF19" s="49" cm="1">
        <f t="array" ref="AF19">IFERROR(_xlfn.XLOOKUP(AF$8,EGEN_DPF_b_RONLER!$K$11:$FZ$11,_xlfn.XLOOKUP($D19,EGEN_DPF_b_RONLER!$D$14:$D$67,EGEN_DPF_b_RONLER!$K$14:$FZ$67)),"--")</f>
        <v>2.6184350289209921E-4</v>
      </c>
      <c r="AG19" s="49" cm="1">
        <f t="array" ref="AG19">IFERROR(_xlfn.XLOOKUP(AG$8,EGEN_DPF_b_RONLER!$K$11:$FZ$11,_xlfn.XLOOKUP($D19,EGEN_DPF_b_RONLER!$D$14:$D$67,EGEN_DPF_b_RONLER!$K$14:$FZ$67)),"--")</f>
        <v>2.6184350289209921E-4</v>
      </c>
      <c r="AH19" s="49" cm="1">
        <f t="array" ref="AH19">IFERROR(_xlfn.XLOOKUP(AH$8,EGEN_DPF_b_RONLER!$K$11:$FZ$11,_xlfn.XLOOKUP($D19,EGEN_DPF_b_RONLER!$D$14:$D$67,EGEN_DPF_b_RONLER!$K$14:$FZ$67)),"--")</f>
        <v>2.6184350289209921E-4</v>
      </c>
      <c r="AI19" s="49" cm="1">
        <f t="array" ref="AI19">IFERROR(_xlfn.XLOOKUP(AI$8,EGEN_DPF_b_RONLER!$K$11:$FZ$11,_xlfn.XLOOKUP($D19,EGEN_DPF_b_RONLER!$D$14:$D$67,EGEN_DPF_b_RONLER!$K$14:$FZ$67)),"--")</f>
        <v>2.6184350289209921E-4</v>
      </c>
      <c r="AJ19" s="49" cm="1">
        <f t="array" ref="AJ19">IFERROR(_xlfn.XLOOKUP(AJ$8,EGEN_DPF_b_RONLER!$K$11:$FZ$11,_xlfn.XLOOKUP($D19,EGEN_DPF_b_RONLER!$D$14:$D$67,EGEN_DPF_b_RONLER!$K$14:$FZ$67)),"--")</f>
        <v>2.6184350289209921E-4</v>
      </c>
      <c r="AK19" s="49" cm="1">
        <f t="array" ref="AK19">IFERROR(_xlfn.XLOOKUP(AK$8,EGEN_DPF_b_RONLER!$K$11:$FZ$11,_xlfn.XLOOKUP($D19,EGEN_DPF_b_RONLER!$D$14:$D$67,EGEN_DPF_b_RONLER!$K$14:$FZ$67)),"--")</f>
        <v>2.6184350289209921E-4</v>
      </c>
      <c r="AL19" s="49" cm="1">
        <f t="array" ref="AL19">IFERROR(_xlfn.XLOOKUP(AL$8,EGEN_DPF_b_RONLER!$K$11:$FZ$11,_xlfn.XLOOKUP($D19,EGEN_DPF_b_RONLER!$D$14:$D$67,EGEN_DPF_b_RONLER!$K$14:$FZ$67)),"--")</f>
        <v>2.6184350289209921E-4</v>
      </c>
      <c r="AM19" s="49" cm="1">
        <f t="array" ref="AM19">IFERROR(_xlfn.XLOOKUP(AM$8,EGEN_DPF_b_RONLER!$K$11:$FZ$11,_xlfn.XLOOKUP($D19,EGEN_DPF_b_RONLER!$D$14:$D$67,EGEN_DPF_b_RONLER!$K$14:$FZ$67)),"--")</f>
        <v>2.2474900664905181E-4</v>
      </c>
      <c r="AN19" s="49" cm="1">
        <f t="array" ref="AN19">IFERROR(_xlfn.XLOOKUP(AN$8,EGEN_DPF_b_RONLER!$K$11:$FZ$11,_xlfn.XLOOKUP($D19,EGEN_DPF_b_RONLER!$D$14:$D$67,EGEN_DPF_b_RONLER!$K$14:$FZ$67)),"--")</f>
        <v>2.2474900664905181E-4</v>
      </c>
      <c r="AO19" s="49" cm="1">
        <f t="array" ref="AO19">IFERROR(_xlfn.XLOOKUP(AO$8,EGEN_DPF_b_RONLER!$K$11:$FZ$11,_xlfn.XLOOKUP($D19,EGEN_DPF_b_RONLER!$D$14:$D$67,EGEN_DPF_b_RONLER!$K$14:$FZ$67)),"--")</f>
        <v>2.2474900664905181E-4</v>
      </c>
      <c r="AP19" s="49" cm="1">
        <f t="array" ref="AP19">IFERROR(_xlfn.XLOOKUP(AP$8,EGEN_DPF_b_RONLER!$K$11:$FZ$11,_xlfn.XLOOKUP($D19,EGEN_DPF_b_RONLER!$D$14:$D$67,EGEN_DPF_b_RONLER!$K$14:$FZ$67)),"--")</f>
        <v>2.2474900664905181E-4</v>
      </c>
      <c r="AQ19" s="49" cm="1">
        <f t="array" ref="AQ19">IFERROR(_xlfn.XLOOKUP(AQ$8,EGEN_DPF_b_RONLER!$K$11:$FZ$11,_xlfn.XLOOKUP($D19,EGEN_DPF_b_RONLER!$D$14:$D$67,EGEN_DPF_b_RONLER!$K$14:$FZ$67)),"--")</f>
        <v>3.753090208120089E-5</v>
      </c>
      <c r="AR19" s="49" cm="1">
        <f t="array" ref="AR19">IFERROR(_xlfn.XLOOKUP(AR$8,EGEN_DPF_b_RONLER!$K$11:$FZ$11,_xlfn.XLOOKUP($D19,EGEN_DPF_b_RONLER!$D$14:$D$67,EGEN_DPF_b_RONLER!$K$14:$FZ$67)),"--")</f>
        <v>2.6184350289209921E-4</v>
      </c>
      <c r="AS19" s="49" cm="1">
        <f t="array" ref="AS19">IFERROR(_xlfn.XLOOKUP(AS$8,EGEN_DPF_b_RONLER!$K$11:$FZ$11,_xlfn.XLOOKUP($D19,EGEN_DPF_b_RONLER!$D$14:$D$67,EGEN_DPF_b_RONLER!$K$14:$FZ$67)),"--")</f>
        <v>2.6184350289209921E-4</v>
      </c>
      <c r="AT19" s="49" cm="1">
        <f t="array" ref="AT19">IFERROR(_xlfn.XLOOKUP(AT$8,EGEN_DPF_b_RONLER!$K$11:$FZ$11,_xlfn.XLOOKUP($D19,EGEN_DPF_b_RONLER!$D$14:$D$67,EGEN_DPF_b_RONLER!$K$14:$FZ$67)),"--")</f>
        <v>2.6184350289209921E-4</v>
      </c>
      <c r="AU19" s="49" cm="1">
        <f t="array" ref="AU19">IFERROR(_xlfn.XLOOKUP(AU$8,EGEN_DPF_b_RONLER!$K$11:$FZ$11,_xlfn.XLOOKUP($D19,EGEN_DPF_b_RONLER!$D$14:$D$67,EGEN_DPF_b_RONLER!$K$14:$FZ$67)),"--")</f>
        <v>2.6184350289209921E-4</v>
      </c>
      <c r="AV19" s="49" cm="1">
        <f t="array" ref="AV19">IFERROR(_xlfn.XLOOKUP(AV$8,EGEN_DPF_b_RONLER!$K$11:$FZ$11,_xlfn.XLOOKUP($D19,EGEN_DPF_b_RONLER!$D$14:$D$67,EGEN_DPF_b_RONLER!$K$14:$FZ$67)),"--")</f>
        <v>2.6184350289209921E-4</v>
      </c>
      <c r="AW19" s="49" cm="1">
        <f t="array" ref="AW19">IFERROR(_xlfn.XLOOKUP(AW$8,EGEN_DPF_b_RONLER!$K$11:$FZ$11,_xlfn.XLOOKUP($D19,EGEN_DPF_b_RONLER!$D$14:$D$67,EGEN_DPF_b_RONLER!$K$14:$FZ$67)),"--")</f>
        <v>2.6184350289209921E-4</v>
      </c>
      <c r="AX19" s="49" cm="1">
        <f t="array" ref="AX19">IFERROR(_xlfn.XLOOKUP(AX$8,EGEN_DPF_b_RONLER!$K$11:$FZ$11,_xlfn.XLOOKUP($D19,EGEN_DPF_b_RONLER!$D$14:$D$67,EGEN_DPF_b_RONLER!$K$14:$FZ$67)),"--")</f>
        <v>2.6184350289209921E-4</v>
      </c>
      <c r="AY19" s="49" cm="1">
        <f t="array" ref="AY19">IFERROR(_xlfn.XLOOKUP(AY$8,EGEN_DPF_b_RONLER!$K$11:$FZ$11,_xlfn.XLOOKUP($D19,EGEN_DPF_b_RONLER!$D$14:$D$67,EGEN_DPF_b_RONLER!$K$14:$FZ$67)),"--")</f>
        <v>2.6184350289209921E-4</v>
      </c>
      <c r="AZ19" s="49" cm="1">
        <f t="array" ref="AZ19">IFERROR(_xlfn.XLOOKUP(AZ$8,EGENnoDPF_a_RONLER!$G$11:$CL$11,_xlfn.XLOOKUP($D19,EGENnoDPF_a_RONLER!$D$14:$D$51,EGENnoDPF_a_RONLER!$G$14:$CL$51)),"--")</f>
        <v>9.4213299999999986E-3</v>
      </c>
      <c r="BA19" s="49" cm="1">
        <f t="array" ref="BA19">IFERROR(_xlfn.XLOOKUP(BA$8,EGENnoDPF_a_RONLER!$G$11:$CL$11,_xlfn.XLOOKUP($D19,EGENnoDPF_a_RONLER!$D$14:$D$51,EGENnoDPF_a_RONLER!$G$14:$CL$51)),"--")</f>
        <v>9.4213299999999986E-3</v>
      </c>
      <c r="BB19" s="49" cm="1">
        <f t="array" ref="BB19">IFERROR(_xlfn.XLOOKUP(BB$8,EGENnoDPF_a_RONLER!$G$11:$CL$11,_xlfn.XLOOKUP($D19,EGENnoDPF_a_RONLER!$D$14:$D$51,EGENnoDPF_a_RONLER!$G$14:$CL$51)),"--")</f>
        <v>9.4213299999999986E-3</v>
      </c>
      <c r="BC19" s="49" cm="1">
        <f t="array" ref="BC19">IFERROR(_xlfn.XLOOKUP(BC$8,EGENnoDPF_a_RONLER!$G$11:$CL$11,_xlfn.XLOOKUP($D19,EGENnoDPF_a_RONLER!$D$14:$D$51,EGENnoDPF_a_RONLER!$G$14:$CL$51)),"--")</f>
        <v>9.4213299999999986E-3</v>
      </c>
      <c r="BD19" s="49" cm="1">
        <f t="array" ref="BD19">IFERROR(_xlfn.XLOOKUP(BD$8,EGENnoDPF_a_RONLER!$G$11:$CL$11,_xlfn.XLOOKUP($D19,EGENnoDPF_a_RONLER!$D$14:$D$51,EGENnoDPF_a_RONLER!$G$14:$CL$51)),"--")</f>
        <v>7.4459299999999999E-3</v>
      </c>
      <c r="BE19" s="49" cm="1">
        <f t="array" ref="BE19">IFERROR(_xlfn.XLOOKUP(BE$8,EGENnoDPF_a_RONLER!$G$11:$CL$11,_xlfn.XLOOKUP($D19,EGENnoDPF_a_RONLER!$D$14:$D$51,EGENnoDPF_a_RONLER!$G$14:$CL$51)),"--")</f>
        <v>7.4459299999999999E-3</v>
      </c>
      <c r="BF19" s="49" cm="1">
        <f t="array" ref="BF19">IFERROR(_xlfn.XLOOKUP(BF$8,EGENnoDPF_a_RONLER!$G$11:$CL$11,_xlfn.XLOOKUP($D19,EGENnoDPF_a_RONLER!$D$14:$D$51,EGENnoDPF_a_RONLER!$G$14:$CL$51)),"--")</f>
        <v>7.4459299999999999E-3</v>
      </c>
      <c r="BG19" s="49" cm="1">
        <f t="array" ref="BG19">IFERROR(_xlfn.XLOOKUP(BG$8,EGENnoDPF_a_RONLER!$G$11:$CL$11,_xlfn.XLOOKUP($D19,EGENnoDPF_a_RONLER!$D$14:$D$51,EGENnoDPF_a_RONLER!$G$14:$CL$51)),"--")</f>
        <v>1.0208999999999999E-2</v>
      </c>
      <c r="BH19" s="49" cm="1">
        <f t="array" ref="BH19">IFERROR(_xlfn.XLOOKUP(BH$8,EGENnoDPF_a_RONLER!$G$11:$CL$11,_xlfn.XLOOKUP($D19,EGENnoDPF_a_RONLER!$D$14:$D$51,EGENnoDPF_a_RONLER!$G$14:$CL$51)),"--")</f>
        <v>1.0208999999999999E-2</v>
      </c>
      <c r="BI19" s="49" cm="1">
        <f t="array" ref="BI19">IFERROR(_xlfn.XLOOKUP(BI$8,EGENnoDPF_a_RONLER!$G$11:$CL$11,_xlfn.XLOOKUP($D19,EGENnoDPF_a_RONLER!$D$14:$D$51,EGENnoDPF_a_RONLER!$G$14:$CL$51)),"--")</f>
        <v>1.1412500000000001E-2</v>
      </c>
      <c r="BJ19" s="49" cm="1">
        <f t="array" ref="BJ19">IFERROR(_xlfn.XLOOKUP(BJ$8,EGENnoDPF_a_RONLER!$G$11:$CL$11,_xlfn.XLOOKUP($D19,EGENnoDPF_a_RONLER!$D$14:$D$51,EGENnoDPF_a_RONLER!$G$14:$CL$51)),"--")</f>
        <v>1.2068200000000001E-2</v>
      </c>
      <c r="BK19" s="49" cm="1">
        <f t="array" ref="BK19">IFERROR(_xlfn.XLOOKUP(BK$8,EGENnoDPF_a_RONLER!$G$11:$CL$11,_xlfn.XLOOKUP($D19,EGENnoDPF_a_RONLER!$D$14:$D$51,EGENnoDPF_a_RONLER!$G$14:$CL$51)),"--")</f>
        <v>1.2239180000000001E-2</v>
      </c>
      <c r="BL19" s="49" cm="1">
        <f t="array" ref="BL19">IFERROR(_xlfn.XLOOKUP(BL$8,EGENnoDPF_a_RONLER!$G$11:$CL$11,_xlfn.XLOOKUP($D19,EGENnoDPF_a_RONLER!$D$14:$D$51,EGENnoDPF_a_RONLER!$G$14:$CL$51)),"--")</f>
        <v>1.2239180000000001E-2</v>
      </c>
      <c r="BM19" s="49" cm="1">
        <f t="array" ref="BM19">IFERROR(_xlfn.XLOOKUP(BM$8,EGENnoDPF_a_RONLER!$G$11:$CL$11,_xlfn.XLOOKUP($D19,EGENnoDPF_a_RONLER!$D$14:$D$51,EGENnoDPF_a_RONLER!$G$14:$CL$51)),"--")</f>
        <v>1.2239180000000001E-2</v>
      </c>
      <c r="BN19" s="49" cm="1">
        <f t="array" ref="BN19">IFERROR(_xlfn.XLOOKUP(BN$8,EGENnoDPF_a_RONLER!$G$11:$CL$11,_xlfn.XLOOKUP($D19,EGENnoDPF_a_RONLER!$D$14:$D$51,EGENnoDPF_a_RONLER!$G$14:$CL$51)),"--")</f>
        <v>1.2239180000000001E-2</v>
      </c>
      <c r="BO19" s="49" cm="1">
        <f t="array" ref="BO19">IFERROR(_xlfn.XLOOKUP(BO$8,EGENnoDPF_a_RONLER!$G$11:$CL$11,_xlfn.XLOOKUP($D19,EGENnoDPF_a_RONLER!$D$14:$D$51,EGENnoDPF_a_RONLER!$G$14:$CL$51)),"--")</f>
        <v>1.2239180000000001E-2</v>
      </c>
      <c r="BP19" s="49" cm="1">
        <f t="array" ref="BP19">IFERROR(_xlfn.XLOOKUP(BP$8,EGENnoDPF_a_RONLER!$G$11:$CL$11,_xlfn.XLOOKUP($D19,EGENnoDPF_a_RONLER!$D$14:$D$51,EGENnoDPF_a_RONLER!$G$14:$CL$51)),"--")</f>
        <v>1.2239180000000001E-2</v>
      </c>
      <c r="BQ19" s="49" cm="1">
        <f t="array" ref="BQ19">IFERROR(_xlfn.XLOOKUP(BQ$8,EGENnoDPF_a_RONLER!$G$11:$CL$11,_xlfn.XLOOKUP($D19,EGENnoDPF_a_RONLER!$D$14:$D$51,EGENnoDPF_a_RONLER!$G$14:$CL$51)),"--")</f>
        <v>1.9006999999999997E-3</v>
      </c>
      <c r="BR19" s="49" cm="1">
        <f t="array" ref="BR19">IFERROR(_xlfn.XLOOKUP(BR$8,EGENnoDPF_a_RONLER!$G$11:$CL$11,_xlfn.XLOOKUP($D19,EGENnoDPF_a_RONLER!$D$14:$D$51,EGENnoDPF_a_RONLER!$G$14:$CL$51)),"--")</f>
        <v>1.9006999999999997E-3</v>
      </c>
      <c r="BS19" s="49" cm="1">
        <f t="array" ref="BS19">IFERROR(_xlfn.XLOOKUP(BS$8,EGENnoDPF_a_RONLER!$G$11:$CL$11,_xlfn.XLOOKUP($D19,EGENnoDPF_a_RONLER!$D$14:$D$51,EGENnoDPF_a_RONLER!$G$14:$CL$51)),"--")</f>
        <v>3.8512000000000004E-3</v>
      </c>
      <c r="BT19" s="49" cm="1">
        <f t="array" ref="BT19">IFERROR(_xlfn.XLOOKUP(BT$8,EGENnoDPF_a_RONLER!$G$11:$CL$11,_xlfn.XLOOKUP($D19,EGENnoDPF_a_RONLER!$D$14:$D$51,EGENnoDPF_a_RONLER!$G$14:$CL$51)),"--")</f>
        <v>1.6101999999999998E-3</v>
      </c>
      <c r="BU19" s="49" cm="1">
        <f t="array" ref="BU19">IFERROR(_xlfn.XLOOKUP(BU$8,EGENnoDPF_b_RONLER!$G$11:$BN$11,_xlfn.XLOOKUP($D19,EGENnoDPF_b_RONLER!$D$14:$D$67,EGENnoDPF_b_RONLER!$G$14:$BN$67)),"--")</f>
        <v>5.2877840722932246E-4</v>
      </c>
      <c r="BV19" s="49" cm="1">
        <f t="array" ref="BV19">IFERROR(_xlfn.XLOOKUP(BV$8,EGENnoDPF_b_RONLER!$G$11:$BN$11,_xlfn.XLOOKUP($D19,EGENnoDPF_b_RONLER!$D$14:$D$67,EGENnoDPF_b_RONLER!$G$14:$BN$67)),"--")</f>
        <v>5.3641550939700878E-4</v>
      </c>
      <c r="BW19" s="49" cm="1">
        <f t="array" ref="BW19">IFERROR(_xlfn.XLOOKUP(BW$8,EGENnoDPF_b_RONLER!$G$11:$BN$11,_xlfn.XLOOKUP($D19,EGENnoDPF_b_RONLER!$D$14:$D$67,EGENnoDPF_b_RONLER!$G$14:$BN$67)),"--")</f>
        <v>5.3641550939700878E-4</v>
      </c>
      <c r="BX19" s="49" cm="1">
        <f t="array" ref="BX19">IFERROR(_xlfn.XLOOKUP(BX$8,EGENnoDPF_b_RONLER!$G$11:$BN$11,_xlfn.XLOOKUP($D19,EGENnoDPF_b_RONLER!$D$14:$D$67,EGENnoDPF_b_RONLER!$G$14:$BN$67)),"--")</f>
        <v>6.4006189595846479E-4</v>
      </c>
      <c r="BY19" s="49" cm="1">
        <f t="array" ref="BY19">IFERROR(_xlfn.XLOOKUP(BY$8,EGENnoDPF_b_RONLER!$G$11:$BN$11,_xlfn.XLOOKUP($D19,EGENnoDPF_b_RONLER!$D$14:$D$67,EGENnoDPF_b_RONLER!$G$14:$BN$67)),"--")</f>
        <v>6.258787062184758E-4</v>
      </c>
      <c r="BZ19" s="49" cm="1">
        <f t="array" ref="BZ19">IFERROR(_xlfn.XLOOKUP(BZ$8,EGENnoDPF_b_RONLER!$G$11:$BN$11,_xlfn.XLOOKUP($D19,EGENnoDPF_b_RONLER!$D$14:$D$67,EGENnoDPF_b_RONLER!$G$14:$BN$67)),"--")</f>
        <v>6.4006189595846479E-4</v>
      </c>
      <c r="CA19" s="49" cm="1">
        <f t="array" ref="CA19">IFERROR(_xlfn.XLOOKUP(CA$8,EGENnoDPF_b_RONLER!$G$11:$BN$11,_xlfn.XLOOKUP($D19,EGENnoDPF_b_RONLER!$D$14:$D$67,EGENnoDPF_b_RONLER!$G$14:$BN$67)),"--")</f>
        <v>6.4006189595846479E-4</v>
      </c>
      <c r="CB19" s="49" cm="1">
        <f t="array" ref="CB19">IFERROR(_xlfn.XLOOKUP(CB$8,EGENnoDPF_b_RONLER!$G$11:$BN$11,_xlfn.XLOOKUP($D19,EGENnoDPF_b_RONLER!$D$14:$D$67,EGENnoDPF_b_RONLER!$G$14:$BN$67)),"--")</f>
        <v>6.4006189595846479E-4</v>
      </c>
      <c r="CC19" s="49" cm="1">
        <f t="array" ref="CC19">IFERROR(_xlfn.XLOOKUP(CC$8,EGENnoDPF_b_RONLER!$G$11:$BN$11,_xlfn.XLOOKUP($D19,EGENnoDPF_b_RONLER!$D$14:$D$67,EGENnoDPF_b_RONLER!$G$14:$BN$67)),"--")</f>
        <v>6.4006189595846479E-4</v>
      </c>
      <c r="CD19" s="49" cm="1">
        <f t="array" ref="CD19">IFERROR(_xlfn.XLOOKUP(CD$8,EGENnoDPF_b_RONLER!$G$11:$BN$11,_xlfn.XLOOKUP($D19,EGENnoDPF_b_RONLER!$D$14:$D$67,EGENnoDPF_b_RONLER!$G$14:$BN$67)),"--")</f>
        <v>6.258787062184758E-4</v>
      </c>
      <c r="CE19" s="49" cm="1">
        <f t="array" ref="CE19">IFERROR(_xlfn.XLOOKUP(CE$8,EGENnoDPF_b_RONLER!$G$11:$BN$11,_xlfn.XLOOKUP($D19,EGENnoDPF_b_RONLER!$D$14:$D$67,EGENnoDPF_b_RONLER!$G$14:$BN$67)),"--")</f>
        <v>6.4006189595846479E-4</v>
      </c>
      <c r="CF19" s="49" cm="1">
        <f t="array" ref="CF19">IFERROR(_xlfn.XLOOKUP(CF$8,EGENnoDPF_b_RONLER!$G$11:$BN$11,_xlfn.XLOOKUP($D19,EGENnoDPF_b_RONLER!$D$14:$D$67,EGENnoDPF_b_RONLER!$G$14:$BN$67)),"--")</f>
        <v>6.258787062184758E-4</v>
      </c>
      <c r="CG19" s="49" cm="1">
        <f t="array" ref="CG19">IFERROR(_xlfn.XLOOKUP(CG$8,EGENnoDPF_b_RONLER!$G$11:$BN$11,_xlfn.XLOOKUP($D19,EGENnoDPF_b_RONLER!$D$14:$D$67,EGENnoDPF_b_RONLER!$G$14:$BN$67)),"--")</f>
        <v>6.258787062184758E-4</v>
      </c>
      <c r="CH19" s="49" cm="1">
        <f t="array" ref="CH19">IFERROR(_xlfn.XLOOKUP(CH$8,EGENnoDPF_b_RONLER!$G$11:$BN$11,_xlfn.XLOOKUP($D19,EGENnoDPF_b_RONLER!$D$14:$D$67,EGENnoDPF_b_RONLER!$G$14:$BN$67)),"--")</f>
        <v>6.258787062184758E-4</v>
      </c>
      <c r="CI19" s="49" cm="1">
        <f t="array" ref="CI19">IFERROR(_xlfn.XLOOKUP(CI$8,EGENnoDPF_b_RONLER!$G$11:$BN$11,_xlfn.XLOOKUP($D19,EGENnoDPF_b_RONLER!$D$14:$D$67,EGENnoDPF_b_RONLER!$G$14:$BN$67)),"--")</f>
        <v>6.258787062184758E-4</v>
      </c>
      <c r="CJ19" s="49" cm="1">
        <f t="array" ref="CJ19">IFERROR(_xlfn.XLOOKUP(CJ$8,FirePump_RONLER!$G$11:$V$11,_xlfn.XLOOKUP($D19,FirePump_RONLER!$D$14:$D$51,FirePump_RONLER!$G$14:$V$51)),"--")</f>
        <v>8.6320000000000006E-4</v>
      </c>
      <c r="CK19" s="49" cm="1">
        <f t="array" ref="CK19">IFERROR(_xlfn.XLOOKUP(CK$8,FirePump_RONLER!$G$11:$V$11,_xlfn.XLOOKUP($D19,FirePump_RONLER!$D$14:$D$51,FirePump_RONLER!$G$14:$V$51)),"--")</f>
        <v>9.3790000000000019E-4</v>
      </c>
      <c r="CL19" s="49" cm="1">
        <f t="array" ref="CL19">IFERROR(_xlfn.XLOOKUP(CL$8,FirePump_RONLER!$G$11:$V$11,_xlfn.XLOOKUP($D19,FirePump_RONLER!$D$14:$D$51,FirePump_RONLER!$G$14:$V$51)),"--")</f>
        <v>5.4779999999999998E-4</v>
      </c>
      <c r="CM19" s="49" cm="1">
        <f t="array" ref="CM19">IFERROR(_xlfn.XLOOKUP(CM$8,FirePump_RONLER!$G$11:$V$11,_xlfn.XLOOKUP($D19,FirePump_RONLER!$D$14:$D$51,FirePump_RONLER!$G$14:$V$51)),"--")</f>
        <v>5.063E-4</v>
      </c>
      <c r="CN19" s="49" cm="1">
        <f t="array" ref="CN19">IFERROR(_xlfn.XLOOKUP(CN$8,EGEN_ALOHA!$G$11:$Z$11,_xlfn.XLOOKUP($D19,EGEN_ALOHA!$D$14:$D$51,EGEN_ALOHA!$G$14:$Z$51)),"--")</f>
        <v>8.9473999999999995E-3</v>
      </c>
      <c r="CO19" s="49" cm="1">
        <f t="array" ref="CO19">IFERROR(_xlfn.XLOOKUP(CO$8,EGEN_ALOHA!$G$11:$Z$11,_xlfn.XLOOKUP($D19,EGEN_ALOHA!$D$14:$D$51,EGEN_ALOHA!$G$14:$Z$51)),"--")</f>
        <v>8.9473999999999995E-3</v>
      </c>
      <c r="CP19" s="49" cm="1">
        <f t="array" ref="CP19">IFERROR(_xlfn.XLOOKUP(CP$8,EGEN_ALOHA!$G$11:$Z$11,_xlfn.XLOOKUP($D19,EGEN_ALOHA!$D$14:$D$51,EGEN_ALOHA!$G$14:$Z$51)),"--")</f>
        <v>8.9473999999999995E-3</v>
      </c>
      <c r="CQ19" s="49" cm="1">
        <f t="array" ref="CQ19">IFERROR(_xlfn.XLOOKUP(CQ$8,EGEN_ALOHA!$G$11:$Z$11,_xlfn.XLOOKUP($D19,EGEN_ALOHA!$D$14:$D$51,EGEN_ALOHA!$G$14:$Z$51)),"--")</f>
        <v>8.9523799999999994E-3</v>
      </c>
      <c r="CR19" s="49" cm="1">
        <f t="array" ref="CR19">IFERROR(_xlfn.XLOOKUP(CR$8,EGEN_ALOHA!$G$11:$Z$11,_xlfn.XLOOKUP($D19,EGEN_ALOHA!$D$14:$D$51,EGEN_ALOHA!$G$14:$Z$51)),"--")</f>
        <v>8.904239999999999E-3</v>
      </c>
      <c r="CS19" s="71">
        <f t="shared" si="0"/>
        <v>0.25509475912274548</v>
      </c>
      <c r="CT19" s="67"/>
    </row>
    <row r="20" spans="1:98" ht="14.65" customHeight="1">
      <c r="A20" s="63"/>
      <c r="B20" s="55" t="s">
        <v>134</v>
      </c>
      <c r="C20" s="64"/>
      <c r="D20" s="65" t="s">
        <v>133</v>
      </c>
      <c r="E20" s="65" t="s">
        <v>315</v>
      </c>
      <c r="F20" s="65" t="s">
        <v>315</v>
      </c>
      <c r="G20" s="49" cm="1">
        <f t="array" ref="G20">IFERROR(_xlfn.XLOOKUP(G$8,EGEN_DPF_a_RONLER!$I$5:$P$5,_xlfn.XLOOKUP($D20,EGEN_DPF_a_RONLER!$D$13:$D$50,EGEN_DPF_a_RONLER!$I$13:$P$50)),"--")</f>
        <v>5.1320500000000052E-5</v>
      </c>
      <c r="H20" s="49" cm="1">
        <f t="array" ref="H20">IFERROR(_xlfn.XLOOKUP(H$8,EGEN_DPF_a_RONLER!$I$5:$P$5,_xlfn.XLOOKUP($D20,EGEN_DPF_a_RONLER!$D$13:$D$50,EGEN_DPF_a_RONLER!$I$13:$P$50)),"--")</f>
        <v>3.6487000000000032E-5</v>
      </c>
      <c r="I20" s="49" cm="1">
        <f t="array" ref="I20">IFERROR(_xlfn.XLOOKUP(I$8,EGEN_DPF_b_RONLER!$K$11:$FZ$11,_xlfn.XLOOKUP($D20,EGEN_DPF_b_RONLER!$D$14:$D$67,EGEN_DPF_b_RONLER!$K$14:$FZ$67)),"--")</f>
        <v>4.7576103153177535E-5</v>
      </c>
      <c r="J20" s="49" cm="1">
        <f t="array" ref="J20">IFERROR(_xlfn.XLOOKUP(J$8,EGEN_DPF_b_RONLER!$K$11:$FZ$11,_xlfn.XLOOKUP($D20,EGEN_DPF_b_RONLER!$D$14:$D$67,EGEN_DPF_b_RONLER!$K$14:$FZ$67)),"--")</f>
        <v>4.7576103153177535E-5</v>
      </c>
      <c r="K20" s="49" cm="1">
        <f t="array" ref="K20">IFERROR(_xlfn.XLOOKUP(K$8,EGEN_DPF_b_RONLER!$K$11:$FZ$11,_xlfn.XLOOKUP($D20,EGEN_DPF_b_RONLER!$D$14:$D$67,EGEN_DPF_b_RONLER!$K$14:$FZ$67)),"--")</f>
        <v>4.7576103153177535E-5</v>
      </c>
      <c r="L20" s="49" cm="1">
        <f t="array" ref="L20">IFERROR(_xlfn.XLOOKUP(L$8,EGEN_DPF_b_RONLER!$K$11:$FZ$11,_xlfn.XLOOKUP($D20,EGEN_DPF_b_RONLER!$D$14:$D$67,EGEN_DPF_b_RONLER!$K$14:$FZ$67)),"--")</f>
        <v>4.7576103153177535E-5</v>
      </c>
      <c r="M20" s="49" cm="1">
        <f t="array" ref="M20">IFERROR(_xlfn.XLOOKUP(M$8,EGEN_DPF_b_RONLER!$K$11:$FZ$11,_xlfn.XLOOKUP($D20,EGEN_DPF_b_RONLER!$D$14:$D$67,EGEN_DPF_b_RONLER!$K$14:$FZ$67)),"--")</f>
        <v>4.7576103153177535E-5</v>
      </c>
      <c r="N20" s="49" cm="1">
        <f t="array" ref="N20">IFERROR(_xlfn.XLOOKUP(N$8,EGEN_DPF_b_RONLER!$K$11:$FZ$11,_xlfn.XLOOKUP($D20,EGEN_DPF_b_RONLER!$D$14:$D$67,EGEN_DPF_b_RONLER!$K$14:$FZ$67)),"--")</f>
        <v>4.7576103153177535E-5</v>
      </c>
      <c r="O20" s="49" cm="1">
        <f t="array" ref="O20">IFERROR(_xlfn.XLOOKUP(O$8,EGEN_DPF_b_RONLER!$K$11:$FZ$11,_xlfn.XLOOKUP($D20,EGEN_DPF_b_RONLER!$D$14:$D$67,EGEN_DPF_b_RONLER!$K$14:$FZ$67)),"--")</f>
        <v>3.97237366133327E-5</v>
      </c>
      <c r="P20" s="49" cm="1">
        <f t="array" ref="P20">IFERROR(_xlfn.XLOOKUP(P$8,EGEN_DPF_b_RONLER!$K$11:$FZ$11,_xlfn.XLOOKUP($D20,EGEN_DPF_b_RONLER!$D$14:$D$67,EGEN_DPF_b_RONLER!$K$14:$FZ$67)),"--")</f>
        <v>3.97237366133327E-5</v>
      </c>
      <c r="Q20" s="49" cm="1">
        <f t="array" ref="Q20">IFERROR(_xlfn.XLOOKUP(Q$8,EGEN_DPF_b_RONLER!$K$11:$FZ$11,_xlfn.XLOOKUP($D20,EGEN_DPF_b_RONLER!$D$14:$D$67,EGEN_DPF_b_RONLER!$K$14:$FZ$67)),"--")</f>
        <v>3.97237366133327E-5</v>
      </c>
      <c r="R20" s="49" cm="1">
        <f t="array" ref="R20">IFERROR(_xlfn.XLOOKUP(R$8,EGEN_DPF_b_RONLER!$K$11:$FZ$11,_xlfn.XLOOKUP($D20,EGEN_DPF_b_RONLER!$D$14:$D$67,EGEN_DPF_b_RONLER!$K$14:$FZ$67)),"--")</f>
        <v>5.5428469693022383E-5</v>
      </c>
      <c r="S20" s="49" cm="1">
        <f t="array" ref="S20">IFERROR(_xlfn.XLOOKUP(S$8,EGEN_DPF_b_RONLER!$K$11:$FZ$11,_xlfn.XLOOKUP($D20,EGEN_DPF_b_RONLER!$D$14:$D$67,EGEN_DPF_b_RONLER!$K$14:$FZ$67)),"--")</f>
        <v>5.5428469693022383E-5</v>
      </c>
      <c r="T20" s="49" cm="1">
        <f t="array" ref="T20">IFERROR(_xlfn.XLOOKUP(T$8,EGEN_DPF_b_RONLER!$K$11:$FZ$11,_xlfn.XLOOKUP($D20,EGEN_DPF_b_RONLER!$D$14:$D$67,EGEN_DPF_b_RONLER!$K$14:$FZ$67)),"--")</f>
        <v>5.5428469693022383E-5</v>
      </c>
      <c r="U20" s="49" cm="1">
        <f t="array" ref="U20">IFERROR(_xlfn.XLOOKUP(U$8,EGEN_DPF_b_RONLER!$K$11:$FZ$11,_xlfn.XLOOKUP($D20,EGEN_DPF_b_RONLER!$D$14:$D$67,EGEN_DPF_b_RONLER!$K$14:$FZ$67)),"--")</f>
        <v>5.5428469693022383E-5</v>
      </c>
      <c r="V20" s="49" cm="1">
        <f t="array" ref="V20">IFERROR(_xlfn.XLOOKUP(V$8,EGEN_DPF_b_RONLER!$K$11:$FZ$11,_xlfn.XLOOKUP($D20,EGEN_DPF_b_RONLER!$D$14:$D$67,EGEN_DPF_b_RONLER!$K$14:$FZ$67)),"--")</f>
        <v>5.5428469693022383E-5</v>
      </c>
      <c r="W20" s="49" cm="1">
        <f t="array" ref="W20">IFERROR(_xlfn.XLOOKUP(W$8,EGEN_DPF_b_RONLER!$K$11:$FZ$11,_xlfn.XLOOKUP($D20,EGEN_DPF_b_RONLER!$D$14:$D$67,EGEN_DPF_b_RONLER!$K$14:$FZ$67)),"--")</f>
        <v>5.5428469693022383E-5</v>
      </c>
      <c r="X20" s="49" cm="1">
        <f t="array" ref="X20">IFERROR(_xlfn.XLOOKUP(X$8,EGEN_DPF_b_RONLER!$K$11:$FZ$11,_xlfn.XLOOKUP($D20,EGEN_DPF_b_RONLER!$D$14:$D$67,EGEN_DPF_b_RONLER!$K$14:$FZ$67)),"--")</f>
        <v>5.5428469693022383E-5</v>
      </c>
      <c r="Y20" s="49" cm="1">
        <f t="array" ref="Y20">IFERROR(_xlfn.XLOOKUP(Y$8,EGEN_DPF_b_RONLER!$K$11:$FZ$11,_xlfn.XLOOKUP($D20,EGEN_DPF_b_RONLER!$D$14:$D$67,EGEN_DPF_b_RONLER!$K$14:$FZ$67)),"--")</f>
        <v>5.5428469693022383E-5</v>
      </c>
      <c r="Z20" s="49" cm="1">
        <f t="array" ref="Z20">IFERROR(_xlfn.XLOOKUP(Z$8,EGEN_DPF_b_RONLER!$K$11:$FZ$11,_xlfn.XLOOKUP($D20,EGEN_DPF_b_RONLER!$D$14:$D$67,EGEN_DPF_b_RONLER!$K$14:$FZ$67)),"--")</f>
        <v>5.5428469693022383E-5</v>
      </c>
      <c r="AA20" s="49" cm="1">
        <f t="array" ref="AA20">IFERROR(_xlfn.XLOOKUP(AA$8,EGEN_DPF_b_RONLER!$K$11:$FZ$11,_xlfn.XLOOKUP($D20,EGEN_DPF_b_RONLER!$D$14:$D$67,EGEN_DPF_b_RONLER!$K$14:$FZ$67)),"--")</f>
        <v>5.5428469693022383E-5</v>
      </c>
      <c r="AB20" s="49" cm="1">
        <f t="array" ref="AB20">IFERROR(_xlfn.XLOOKUP(AB$8,EGEN_DPF_b_RONLER!$K$11:$FZ$11,_xlfn.XLOOKUP($D20,EGEN_DPF_b_RONLER!$D$14:$D$67,EGEN_DPF_b_RONLER!$K$14:$FZ$67)),"--")</f>
        <v>5.5428469693022383E-5</v>
      </c>
      <c r="AC20" s="49" cm="1">
        <f t="array" ref="AC20">IFERROR(_xlfn.XLOOKUP(AC$8,EGEN_DPF_b_RONLER!$K$11:$FZ$11,_xlfn.XLOOKUP($D20,EGEN_DPF_b_RONLER!$D$14:$D$67,EGEN_DPF_b_RONLER!$K$14:$FZ$67)),"--")</f>
        <v>5.5428469693022383E-5</v>
      </c>
      <c r="AD20" s="49" cm="1">
        <f t="array" ref="AD20">IFERROR(_xlfn.XLOOKUP(AD$8,EGEN_DPF_b_RONLER!$K$11:$FZ$11,_xlfn.XLOOKUP($D20,EGEN_DPF_b_RONLER!$D$14:$D$67,EGEN_DPF_b_RONLER!$K$14:$FZ$67)),"--")</f>
        <v>5.5428469693022383E-5</v>
      </c>
      <c r="AE20" s="49" cm="1">
        <f t="array" ref="AE20">IFERROR(_xlfn.XLOOKUP(AE$8,EGEN_DPF_b_RONLER!$K$11:$FZ$11,_xlfn.XLOOKUP($D20,EGEN_DPF_b_RONLER!$D$14:$D$67,EGEN_DPF_b_RONLER!$K$14:$FZ$67)),"--")</f>
        <v>5.5428469693022383E-5</v>
      </c>
      <c r="AF20" s="49" cm="1">
        <f t="array" ref="AF20">IFERROR(_xlfn.XLOOKUP(AF$8,EGEN_DPF_b_RONLER!$K$11:$FZ$11,_xlfn.XLOOKUP($D20,EGEN_DPF_b_RONLER!$D$14:$D$67,EGEN_DPF_b_RONLER!$K$14:$FZ$67)),"--")</f>
        <v>5.5428469693022383E-5</v>
      </c>
      <c r="AG20" s="49" cm="1">
        <f t="array" ref="AG20">IFERROR(_xlfn.XLOOKUP(AG$8,EGEN_DPF_b_RONLER!$K$11:$FZ$11,_xlfn.XLOOKUP($D20,EGEN_DPF_b_RONLER!$D$14:$D$67,EGEN_DPF_b_RONLER!$K$14:$FZ$67)),"--")</f>
        <v>5.5428469693022383E-5</v>
      </c>
      <c r="AH20" s="49" cm="1">
        <f t="array" ref="AH20">IFERROR(_xlfn.XLOOKUP(AH$8,EGEN_DPF_b_RONLER!$K$11:$FZ$11,_xlfn.XLOOKUP($D20,EGEN_DPF_b_RONLER!$D$14:$D$67,EGEN_DPF_b_RONLER!$K$14:$FZ$67)),"--")</f>
        <v>5.5428469693022383E-5</v>
      </c>
      <c r="AI20" s="49" cm="1">
        <f t="array" ref="AI20">IFERROR(_xlfn.XLOOKUP(AI$8,EGEN_DPF_b_RONLER!$K$11:$FZ$11,_xlfn.XLOOKUP($D20,EGEN_DPF_b_RONLER!$D$14:$D$67,EGEN_DPF_b_RONLER!$K$14:$FZ$67)),"--")</f>
        <v>5.5428469693022383E-5</v>
      </c>
      <c r="AJ20" s="49" cm="1">
        <f t="array" ref="AJ20">IFERROR(_xlfn.XLOOKUP(AJ$8,EGEN_DPF_b_RONLER!$K$11:$FZ$11,_xlfn.XLOOKUP($D20,EGEN_DPF_b_RONLER!$D$14:$D$67,EGEN_DPF_b_RONLER!$K$14:$FZ$67)),"--")</f>
        <v>5.5428469693022383E-5</v>
      </c>
      <c r="AK20" s="49" cm="1">
        <f t="array" ref="AK20">IFERROR(_xlfn.XLOOKUP(AK$8,EGEN_DPF_b_RONLER!$K$11:$FZ$11,_xlfn.XLOOKUP($D20,EGEN_DPF_b_RONLER!$D$14:$D$67,EGEN_DPF_b_RONLER!$K$14:$FZ$67)),"--")</f>
        <v>5.5428469693022383E-5</v>
      </c>
      <c r="AL20" s="49" cm="1">
        <f t="array" ref="AL20">IFERROR(_xlfn.XLOOKUP(AL$8,EGEN_DPF_b_RONLER!$K$11:$FZ$11,_xlfn.XLOOKUP($D20,EGEN_DPF_b_RONLER!$D$14:$D$67,EGEN_DPF_b_RONLER!$K$14:$FZ$67)),"--")</f>
        <v>5.5428469693022383E-5</v>
      </c>
      <c r="AM20" s="49" cm="1">
        <f t="array" ref="AM20">IFERROR(_xlfn.XLOOKUP(AM$8,EGEN_DPF_b_RONLER!$K$11:$FZ$11,_xlfn.XLOOKUP($D20,EGEN_DPF_b_RONLER!$D$14:$D$67,EGEN_DPF_b_RONLER!$K$14:$FZ$67)),"--")</f>
        <v>4.7576103153177535E-5</v>
      </c>
      <c r="AN20" s="49" cm="1">
        <f t="array" ref="AN20">IFERROR(_xlfn.XLOOKUP(AN$8,EGEN_DPF_b_RONLER!$K$11:$FZ$11,_xlfn.XLOOKUP($D20,EGEN_DPF_b_RONLER!$D$14:$D$67,EGEN_DPF_b_RONLER!$K$14:$FZ$67)),"--")</f>
        <v>4.7576103153177535E-5</v>
      </c>
      <c r="AO20" s="49" cm="1">
        <f t="array" ref="AO20">IFERROR(_xlfn.XLOOKUP(AO$8,EGEN_DPF_b_RONLER!$K$11:$FZ$11,_xlfn.XLOOKUP($D20,EGEN_DPF_b_RONLER!$D$14:$D$67,EGEN_DPF_b_RONLER!$K$14:$FZ$67)),"--")</f>
        <v>2.5950601719915004E-4</v>
      </c>
      <c r="AP20" s="49" cm="1">
        <f t="array" ref="AP20">IFERROR(_xlfn.XLOOKUP(AP$8,EGEN_DPF_b_RONLER!$K$11:$FZ$11,_xlfn.XLOOKUP($D20,EGEN_DPF_b_RONLER!$D$14:$D$67,EGEN_DPF_b_RONLER!$K$14:$FZ$67)),"--")</f>
        <v>2.5950601719915004E-4</v>
      </c>
      <c r="AQ20" s="49" cm="1">
        <f t="array" ref="AQ20">IFERROR(_xlfn.XLOOKUP(AQ$8,EGEN_DPF_b_RONLER!$K$11:$FZ$11,_xlfn.XLOOKUP($D20,EGEN_DPF_b_RONLER!$D$14:$D$67,EGEN_DPF_b_RONLER!$K$14:$FZ$67)),"--")</f>
        <v>4.3334985396362905E-5</v>
      </c>
      <c r="AR20" s="49" cm="1">
        <f t="array" ref="AR20">IFERROR(_xlfn.XLOOKUP(AR$8,EGEN_DPF_b_RONLER!$K$11:$FZ$11,_xlfn.XLOOKUP($D20,EGEN_DPF_b_RONLER!$D$14:$D$67,EGEN_DPF_b_RONLER!$K$14:$FZ$67)),"--")</f>
        <v>5.5428469693022383E-5</v>
      </c>
      <c r="AS20" s="49" cm="1">
        <f t="array" ref="AS20">IFERROR(_xlfn.XLOOKUP(AS$8,EGEN_DPF_b_RONLER!$K$11:$FZ$11,_xlfn.XLOOKUP($D20,EGEN_DPF_b_RONLER!$D$14:$D$67,EGEN_DPF_b_RONLER!$K$14:$FZ$67)),"--")</f>
        <v>5.5428469693022383E-5</v>
      </c>
      <c r="AT20" s="49" cm="1">
        <f t="array" ref="AT20">IFERROR(_xlfn.XLOOKUP(AT$8,EGEN_DPF_b_RONLER!$K$11:$FZ$11,_xlfn.XLOOKUP($D20,EGEN_DPF_b_RONLER!$D$14:$D$67,EGEN_DPF_b_RONLER!$K$14:$FZ$67)),"--")</f>
        <v>5.5428469693022383E-5</v>
      </c>
      <c r="AU20" s="49" cm="1">
        <f t="array" ref="AU20">IFERROR(_xlfn.XLOOKUP(AU$8,EGEN_DPF_b_RONLER!$K$11:$FZ$11,_xlfn.XLOOKUP($D20,EGEN_DPF_b_RONLER!$D$14:$D$67,EGEN_DPF_b_RONLER!$K$14:$FZ$67)),"--")</f>
        <v>5.5428469693022383E-5</v>
      </c>
      <c r="AV20" s="49" cm="1">
        <f t="array" ref="AV20">IFERROR(_xlfn.XLOOKUP(AV$8,EGEN_DPF_b_RONLER!$K$11:$FZ$11,_xlfn.XLOOKUP($D20,EGEN_DPF_b_RONLER!$D$14:$D$67,EGEN_DPF_b_RONLER!$K$14:$FZ$67)),"--")</f>
        <v>5.5428469693022383E-5</v>
      </c>
      <c r="AW20" s="49" cm="1">
        <f t="array" ref="AW20">IFERROR(_xlfn.XLOOKUP(AW$8,EGEN_DPF_b_RONLER!$K$11:$FZ$11,_xlfn.XLOOKUP($D20,EGEN_DPF_b_RONLER!$D$14:$D$67,EGEN_DPF_b_RONLER!$K$14:$FZ$67)),"--")</f>
        <v>5.5428469693022383E-5</v>
      </c>
      <c r="AX20" s="49" cm="1">
        <f t="array" ref="AX20">IFERROR(_xlfn.XLOOKUP(AX$8,EGEN_DPF_b_RONLER!$K$11:$FZ$11,_xlfn.XLOOKUP($D20,EGEN_DPF_b_RONLER!$D$14:$D$67,EGEN_DPF_b_RONLER!$K$14:$FZ$67)),"--")</f>
        <v>5.5428469693022383E-5</v>
      </c>
      <c r="AY20" s="49" cm="1">
        <f t="array" ref="AY20">IFERROR(_xlfn.XLOOKUP(AY$8,EGEN_DPF_b_RONLER!$K$11:$FZ$11,_xlfn.XLOOKUP($D20,EGEN_DPF_b_RONLER!$D$14:$D$67,EGEN_DPF_b_RONLER!$K$14:$FZ$67)),"--")</f>
        <v>5.5428469693022383E-5</v>
      </c>
      <c r="AZ20" s="49" cm="1">
        <f t="array" ref="AZ20">IFERROR(_xlfn.XLOOKUP(AZ$8,EGENnoDPF_a_RONLER!$G$11:$CL$11,_xlfn.XLOOKUP($D20,EGENnoDPF_a_RONLER!$D$14:$D$51,EGENnoDPF_a_RONLER!$G$14:$CL$51)),"--")</f>
        <v>3.5188100000000003E-3</v>
      </c>
      <c r="BA20" s="49" cm="1">
        <f t="array" ref="BA20">IFERROR(_xlfn.XLOOKUP(BA$8,EGENnoDPF_a_RONLER!$G$11:$CL$11,_xlfn.XLOOKUP($D20,EGENnoDPF_a_RONLER!$D$14:$D$51,EGENnoDPF_a_RONLER!$G$14:$CL$51)),"--")</f>
        <v>3.5188100000000003E-3</v>
      </c>
      <c r="BB20" s="49" cm="1">
        <f t="array" ref="BB20">IFERROR(_xlfn.XLOOKUP(BB$8,EGENnoDPF_a_RONLER!$G$11:$CL$11,_xlfn.XLOOKUP($D20,EGENnoDPF_a_RONLER!$D$14:$D$51,EGENnoDPF_a_RONLER!$G$14:$CL$51)),"--")</f>
        <v>3.5188100000000003E-3</v>
      </c>
      <c r="BC20" s="49" cm="1">
        <f t="array" ref="BC20">IFERROR(_xlfn.XLOOKUP(BC$8,EGENnoDPF_a_RONLER!$G$11:$CL$11,_xlfn.XLOOKUP($D20,EGENnoDPF_a_RONLER!$D$14:$D$51,EGENnoDPF_a_RONLER!$G$14:$CL$51)),"--")</f>
        <v>3.5188100000000003E-3</v>
      </c>
      <c r="BD20" s="49" cm="1">
        <f t="array" ref="BD20">IFERROR(_xlfn.XLOOKUP(BD$8,EGENnoDPF_a_RONLER!$G$11:$CL$11,_xlfn.XLOOKUP($D20,EGENnoDPF_a_RONLER!$D$14:$D$51,EGENnoDPF_a_RONLER!$G$14:$CL$51)),"--")</f>
        <v>2.7810099999999996E-3</v>
      </c>
      <c r="BE20" s="49" cm="1">
        <f t="array" ref="BE20">IFERROR(_xlfn.XLOOKUP(BE$8,EGENnoDPF_a_RONLER!$G$11:$CL$11,_xlfn.XLOOKUP($D20,EGENnoDPF_a_RONLER!$D$14:$D$51,EGENnoDPF_a_RONLER!$G$14:$CL$51)),"--")</f>
        <v>2.7810099999999996E-3</v>
      </c>
      <c r="BF20" s="49" cm="1">
        <f t="array" ref="BF20">IFERROR(_xlfn.XLOOKUP(BF$8,EGENnoDPF_a_RONLER!$G$11:$CL$11,_xlfn.XLOOKUP($D20,EGENnoDPF_a_RONLER!$D$14:$D$51,EGENnoDPF_a_RONLER!$G$14:$CL$51)),"--")</f>
        <v>2.7810099999999996E-3</v>
      </c>
      <c r="BG20" s="49" cm="1">
        <f t="array" ref="BG20">IFERROR(_xlfn.XLOOKUP(BG$8,EGENnoDPF_a_RONLER!$G$11:$CL$11,_xlfn.XLOOKUP($D20,EGENnoDPF_a_RONLER!$D$14:$D$51,EGENnoDPF_a_RONLER!$G$14:$CL$51)),"--")</f>
        <v>3.8129999999999995E-3</v>
      </c>
      <c r="BH20" s="49" cm="1">
        <f t="array" ref="BH20">IFERROR(_xlfn.XLOOKUP(BH$8,EGENnoDPF_a_RONLER!$G$11:$CL$11,_xlfn.XLOOKUP($D20,EGENnoDPF_a_RONLER!$D$14:$D$51,EGENnoDPF_a_RONLER!$G$14:$CL$51)),"--")</f>
        <v>3.8129999999999995E-3</v>
      </c>
      <c r="BI20" s="49" cm="1">
        <f t="array" ref="BI20">IFERROR(_xlfn.XLOOKUP(BI$8,EGENnoDPF_a_RONLER!$G$11:$CL$11,_xlfn.XLOOKUP($D20,EGENnoDPF_a_RONLER!$D$14:$D$51,EGENnoDPF_a_RONLER!$G$14:$CL$51)),"--")</f>
        <v>4.2624999999999989E-3</v>
      </c>
      <c r="BJ20" s="49" cm="1">
        <f t="array" ref="BJ20">IFERROR(_xlfn.XLOOKUP(BJ$8,EGENnoDPF_a_RONLER!$G$11:$CL$11,_xlfn.XLOOKUP($D20,EGENnoDPF_a_RONLER!$D$14:$D$51,EGENnoDPF_a_RONLER!$G$14:$CL$51)),"--")</f>
        <v>4.5074000000000008E-3</v>
      </c>
      <c r="BK20" s="49" cm="1">
        <f t="array" ref="BK20">IFERROR(_xlfn.XLOOKUP(BK$8,EGENnoDPF_a_RONLER!$G$11:$CL$11,_xlfn.XLOOKUP($D20,EGENnoDPF_a_RONLER!$D$14:$D$51,EGENnoDPF_a_RONLER!$G$14:$CL$51)),"--")</f>
        <v>4.5712600000000006E-3</v>
      </c>
      <c r="BL20" s="49" cm="1">
        <f t="array" ref="BL20">IFERROR(_xlfn.XLOOKUP(BL$8,EGENnoDPF_a_RONLER!$G$11:$CL$11,_xlfn.XLOOKUP($D20,EGENnoDPF_a_RONLER!$D$14:$D$51,EGENnoDPF_a_RONLER!$G$14:$CL$51)),"--")</f>
        <v>4.5712600000000006E-3</v>
      </c>
      <c r="BM20" s="49" cm="1">
        <f t="array" ref="BM20">IFERROR(_xlfn.XLOOKUP(BM$8,EGENnoDPF_a_RONLER!$G$11:$CL$11,_xlfn.XLOOKUP($D20,EGENnoDPF_a_RONLER!$D$14:$D$51,EGENnoDPF_a_RONLER!$G$14:$CL$51)),"--")</f>
        <v>4.5712600000000006E-3</v>
      </c>
      <c r="BN20" s="49" cm="1">
        <f t="array" ref="BN20">IFERROR(_xlfn.XLOOKUP(BN$8,EGENnoDPF_a_RONLER!$G$11:$CL$11,_xlfn.XLOOKUP($D20,EGENnoDPF_a_RONLER!$D$14:$D$51,EGENnoDPF_a_RONLER!$G$14:$CL$51)),"--")</f>
        <v>4.5712600000000006E-3</v>
      </c>
      <c r="BO20" s="49" cm="1">
        <f t="array" ref="BO20">IFERROR(_xlfn.XLOOKUP(BO$8,EGENnoDPF_a_RONLER!$G$11:$CL$11,_xlfn.XLOOKUP($D20,EGENnoDPF_a_RONLER!$D$14:$D$51,EGENnoDPF_a_RONLER!$G$14:$CL$51)),"--")</f>
        <v>4.5712600000000006E-3</v>
      </c>
      <c r="BP20" s="49" cm="1">
        <f t="array" ref="BP20">IFERROR(_xlfn.XLOOKUP(BP$8,EGENnoDPF_a_RONLER!$G$11:$CL$11,_xlfn.XLOOKUP($D20,EGENnoDPF_a_RONLER!$D$14:$D$51,EGENnoDPF_a_RONLER!$G$14:$CL$51)),"--")</f>
        <v>4.5712600000000006E-3</v>
      </c>
      <c r="BQ20" s="49" cm="1">
        <f t="array" ref="BQ20">IFERROR(_xlfn.XLOOKUP(BQ$8,EGENnoDPF_a_RONLER!$G$11:$CL$11,_xlfn.XLOOKUP($D20,EGENnoDPF_a_RONLER!$D$14:$D$51,EGENnoDPF_a_RONLER!$G$14:$CL$51)),"--")</f>
        <v>7.0989999999999996E-4</v>
      </c>
      <c r="BR20" s="49" cm="1">
        <f t="array" ref="BR20">IFERROR(_xlfn.XLOOKUP(BR$8,EGENnoDPF_a_RONLER!$G$11:$CL$11,_xlfn.XLOOKUP($D20,EGENnoDPF_a_RONLER!$D$14:$D$51,EGENnoDPF_a_RONLER!$G$14:$CL$51)),"--")</f>
        <v>7.0989999999999996E-4</v>
      </c>
      <c r="BS20" s="49" cm="1">
        <f t="array" ref="BS20">IFERROR(_xlfn.XLOOKUP(BS$8,EGENnoDPF_a_RONLER!$G$11:$CL$11,_xlfn.XLOOKUP($D20,EGENnoDPF_a_RONLER!$D$14:$D$51,EGENnoDPF_a_RONLER!$G$14:$CL$51)),"--")</f>
        <v>1.4383999999999998E-3</v>
      </c>
      <c r="BT20" s="49" cm="1">
        <f t="array" ref="BT20">IFERROR(_xlfn.XLOOKUP(BT$8,EGENnoDPF_a_RONLER!$G$11:$CL$11,_xlfn.XLOOKUP($D20,EGENnoDPF_a_RONLER!$D$14:$D$51,EGENnoDPF_a_RONLER!$G$14:$CL$51)),"--")</f>
        <v>6.0139999999999998E-4</v>
      </c>
      <c r="BU20" s="49" cm="1">
        <f t="array" ref="BU20">IFERROR(_xlfn.XLOOKUP(BU$8,EGENnoDPF_b_RONLER!$G$11:$BN$11,_xlfn.XLOOKUP($D20,EGENnoDPF_b_RONLER!$D$14:$D$67,EGENnoDPF_b_RONLER!$G$14:$BN$67)),"--")</f>
        <v>6.1055299192162469E-4</v>
      </c>
      <c r="BV20" s="49" cm="1">
        <f t="array" ref="BV20">IFERROR(_xlfn.XLOOKUP(BV$8,EGENnoDPF_b_RONLER!$G$11:$BN$11,_xlfn.XLOOKUP($D20,EGENnoDPF_b_RONLER!$D$14:$D$67,EGENnoDPF_b_RONLER!$G$14:$BN$67)),"--")</f>
        <v>6.193711575546055E-4</v>
      </c>
      <c r="BW20" s="49" cm="1">
        <f t="array" ref="BW20">IFERROR(_xlfn.XLOOKUP(BW$8,EGENnoDPF_b_RONLER!$G$11:$BN$11,_xlfn.XLOOKUP($D20,EGENnoDPF_b_RONLER!$D$14:$D$67,EGENnoDPF_b_RONLER!$G$14:$BN$67)),"--")</f>
        <v>6.193711575546055E-4</v>
      </c>
      <c r="BX20" s="49" cm="1">
        <f t="array" ref="BX20">IFERROR(_xlfn.XLOOKUP(BX$8,EGENnoDPF_b_RONLER!$G$11:$BN$11,_xlfn.XLOOKUP($D20,EGENnoDPF_b_RONLER!$D$14:$D$67,EGENnoDPF_b_RONLER!$G$14:$BN$67)),"--")</f>
        <v>7.3904626257363095E-4</v>
      </c>
      <c r="BY20" s="49" cm="1">
        <f t="array" ref="BY20">IFERROR(_xlfn.XLOOKUP(BY$8,EGENnoDPF_b_RONLER!$G$11:$BN$11,_xlfn.XLOOKUP($D20,EGENnoDPF_b_RONLER!$D$14:$D$67,EGENnoDPF_b_RONLER!$G$14:$BN$67)),"--")</f>
        <v>7.2266966925523804E-4</v>
      </c>
      <c r="BZ20" s="49" cm="1">
        <f t="array" ref="BZ20">IFERROR(_xlfn.XLOOKUP(BZ$8,EGENnoDPF_b_RONLER!$G$11:$BN$11,_xlfn.XLOOKUP($D20,EGENnoDPF_b_RONLER!$D$14:$D$67,EGENnoDPF_b_RONLER!$G$14:$BN$67)),"--")</f>
        <v>7.3904626257363095E-4</v>
      </c>
      <c r="CA20" s="49" cm="1">
        <f t="array" ref="CA20">IFERROR(_xlfn.XLOOKUP(CA$8,EGENnoDPF_b_RONLER!$G$11:$BN$11,_xlfn.XLOOKUP($D20,EGENnoDPF_b_RONLER!$D$14:$D$67,EGENnoDPF_b_RONLER!$G$14:$BN$67)),"--")</f>
        <v>7.3904626257363095E-4</v>
      </c>
      <c r="CB20" s="49" cm="1">
        <f t="array" ref="CB20">IFERROR(_xlfn.XLOOKUP(CB$8,EGENnoDPF_b_RONLER!$G$11:$BN$11,_xlfn.XLOOKUP($D20,EGENnoDPF_b_RONLER!$D$14:$D$67,EGENnoDPF_b_RONLER!$G$14:$BN$67)),"--")</f>
        <v>7.3904626257363095E-4</v>
      </c>
      <c r="CC20" s="49" cm="1">
        <f t="array" ref="CC20">IFERROR(_xlfn.XLOOKUP(CC$8,EGENnoDPF_b_RONLER!$G$11:$BN$11,_xlfn.XLOOKUP($D20,EGENnoDPF_b_RONLER!$D$14:$D$67,EGENnoDPF_b_RONLER!$G$14:$BN$67)),"--")</f>
        <v>7.3904626257363095E-4</v>
      </c>
      <c r="CD20" s="49" cm="1">
        <f t="array" ref="CD20">IFERROR(_xlfn.XLOOKUP(CD$8,EGENnoDPF_b_RONLER!$G$11:$BN$11,_xlfn.XLOOKUP($D20,EGENnoDPF_b_RONLER!$D$14:$D$67,EGENnoDPF_b_RONLER!$G$14:$BN$67)),"--")</f>
        <v>7.2266966925523804E-4</v>
      </c>
      <c r="CE20" s="49" cm="1">
        <f t="array" ref="CE20">IFERROR(_xlfn.XLOOKUP(CE$8,EGENnoDPF_b_RONLER!$G$11:$BN$11,_xlfn.XLOOKUP($D20,EGENnoDPF_b_RONLER!$D$14:$D$67,EGENnoDPF_b_RONLER!$G$14:$BN$67)),"--")</f>
        <v>7.3904626257363095E-4</v>
      </c>
      <c r="CF20" s="49" cm="1">
        <f t="array" ref="CF20">IFERROR(_xlfn.XLOOKUP(CF$8,EGENnoDPF_b_RONLER!$G$11:$BN$11,_xlfn.XLOOKUP($D20,EGENnoDPF_b_RONLER!$D$14:$D$67,EGENnoDPF_b_RONLER!$G$14:$BN$67)),"--")</f>
        <v>7.2266966925523804E-4</v>
      </c>
      <c r="CG20" s="49" cm="1">
        <f t="array" ref="CG20">IFERROR(_xlfn.XLOOKUP(CG$8,EGENnoDPF_b_RONLER!$G$11:$BN$11,_xlfn.XLOOKUP($D20,EGENnoDPF_b_RONLER!$D$14:$D$67,EGENnoDPF_b_RONLER!$G$14:$BN$67)),"--")</f>
        <v>7.2266966925523804E-4</v>
      </c>
      <c r="CH20" s="49" cm="1">
        <f t="array" ref="CH20">IFERROR(_xlfn.XLOOKUP(CH$8,EGENnoDPF_b_RONLER!$G$11:$BN$11,_xlfn.XLOOKUP($D20,EGENnoDPF_b_RONLER!$D$14:$D$67,EGENnoDPF_b_RONLER!$G$14:$BN$67)),"--")</f>
        <v>7.2266966925523804E-4</v>
      </c>
      <c r="CI20" s="49" cm="1">
        <f t="array" ref="CI20">IFERROR(_xlfn.XLOOKUP(CI$8,EGENnoDPF_b_RONLER!$G$11:$BN$11,_xlfn.XLOOKUP($D20,EGENnoDPF_b_RONLER!$D$14:$D$67,EGENnoDPF_b_RONLER!$G$14:$BN$67)),"--")</f>
        <v>7.2266966925523804E-4</v>
      </c>
      <c r="CJ20" s="49" cm="1">
        <f t="array" ref="CJ20">IFERROR(_xlfn.XLOOKUP(CJ$8,FirePump_RONLER!$G$11:$V$11,_xlfn.XLOOKUP($D20,FirePump_RONLER!$D$14:$D$51,FirePump_RONLER!$G$14:$V$51)),"--")</f>
        <v>3.2239999999999998E-4</v>
      </c>
      <c r="CK20" s="49" cm="1">
        <f t="array" ref="CK20">IFERROR(_xlfn.XLOOKUP(CK$8,FirePump_RONLER!$G$11:$V$11,_xlfn.XLOOKUP($D20,FirePump_RONLER!$D$14:$D$51,FirePump_RONLER!$G$14:$V$51)),"--")</f>
        <v>3.503E-4</v>
      </c>
      <c r="CL20" s="49" cm="1">
        <f t="array" ref="CL20">IFERROR(_xlfn.XLOOKUP(CL$8,FirePump_RONLER!$G$11:$V$11,_xlfn.XLOOKUP($D20,FirePump_RONLER!$D$14:$D$51,FirePump_RONLER!$G$14:$V$51)),"--")</f>
        <v>2.0460000000000001E-4</v>
      </c>
      <c r="CM20" s="49" cm="1">
        <f t="array" ref="CM20">IFERROR(_xlfn.XLOOKUP(CM$8,FirePump_RONLER!$G$11:$V$11,_xlfn.XLOOKUP($D20,FirePump_RONLER!$D$14:$D$51,FirePump_RONLER!$G$14:$V$51)),"--")</f>
        <v>1.8909999999999999E-4</v>
      </c>
      <c r="CN20" s="49" cm="1">
        <f t="array" ref="CN20">IFERROR(_xlfn.XLOOKUP(CN$8,EGEN_ALOHA!$G$11:$Z$11,_xlfn.XLOOKUP($D20,EGEN_ALOHA!$D$14:$D$51,EGEN_ALOHA!$G$14:$Z$51)),"--")</f>
        <v>3.3417999999999998E-3</v>
      </c>
      <c r="CO20" s="49" cm="1">
        <f t="array" ref="CO20">IFERROR(_xlfn.XLOOKUP(CO$8,EGEN_ALOHA!$G$11:$Z$11,_xlfn.XLOOKUP($D20,EGEN_ALOHA!$D$14:$D$51,EGEN_ALOHA!$G$14:$Z$51)),"--")</f>
        <v>3.3417999999999998E-3</v>
      </c>
      <c r="CP20" s="49" cm="1">
        <f t="array" ref="CP20">IFERROR(_xlfn.XLOOKUP(CP$8,EGEN_ALOHA!$G$11:$Z$11,_xlfn.XLOOKUP($D20,EGEN_ALOHA!$D$14:$D$51,EGEN_ALOHA!$G$14:$Z$51)),"--")</f>
        <v>3.3417999999999998E-3</v>
      </c>
      <c r="CQ20" s="49" cm="1">
        <f t="array" ref="CQ20">IFERROR(_xlfn.XLOOKUP(CQ$8,EGEN_ALOHA!$G$11:$Z$11,_xlfn.XLOOKUP($D20,EGEN_ALOHA!$D$14:$D$51,EGEN_ALOHA!$G$14:$Z$51)),"--")</f>
        <v>3.34366E-3</v>
      </c>
      <c r="CR20" s="49" cm="1">
        <f t="array" ref="CR20">IFERROR(_xlfn.XLOOKUP(CR$8,EGEN_ALOHA!$G$11:$Z$11,_xlfn.XLOOKUP($D20,EGEN_ALOHA!$D$14:$D$51,EGEN_ALOHA!$G$14:$Z$51)),"--")</f>
        <v>3.3256799999999997E-3</v>
      </c>
      <c r="CS20" s="71">
        <f t="shared" si="0"/>
        <v>0.10083942107396186</v>
      </c>
      <c r="CT20" s="67"/>
    </row>
    <row r="21" spans="1:98" ht="14.65" customHeight="1">
      <c r="A21" s="63"/>
      <c r="B21" s="55" t="s">
        <v>137</v>
      </c>
      <c r="C21" s="64"/>
      <c r="D21" s="65" t="s">
        <v>136</v>
      </c>
      <c r="E21" s="65" t="s">
        <v>315</v>
      </c>
      <c r="F21" s="65" t="s">
        <v>315</v>
      </c>
      <c r="G21" s="49" cm="1">
        <f t="array" ref="G21">IFERROR(_xlfn.XLOOKUP(G$8,EGEN_DPF_a_RONLER!$I$5:$P$5,_xlfn.XLOOKUP($D21,EGEN_DPF_a_RONLER!$D$13:$D$50,EGEN_DPF_a_RONLER!$I$13:$P$50)),"--")</f>
        <v>3.6120000000000005E-4</v>
      </c>
      <c r="H21" s="49" cm="1">
        <f t="array" ref="H21">IFERROR(_xlfn.XLOOKUP(H$8,EGEN_DPF_a_RONLER!$I$5:$P$5,_xlfn.XLOOKUP($D21,EGEN_DPF_a_RONLER!$D$13:$D$50,EGEN_DPF_a_RONLER!$I$13:$P$50)),"--")</f>
        <v>2.5680000000000001E-4</v>
      </c>
      <c r="I21" s="49" cm="1">
        <f t="array" ref="I21">IFERROR(_xlfn.XLOOKUP(I$8,EGEN_DPF_b_RONLER!$K$11:$FZ$11,_xlfn.XLOOKUP($D21,EGEN_DPF_b_RONLER!$D$14:$D$67,EGEN_DPF_b_RONLER!$K$14:$FZ$67)),"--")</f>
        <v>1.8672667956396378E-5</v>
      </c>
      <c r="J21" s="49" cm="1">
        <f t="array" ref="J21">IFERROR(_xlfn.XLOOKUP(J$8,EGEN_DPF_b_RONLER!$K$11:$FZ$11,_xlfn.XLOOKUP($D21,EGEN_DPF_b_RONLER!$D$14:$D$67,EGEN_DPF_b_RONLER!$K$14:$FZ$67)),"--")</f>
        <v>1.8672667956396378E-5</v>
      </c>
      <c r="K21" s="49" cm="1">
        <f t="array" ref="K21">IFERROR(_xlfn.XLOOKUP(K$8,EGEN_DPF_b_RONLER!$K$11:$FZ$11,_xlfn.XLOOKUP($D21,EGEN_DPF_b_RONLER!$D$14:$D$67,EGEN_DPF_b_RONLER!$K$14:$FZ$67)),"--")</f>
        <v>1.8672667956396378E-5</v>
      </c>
      <c r="L21" s="49" cm="1">
        <f t="array" ref="L21">IFERROR(_xlfn.XLOOKUP(L$8,EGEN_DPF_b_RONLER!$K$11:$FZ$11,_xlfn.XLOOKUP($D21,EGEN_DPF_b_RONLER!$D$14:$D$67,EGEN_DPF_b_RONLER!$K$14:$FZ$67)),"--")</f>
        <v>1.8672667956396378E-5</v>
      </c>
      <c r="M21" s="49" cm="1">
        <f t="array" ref="M21">IFERROR(_xlfn.XLOOKUP(M$8,EGEN_DPF_b_RONLER!$K$11:$FZ$11,_xlfn.XLOOKUP($D21,EGEN_DPF_b_RONLER!$D$14:$D$67,EGEN_DPF_b_RONLER!$K$14:$FZ$67)),"--")</f>
        <v>1.8672667956396378E-5</v>
      </c>
      <c r="N21" s="49" cm="1">
        <f t="array" ref="N21">IFERROR(_xlfn.XLOOKUP(N$8,EGEN_DPF_b_RONLER!$K$11:$FZ$11,_xlfn.XLOOKUP($D21,EGEN_DPF_b_RONLER!$D$14:$D$67,EGEN_DPF_b_RONLER!$K$14:$FZ$67)),"--")</f>
        <v>1.8672667956396378E-5</v>
      </c>
      <c r="O21" s="49" cm="1">
        <f t="array" ref="O21">IFERROR(_xlfn.XLOOKUP(O$8,EGEN_DPF_b_RONLER!$K$11:$FZ$11,_xlfn.XLOOKUP($D21,EGEN_DPF_b_RONLER!$D$14:$D$67,EGEN_DPF_b_RONLER!$K$14:$FZ$67)),"--")</f>
        <v>1.5590771303398915E-5</v>
      </c>
      <c r="P21" s="49" cm="1">
        <f t="array" ref="P21">IFERROR(_xlfn.XLOOKUP(P$8,EGEN_DPF_b_RONLER!$K$11:$FZ$11,_xlfn.XLOOKUP($D21,EGEN_DPF_b_RONLER!$D$14:$D$67,EGEN_DPF_b_RONLER!$K$14:$FZ$67)),"--")</f>
        <v>1.5590771303398915E-5</v>
      </c>
      <c r="Q21" s="49" cm="1">
        <f t="array" ref="Q21">IFERROR(_xlfn.XLOOKUP(Q$8,EGEN_DPF_b_RONLER!$K$11:$FZ$11,_xlfn.XLOOKUP($D21,EGEN_DPF_b_RONLER!$D$14:$D$67,EGEN_DPF_b_RONLER!$K$14:$FZ$67)),"--")</f>
        <v>1.5590771303398915E-5</v>
      </c>
      <c r="R21" s="49" cm="1">
        <f t="array" ref="R21">IFERROR(_xlfn.XLOOKUP(R$8,EGEN_DPF_b_RONLER!$K$11:$FZ$11,_xlfn.XLOOKUP($D21,EGEN_DPF_b_RONLER!$D$14:$D$67,EGEN_DPF_b_RONLER!$K$14:$FZ$67)),"--")</f>
        <v>2.1754564609393837E-5</v>
      </c>
      <c r="S21" s="49" cm="1">
        <f t="array" ref="S21">IFERROR(_xlfn.XLOOKUP(S$8,EGEN_DPF_b_RONLER!$K$11:$FZ$11,_xlfn.XLOOKUP($D21,EGEN_DPF_b_RONLER!$D$14:$D$67,EGEN_DPF_b_RONLER!$K$14:$FZ$67)),"--")</f>
        <v>2.1754564609393837E-5</v>
      </c>
      <c r="T21" s="49" cm="1">
        <f t="array" ref="T21">IFERROR(_xlfn.XLOOKUP(T$8,EGEN_DPF_b_RONLER!$K$11:$FZ$11,_xlfn.XLOOKUP($D21,EGEN_DPF_b_RONLER!$D$14:$D$67,EGEN_DPF_b_RONLER!$K$14:$FZ$67)),"--")</f>
        <v>2.1754564609393837E-5</v>
      </c>
      <c r="U21" s="49" cm="1">
        <f t="array" ref="U21">IFERROR(_xlfn.XLOOKUP(U$8,EGEN_DPF_b_RONLER!$K$11:$FZ$11,_xlfn.XLOOKUP($D21,EGEN_DPF_b_RONLER!$D$14:$D$67,EGEN_DPF_b_RONLER!$K$14:$FZ$67)),"--")</f>
        <v>2.1754564609393837E-5</v>
      </c>
      <c r="V21" s="49" cm="1">
        <f t="array" ref="V21">IFERROR(_xlfn.XLOOKUP(V$8,EGEN_DPF_b_RONLER!$K$11:$FZ$11,_xlfn.XLOOKUP($D21,EGEN_DPF_b_RONLER!$D$14:$D$67,EGEN_DPF_b_RONLER!$K$14:$FZ$67)),"--")</f>
        <v>2.1754564609393837E-5</v>
      </c>
      <c r="W21" s="49" cm="1">
        <f t="array" ref="W21">IFERROR(_xlfn.XLOOKUP(W$8,EGEN_DPF_b_RONLER!$K$11:$FZ$11,_xlfn.XLOOKUP($D21,EGEN_DPF_b_RONLER!$D$14:$D$67,EGEN_DPF_b_RONLER!$K$14:$FZ$67)),"--")</f>
        <v>2.1754564609393837E-5</v>
      </c>
      <c r="X21" s="49" cm="1">
        <f t="array" ref="X21">IFERROR(_xlfn.XLOOKUP(X$8,EGEN_DPF_b_RONLER!$K$11:$FZ$11,_xlfn.XLOOKUP($D21,EGEN_DPF_b_RONLER!$D$14:$D$67,EGEN_DPF_b_RONLER!$K$14:$FZ$67)),"--")</f>
        <v>2.1754564609393837E-5</v>
      </c>
      <c r="Y21" s="49" cm="1">
        <f t="array" ref="Y21">IFERROR(_xlfn.XLOOKUP(Y$8,EGEN_DPF_b_RONLER!$K$11:$FZ$11,_xlfn.XLOOKUP($D21,EGEN_DPF_b_RONLER!$D$14:$D$67,EGEN_DPF_b_RONLER!$K$14:$FZ$67)),"--")</f>
        <v>2.1754564609393837E-5</v>
      </c>
      <c r="Z21" s="49" cm="1">
        <f t="array" ref="Z21">IFERROR(_xlfn.XLOOKUP(Z$8,EGEN_DPF_b_RONLER!$K$11:$FZ$11,_xlfn.XLOOKUP($D21,EGEN_DPF_b_RONLER!$D$14:$D$67,EGEN_DPF_b_RONLER!$K$14:$FZ$67)),"--")</f>
        <v>2.1754564609393837E-5</v>
      </c>
      <c r="AA21" s="49" cm="1">
        <f t="array" ref="AA21">IFERROR(_xlfn.XLOOKUP(AA$8,EGEN_DPF_b_RONLER!$K$11:$FZ$11,_xlfn.XLOOKUP($D21,EGEN_DPF_b_RONLER!$D$14:$D$67,EGEN_DPF_b_RONLER!$K$14:$FZ$67)),"--")</f>
        <v>2.1754564609393837E-5</v>
      </c>
      <c r="AB21" s="49" cm="1">
        <f t="array" ref="AB21">IFERROR(_xlfn.XLOOKUP(AB$8,EGEN_DPF_b_RONLER!$K$11:$FZ$11,_xlfn.XLOOKUP($D21,EGEN_DPF_b_RONLER!$D$14:$D$67,EGEN_DPF_b_RONLER!$K$14:$FZ$67)),"--")</f>
        <v>2.1754564609393837E-5</v>
      </c>
      <c r="AC21" s="49" cm="1">
        <f t="array" ref="AC21">IFERROR(_xlfn.XLOOKUP(AC$8,EGEN_DPF_b_RONLER!$K$11:$FZ$11,_xlfn.XLOOKUP($D21,EGEN_DPF_b_RONLER!$D$14:$D$67,EGEN_DPF_b_RONLER!$K$14:$FZ$67)),"--")</f>
        <v>2.1754564609393837E-5</v>
      </c>
      <c r="AD21" s="49" cm="1">
        <f t="array" ref="AD21">IFERROR(_xlfn.XLOOKUP(AD$8,EGEN_DPF_b_RONLER!$K$11:$FZ$11,_xlfn.XLOOKUP($D21,EGEN_DPF_b_RONLER!$D$14:$D$67,EGEN_DPF_b_RONLER!$K$14:$FZ$67)),"--")</f>
        <v>2.1754564609393837E-5</v>
      </c>
      <c r="AE21" s="49" cm="1">
        <f t="array" ref="AE21">IFERROR(_xlfn.XLOOKUP(AE$8,EGEN_DPF_b_RONLER!$K$11:$FZ$11,_xlfn.XLOOKUP($D21,EGEN_DPF_b_RONLER!$D$14:$D$67,EGEN_DPF_b_RONLER!$K$14:$FZ$67)),"--")</f>
        <v>2.1754564609393837E-5</v>
      </c>
      <c r="AF21" s="49" cm="1">
        <f t="array" ref="AF21">IFERROR(_xlfn.XLOOKUP(AF$8,EGEN_DPF_b_RONLER!$K$11:$FZ$11,_xlfn.XLOOKUP($D21,EGEN_DPF_b_RONLER!$D$14:$D$67,EGEN_DPF_b_RONLER!$K$14:$FZ$67)),"--")</f>
        <v>2.1754564609393837E-5</v>
      </c>
      <c r="AG21" s="49" cm="1">
        <f t="array" ref="AG21">IFERROR(_xlfn.XLOOKUP(AG$8,EGEN_DPF_b_RONLER!$K$11:$FZ$11,_xlfn.XLOOKUP($D21,EGEN_DPF_b_RONLER!$D$14:$D$67,EGEN_DPF_b_RONLER!$K$14:$FZ$67)),"--")</f>
        <v>2.1754564609393837E-5</v>
      </c>
      <c r="AH21" s="49" cm="1">
        <f t="array" ref="AH21">IFERROR(_xlfn.XLOOKUP(AH$8,EGEN_DPF_b_RONLER!$K$11:$FZ$11,_xlfn.XLOOKUP($D21,EGEN_DPF_b_RONLER!$D$14:$D$67,EGEN_DPF_b_RONLER!$K$14:$FZ$67)),"--")</f>
        <v>2.1754564609393837E-5</v>
      </c>
      <c r="AI21" s="49" cm="1">
        <f t="array" ref="AI21">IFERROR(_xlfn.XLOOKUP(AI$8,EGEN_DPF_b_RONLER!$K$11:$FZ$11,_xlfn.XLOOKUP($D21,EGEN_DPF_b_RONLER!$D$14:$D$67,EGEN_DPF_b_RONLER!$K$14:$FZ$67)),"--")</f>
        <v>2.1754564609393837E-5</v>
      </c>
      <c r="AJ21" s="49" cm="1">
        <f t="array" ref="AJ21">IFERROR(_xlfn.XLOOKUP(AJ$8,EGEN_DPF_b_RONLER!$K$11:$FZ$11,_xlfn.XLOOKUP($D21,EGEN_DPF_b_RONLER!$D$14:$D$67,EGEN_DPF_b_RONLER!$K$14:$FZ$67)),"--")</f>
        <v>2.1754564609393837E-5</v>
      </c>
      <c r="AK21" s="49" cm="1">
        <f t="array" ref="AK21">IFERROR(_xlfn.XLOOKUP(AK$8,EGEN_DPF_b_RONLER!$K$11:$FZ$11,_xlfn.XLOOKUP($D21,EGEN_DPF_b_RONLER!$D$14:$D$67,EGEN_DPF_b_RONLER!$K$14:$FZ$67)),"--")</f>
        <v>2.1754564609393837E-5</v>
      </c>
      <c r="AL21" s="49" cm="1">
        <f t="array" ref="AL21">IFERROR(_xlfn.XLOOKUP(AL$8,EGEN_DPF_b_RONLER!$K$11:$FZ$11,_xlfn.XLOOKUP($D21,EGEN_DPF_b_RONLER!$D$14:$D$67,EGEN_DPF_b_RONLER!$K$14:$FZ$67)),"--")</f>
        <v>2.1754564609393837E-5</v>
      </c>
      <c r="AM21" s="49" cm="1">
        <f t="array" ref="AM21">IFERROR(_xlfn.XLOOKUP(AM$8,EGEN_DPF_b_RONLER!$K$11:$FZ$11,_xlfn.XLOOKUP($D21,EGEN_DPF_b_RONLER!$D$14:$D$67,EGEN_DPF_b_RONLER!$K$14:$FZ$67)),"--")</f>
        <v>1.8672667956396378E-5</v>
      </c>
      <c r="AN21" s="49" cm="1">
        <f t="array" ref="AN21">IFERROR(_xlfn.XLOOKUP(AN$8,EGEN_DPF_b_RONLER!$K$11:$FZ$11,_xlfn.XLOOKUP($D21,EGEN_DPF_b_RONLER!$D$14:$D$67,EGEN_DPF_b_RONLER!$K$14:$FZ$67)),"--")</f>
        <v>1.8672667956396378E-5</v>
      </c>
      <c r="AO21" s="49" cm="1">
        <f t="array" ref="AO21">IFERROR(_xlfn.XLOOKUP(AO$8,EGEN_DPF_b_RONLER!$K$11:$FZ$11,_xlfn.XLOOKUP($D21,EGEN_DPF_b_RONLER!$D$14:$D$67,EGEN_DPF_b_RONLER!$K$14:$FZ$67)),"--")</f>
        <v>9.3363339781981906E-6</v>
      </c>
      <c r="AP21" s="49" cm="1">
        <f t="array" ref="AP21">IFERROR(_xlfn.XLOOKUP(AP$8,EGEN_DPF_b_RONLER!$K$11:$FZ$11,_xlfn.XLOOKUP($D21,EGEN_DPF_b_RONLER!$D$14:$D$67,EGEN_DPF_b_RONLER!$K$14:$FZ$67)),"--")</f>
        <v>9.3363339781981906E-6</v>
      </c>
      <c r="AQ21" s="49" cm="1">
        <f t="array" ref="AQ21">IFERROR(_xlfn.XLOOKUP(AQ$8,EGEN_DPF_b_RONLER!$K$11:$FZ$11,_xlfn.XLOOKUP($D21,EGEN_DPF_b_RONLER!$D$14:$D$67,EGEN_DPF_b_RONLER!$K$14:$FZ$67)),"--")</f>
        <v>1.5590771303398917E-6</v>
      </c>
      <c r="AR21" s="49" cm="1">
        <f t="array" ref="AR21">IFERROR(_xlfn.XLOOKUP(AR$8,EGEN_DPF_b_RONLER!$K$11:$FZ$11,_xlfn.XLOOKUP($D21,EGEN_DPF_b_RONLER!$D$14:$D$67,EGEN_DPF_b_RONLER!$K$14:$FZ$67)),"--")</f>
        <v>2.1754564609393837E-5</v>
      </c>
      <c r="AS21" s="49" cm="1">
        <f t="array" ref="AS21">IFERROR(_xlfn.XLOOKUP(AS$8,EGEN_DPF_b_RONLER!$K$11:$FZ$11,_xlfn.XLOOKUP($D21,EGEN_DPF_b_RONLER!$D$14:$D$67,EGEN_DPF_b_RONLER!$K$14:$FZ$67)),"--")</f>
        <v>2.1754564609393837E-5</v>
      </c>
      <c r="AT21" s="49" cm="1">
        <f t="array" ref="AT21">IFERROR(_xlfn.XLOOKUP(AT$8,EGEN_DPF_b_RONLER!$K$11:$FZ$11,_xlfn.XLOOKUP($D21,EGEN_DPF_b_RONLER!$D$14:$D$67,EGEN_DPF_b_RONLER!$K$14:$FZ$67)),"--")</f>
        <v>2.1754564609393837E-5</v>
      </c>
      <c r="AU21" s="49" cm="1">
        <f t="array" ref="AU21">IFERROR(_xlfn.XLOOKUP(AU$8,EGEN_DPF_b_RONLER!$K$11:$FZ$11,_xlfn.XLOOKUP($D21,EGEN_DPF_b_RONLER!$D$14:$D$67,EGEN_DPF_b_RONLER!$K$14:$FZ$67)),"--")</f>
        <v>2.1754564609393837E-5</v>
      </c>
      <c r="AV21" s="49" cm="1">
        <f t="array" ref="AV21">IFERROR(_xlfn.XLOOKUP(AV$8,EGEN_DPF_b_RONLER!$K$11:$FZ$11,_xlfn.XLOOKUP($D21,EGEN_DPF_b_RONLER!$D$14:$D$67,EGEN_DPF_b_RONLER!$K$14:$FZ$67)),"--")</f>
        <v>2.1754564609393837E-5</v>
      </c>
      <c r="AW21" s="49" cm="1">
        <f t="array" ref="AW21">IFERROR(_xlfn.XLOOKUP(AW$8,EGEN_DPF_b_RONLER!$K$11:$FZ$11,_xlfn.XLOOKUP($D21,EGEN_DPF_b_RONLER!$D$14:$D$67,EGEN_DPF_b_RONLER!$K$14:$FZ$67)),"--")</f>
        <v>2.1754564609393837E-5</v>
      </c>
      <c r="AX21" s="49" cm="1">
        <f t="array" ref="AX21">IFERROR(_xlfn.XLOOKUP(AX$8,EGEN_DPF_b_RONLER!$K$11:$FZ$11,_xlfn.XLOOKUP($D21,EGEN_DPF_b_RONLER!$D$14:$D$67,EGEN_DPF_b_RONLER!$K$14:$FZ$67)),"--")</f>
        <v>2.1754564609393837E-5</v>
      </c>
      <c r="AY21" s="49" cm="1">
        <f t="array" ref="AY21">IFERROR(_xlfn.XLOOKUP(AY$8,EGEN_DPF_b_RONLER!$K$11:$FZ$11,_xlfn.XLOOKUP($D21,EGEN_DPF_b_RONLER!$D$14:$D$67,EGEN_DPF_b_RONLER!$K$14:$FZ$67)),"--")</f>
        <v>2.1754564609393837E-5</v>
      </c>
      <c r="AZ21" s="49" cm="1">
        <f t="array" ref="AZ21">IFERROR(_xlfn.XLOOKUP(AZ$8,EGENnoDPF_a_RONLER!$G$11:$CL$11,_xlfn.XLOOKUP($D21,EGENnoDPF_a_RONLER!$D$14:$D$51,EGENnoDPF_a_RONLER!$G$14:$CL$51)),"--")</f>
        <v>2.2702000000000004E-3</v>
      </c>
      <c r="BA21" s="49" cm="1">
        <f t="array" ref="BA21">IFERROR(_xlfn.XLOOKUP(BA$8,EGENnoDPF_a_RONLER!$G$11:$CL$11,_xlfn.XLOOKUP($D21,EGENnoDPF_a_RONLER!$D$14:$D$51,EGENnoDPF_a_RONLER!$G$14:$CL$51)),"--")</f>
        <v>2.2702000000000004E-3</v>
      </c>
      <c r="BB21" s="49" cm="1">
        <f t="array" ref="BB21">IFERROR(_xlfn.XLOOKUP(BB$8,EGENnoDPF_a_RONLER!$G$11:$CL$11,_xlfn.XLOOKUP($D21,EGENnoDPF_a_RONLER!$D$14:$D$51,EGENnoDPF_a_RONLER!$G$14:$CL$51)),"--")</f>
        <v>2.2702000000000004E-3</v>
      </c>
      <c r="BC21" s="49" cm="1">
        <f t="array" ref="BC21">IFERROR(_xlfn.XLOOKUP(BC$8,EGENnoDPF_a_RONLER!$G$11:$CL$11,_xlfn.XLOOKUP($D21,EGENnoDPF_a_RONLER!$D$14:$D$51,EGENnoDPF_a_RONLER!$G$14:$CL$51)),"--")</f>
        <v>2.2702000000000004E-3</v>
      </c>
      <c r="BD21" s="49" cm="1">
        <f t="array" ref="BD21">IFERROR(_xlfn.XLOOKUP(BD$8,EGENnoDPF_a_RONLER!$G$11:$CL$11,_xlfn.XLOOKUP($D21,EGENnoDPF_a_RONLER!$D$14:$D$51,EGENnoDPF_a_RONLER!$G$14:$CL$51)),"--")</f>
        <v>1.7941999999999999E-3</v>
      </c>
      <c r="BE21" s="49" cm="1">
        <f t="array" ref="BE21">IFERROR(_xlfn.XLOOKUP(BE$8,EGENnoDPF_a_RONLER!$G$11:$CL$11,_xlfn.XLOOKUP($D21,EGENnoDPF_a_RONLER!$D$14:$D$51,EGENnoDPF_a_RONLER!$G$14:$CL$51)),"--")</f>
        <v>1.7941999999999999E-3</v>
      </c>
      <c r="BF21" s="49" cm="1">
        <f t="array" ref="BF21">IFERROR(_xlfn.XLOOKUP(BF$8,EGENnoDPF_a_RONLER!$G$11:$CL$11,_xlfn.XLOOKUP($D21,EGENnoDPF_a_RONLER!$D$14:$D$51,EGENnoDPF_a_RONLER!$G$14:$CL$51)),"--")</f>
        <v>1.7941999999999999E-3</v>
      </c>
      <c r="BG21" s="49" cm="1">
        <f t="array" ref="BG21">IFERROR(_xlfn.XLOOKUP(BG$8,EGENnoDPF_a_RONLER!$G$11:$CL$11,_xlfn.XLOOKUP($D21,EGENnoDPF_a_RONLER!$D$14:$D$51,EGENnoDPF_a_RONLER!$G$14:$CL$51)),"--")</f>
        <v>2.4599999999999999E-3</v>
      </c>
      <c r="BH21" s="49" cm="1">
        <f t="array" ref="BH21">IFERROR(_xlfn.XLOOKUP(BH$8,EGENnoDPF_a_RONLER!$G$11:$CL$11,_xlfn.XLOOKUP($D21,EGENnoDPF_a_RONLER!$D$14:$D$51,EGENnoDPF_a_RONLER!$G$14:$CL$51)),"--")</f>
        <v>2.4599999999999999E-3</v>
      </c>
      <c r="BI21" s="49" cm="1">
        <f t="array" ref="BI21">IFERROR(_xlfn.XLOOKUP(BI$8,EGENnoDPF_a_RONLER!$G$11:$CL$11,_xlfn.XLOOKUP($D21,EGENnoDPF_a_RONLER!$D$14:$D$51,EGENnoDPF_a_RONLER!$G$14:$CL$51)),"--")</f>
        <v>2.7499999999999998E-3</v>
      </c>
      <c r="BJ21" s="49" cm="1">
        <f t="array" ref="BJ21">IFERROR(_xlfn.XLOOKUP(BJ$8,EGENnoDPF_a_RONLER!$G$11:$CL$11,_xlfn.XLOOKUP($D21,EGENnoDPF_a_RONLER!$D$14:$D$51,EGENnoDPF_a_RONLER!$G$14:$CL$51)),"--")</f>
        <v>2.908E-3</v>
      </c>
      <c r="BK21" s="49" cm="1">
        <f t="array" ref="BK21">IFERROR(_xlfn.XLOOKUP(BK$8,EGENnoDPF_a_RONLER!$G$11:$CL$11,_xlfn.XLOOKUP($D21,EGENnoDPF_a_RONLER!$D$14:$D$51,EGENnoDPF_a_RONLER!$G$14:$CL$51)),"--")</f>
        <v>2.9492000000000003E-3</v>
      </c>
      <c r="BL21" s="49" cm="1">
        <f t="array" ref="BL21">IFERROR(_xlfn.XLOOKUP(BL$8,EGENnoDPF_a_RONLER!$G$11:$CL$11,_xlfn.XLOOKUP($D21,EGENnoDPF_a_RONLER!$D$14:$D$51,EGENnoDPF_a_RONLER!$G$14:$CL$51)),"--")</f>
        <v>2.9492000000000003E-3</v>
      </c>
      <c r="BM21" s="49" cm="1">
        <f t="array" ref="BM21">IFERROR(_xlfn.XLOOKUP(BM$8,EGENnoDPF_a_RONLER!$G$11:$CL$11,_xlfn.XLOOKUP($D21,EGENnoDPF_a_RONLER!$D$14:$D$51,EGENnoDPF_a_RONLER!$G$14:$CL$51)),"--")</f>
        <v>2.9492000000000003E-3</v>
      </c>
      <c r="BN21" s="49" cm="1">
        <f t="array" ref="BN21">IFERROR(_xlfn.XLOOKUP(BN$8,EGENnoDPF_a_RONLER!$G$11:$CL$11,_xlfn.XLOOKUP($D21,EGENnoDPF_a_RONLER!$D$14:$D$51,EGENnoDPF_a_RONLER!$G$14:$CL$51)),"--")</f>
        <v>2.9492000000000003E-3</v>
      </c>
      <c r="BO21" s="49" cm="1">
        <f t="array" ref="BO21">IFERROR(_xlfn.XLOOKUP(BO$8,EGENnoDPF_a_RONLER!$G$11:$CL$11,_xlfn.XLOOKUP($D21,EGENnoDPF_a_RONLER!$D$14:$D$51,EGENnoDPF_a_RONLER!$G$14:$CL$51)),"--")</f>
        <v>2.9492000000000003E-3</v>
      </c>
      <c r="BP21" s="49" cm="1">
        <f t="array" ref="BP21">IFERROR(_xlfn.XLOOKUP(BP$8,EGENnoDPF_a_RONLER!$G$11:$CL$11,_xlfn.XLOOKUP($D21,EGENnoDPF_a_RONLER!$D$14:$D$51,EGENnoDPF_a_RONLER!$G$14:$CL$51)),"--")</f>
        <v>2.9492000000000003E-3</v>
      </c>
      <c r="BQ21" s="49" cm="1">
        <f t="array" ref="BQ21">IFERROR(_xlfn.XLOOKUP(BQ$8,EGENnoDPF_a_RONLER!$G$11:$CL$11,_xlfn.XLOOKUP($D21,EGENnoDPF_a_RONLER!$D$14:$D$51,EGENnoDPF_a_RONLER!$G$14:$CL$51)),"--")</f>
        <v>4.5800000000000002E-4</v>
      </c>
      <c r="BR21" s="49" cm="1">
        <f t="array" ref="BR21">IFERROR(_xlfn.XLOOKUP(BR$8,EGENnoDPF_a_RONLER!$G$11:$CL$11,_xlfn.XLOOKUP($D21,EGENnoDPF_a_RONLER!$D$14:$D$51,EGENnoDPF_a_RONLER!$G$14:$CL$51)),"--")</f>
        <v>4.5800000000000002E-4</v>
      </c>
      <c r="BS21" s="49" cm="1">
        <f t="array" ref="BS21">IFERROR(_xlfn.XLOOKUP(BS$8,EGENnoDPF_a_RONLER!$G$11:$CL$11,_xlfn.XLOOKUP($D21,EGENnoDPF_a_RONLER!$D$14:$D$51,EGENnoDPF_a_RONLER!$G$14:$CL$51)),"--")</f>
        <v>9.279999999999999E-4</v>
      </c>
      <c r="BT21" s="49" cm="1">
        <f t="array" ref="BT21">IFERROR(_xlfn.XLOOKUP(BT$8,EGENnoDPF_a_RONLER!$G$11:$CL$11,_xlfn.XLOOKUP($D21,EGENnoDPF_a_RONLER!$D$14:$D$51,EGENnoDPF_a_RONLER!$G$14:$CL$51)),"--")</f>
        <v>3.88E-4</v>
      </c>
      <c r="BU21" s="49" cm="1">
        <f t="array" ref="BU21">IFERROR(_xlfn.XLOOKUP(BU$8,EGENnoDPF_b_RONLER!$G$11:$BN$11,_xlfn.XLOOKUP($D21,EGENnoDPF_b_RONLER!$D$14:$D$67,EGENnoDPF_b_RONLER!$G$14:$BN$67)),"--")</f>
        <v>2.1966067320874054E-5</v>
      </c>
      <c r="BV21" s="49" cm="1">
        <f t="array" ref="BV21">IFERROR(_xlfn.XLOOKUP(BV$8,EGENnoDPF_b_RONLER!$G$11:$BN$11,_xlfn.XLOOKUP($D21,EGENnoDPF_b_RONLER!$D$14:$D$67,EGENnoDPF_b_RONLER!$G$14:$BN$67)),"--")</f>
        <v>2.2283321388094384E-5</v>
      </c>
      <c r="BW21" s="49" cm="1">
        <f t="array" ref="BW21">IFERROR(_xlfn.XLOOKUP(BW$8,EGENnoDPF_b_RONLER!$G$11:$BN$11,_xlfn.XLOOKUP($D21,EGENnoDPF_b_RONLER!$D$14:$D$67,EGENnoDPF_b_RONLER!$G$14:$BN$67)),"--")</f>
        <v>2.2283321388094384E-5</v>
      </c>
      <c r="BX21" s="49" cm="1">
        <f t="array" ref="BX21">IFERROR(_xlfn.XLOOKUP(BX$8,EGENnoDPF_b_RONLER!$G$11:$BN$11,_xlfn.XLOOKUP($D21,EGENnoDPF_b_RONLER!$D$14:$D$67,EGENnoDPF_b_RONLER!$G$14:$BN$67)),"--")</f>
        <v>2.6588912300370245E-5</v>
      </c>
      <c r="BY21" s="49" cm="1">
        <f t="array" ref="BY21">IFERROR(_xlfn.XLOOKUP(BY$8,EGENnoDPF_b_RONLER!$G$11:$BN$11,_xlfn.XLOOKUP($D21,EGENnoDPF_b_RONLER!$D$14:$D$67,EGENnoDPF_b_RONLER!$G$14:$BN$67)),"--")</f>
        <v>2.59997261755325E-5</v>
      </c>
      <c r="BZ21" s="49" cm="1">
        <f t="array" ref="BZ21">IFERROR(_xlfn.XLOOKUP(BZ$8,EGENnoDPF_b_RONLER!$G$11:$BN$11,_xlfn.XLOOKUP($D21,EGENnoDPF_b_RONLER!$D$14:$D$67,EGENnoDPF_b_RONLER!$G$14:$BN$67)),"--")</f>
        <v>2.6588912300370245E-5</v>
      </c>
      <c r="CA21" s="49" cm="1">
        <f t="array" ref="CA21">IFERROR(_xlfn.XLOOKUP(CA$8,EGENnoDPF_b_RONLER!$G$11:$BN$11,_xlfn.XLOOKUP($D21,EGENnoDPF_b_RONLER!$D$14:$D$67,EGENnoDPF_b_RONLER!$G$14:$BN$67)),"--")</f>
        <v>2.6588912300370245E-5</v>
      </c>
      <c r="CB21" s="49" cm="1">
        <f t="array" ref="CB21">IFERROR(_xlfn.XLOOKUP(CB$8,EGENnoDPF_b_RONLER!$G$11:$BN$11,_xlfn.XLOOKUP($D21,EGENnoDPF_b_RONLER!$D$14:$D$67,EGENnoDPF_b_RONLER!$G$14:$BN$67)),"--")</f>
        <v>2.6588912300370245E-5</v>
      </c>
      <c r="CC21" s="49" cm="1">
        <f t="array" ref="CC21">IFERROR(_xlfn.XLOOKUP(CC$8,EGENnoDPF_b_RONLER!$G$11:$BN$11,_xlfn.XLOOKUP($D21,EGENnoDPF_b_RONLER!$D$14:$D$67,EGENnoDPF_b_RONLER!$G$14:$BN$67)),"--")</f>
        <v>2.6588912300370245E-5</v>
      </c>
      <c r="CD21" s="49" cm="1">
        <f t="array" ref="CD21">IFERROR(_xlfn.XLOOKUP(CD$8,EGENnoDPF_b_RONLER!$G$11:$BN$11,_xlfn.XLOOKUP($D21,EGENnoDPF_b_RONLER!$D$14:$D$67,EGENnoDPF_b_RONLER!$G$14:$BN$67)),"--")</f>
        <v>2.59997261755325E-5</v>
      </c>
      <c r="CE21" s="49" cm="1">
        <f t="array" ref="CE21">IFERROR(_xlfn.XLOOKUP(CE$8,EGENnoDPF_b_RONLER!$G$11:$BN$11,_xlfn.XLOOKUP($D21,EGENnoDPF_b_RONLER!$D$14:$D$67,EGENnoDPF_b_RONLER!$G$14:$BN$67)),"--")</f>
        <v>2.6588912300370245E-5</v>
      </c>
      <c r="CF21" s="49" cm="1">
        <f t="array" ref="CF21">IFERROR(_xlfn.XLOOKUP(CF$8,EGENnoDPF_b_RONLER!$G$11:$BN$11,_xlfn.XLOOKUP($D21,EGENnoDPF_b_RONLER!$D$14:$D$67,EGENnoDPF_b_RONLER!$G$14:$BN$67)),"--")</f>
        <v>2.59997261755325E-5</v>
      </c>
      <c r="CG21" s="49" cm="1">
        <f t="array" ref="CG21">IFERROR(_xlfn.XLOOKUP(CG$8,EGENnoDPF_b_RONLER!$G$11:$BN$11,_xlfn.XLOOKUP($D21,EGENnoDPF_b_RONLER!$D$14:$D$67,EGENnoDPF_b_RONLER!$G$14:$BN$67)),"--")</f>
        <v>2.59997261755325E-5</v>
      </c>
      <c r="CH21" s="49" cm="1">
        <f t="array" ref="CH21">IFERROR(_xlfn.XLOOKUP(CH$8,EGENnoDPF_b_RONLER!$G$11:$BN$11,_xlfn.XLOOKUP($D21,EGENnoDPF_b_RONLER!$D$14:$D$67,EGENnoDPF_b_RONLER!$G$14:$BN$67)),"--")</f>
        <v>2.59997261755325E-5</v>
      </c>
      <c r="CI21" s="49" cm="1">
        <f t="array" ref="CI21">IFERROR(_xlfn.XLOOKUP(CI$8,EGENnoDPF_b_RONLER!$G$11:$BN$11,_xlfn.XLOOKUP($D21,EGENnoDPF_b_RONLER!$D$14:$D$67,EGENnoDPF_b_RONLER!$G$14:$BN$67)),"--")</f>
        <v>2.59997261755325E-5</v>
      </c>
      <c r="CJ21" s="49" cm="1">
        <f t="array" ref="CJ21">IFERROR(_xlfn.XLOOKUP(CJ$8,FirePump_RONLER!$G$11:$V$11,_xlfn.XLOOKUP($D21,FirePump_RONLER!$D$14:$D$51,FirePump_RONLER!$G$14:$V$51)),"--")</f>
        <v>2.0800000000000001E-4</v>
      </c>
      <c r="CK21" s="49" cm="1">
        <f t="array" ref="CK21">IFERROR(_xlfn.XLOOKUP(CK$8,FirePump_RONLER!$G$11:$V$11,_xlfn.XLOOKUP($D21,FirePump_RONLER!$D$14:$D$51,FirePump_RONLER!$G$14:$V$51)),"--")</f>
        <v>2.2600000000000005E-4</v>
      </c>
      <c r="CL21" s="49" cm="1">
        <f t="array" ref="CL21">IFERROR(_xlfn.XLOOKUP(CL$8,FirePump_RONLER!$G$11:$V$11,_xlfn.XLOOKUP($D21,FirePump_RONLER!$D$14:$D$51,FirePump_RONLER!$G$14:$V$51)),"--")</f>
        <v>1.3200000000000001E-4</v>
      </c>
      <c r="CM21" s="49" cm="1">
        <f t="array" ref="CM21">IFERROR(_xlfn.XLOOKUP(CM$8,FirePump_RONLER!$G$11:$V$11,_xlfn.XLOOKUP($D21,FirePump_RONLER!$D$14:$D$51,FirePump_RONLER!$G$14:$V$51)),"--")</f>
        <v>1.22E-4</v>
      </c>
      <c r="CN21" s="49" cm="1">
        <f t="array" ref="CN21">IFERROR(_xlfn.XLOOKUP(CN$8,EGEN_ALOHA!$G$11:$Z$11,_xlfn.XLOOKUP($D21,EGEN_ALOHA!$D$14:$D$51,EGEN_ALOHA!$G$14:$Z$51)),"--")</f>
        <v>2.1559999999999995E-3</v>
      </c>
      <c r="CO21" s="49" cm="1">
        <f t="array" ref="CO21">IFERROR(_xlfn.XLOOKUP(CO$8,EGEN_ALOHA!$G$11:$Z$11,_xlfn.XLOOKUP($D21,EGEN_ALOHA!$D$14:$D$51,EGEN_ALOHA!$G$14:$Z$51)),"--")</f>
        <v>2.1559999999999995E-3</v>
      </c>
      <c r="CP21" s="49" cm="1">
        <f t="array" ref="CP21">IFERROR(_xlfn.XLOOKUP(CP$8,EGEN_ALOHA!$G$11:$Z$11,_xlfn.XLOOKUP($D21,EGEN_ALOHA!$D$14:$D$51,EGEN_ALOHA!$G$14:$Z$51)),"--")</f>
        <v>2.1559999999999995E-3</v>
      </c>
      <c r="CQ21" s="49" cm="1">
        <f t="array" ref="CQ21">IFERROR(_xlfn.XLOOKUP(CQ$8,EGEN_ALOHA!$G$11:$Z$11,_xlfn.XLOOKUP($D21,EGEN_ALOHA!$D$14:$D$51,EGEN_ALOHA!$G$14:$Z$51)),"--")</f>
        <v>2.1572000000000002E-3</v>
      </c>
      <c r="CR21" s="49" cm="1">
        <f t="array" ref="CR21">IFERROR(_xlfn.XLOOKUP(CR$8,EGEN_ALOHA!$G$11:$Z$11,_xlfn.XLOOKUP($D21,EGEN_ALOHA!$D$14:$D$51,EGEN_ALOHA!$G$14:$Z$51)),"--")</f>
        <v>2.1456000000000001E-3</v>
      </c>
      <c r="CS21" s="71">
        <f t="shared" si="0"/>
        <v>5.8274732317272988E-2</v>
      </c>
      <c r="CT21" s="67"/>
    </row>
    <row r="22" spans="1:98" ht="14.65" customHeight="1">
      <c r="A22" s="63"/>
      <c r="B22" s="55" t="s">
        <v>140</v>
      </c>
      <c r="C22" s="64"/>
      <c r="D22" s="65" t="s">
        <v>139</v>
      </c>
      <c r="E22" s="65" t="s">
        <v>315</v>
      </c>
      <c r="F22" s="65" t="s">
        <v>315</v>
      </c>
      <c r="G22" s="49" cm="1">
        <f t="array" ref="G22">IFERROR(_xlfn.XLOOKUP(G$8,EGEN_DPF_a_RONLER!$I$5:$P$5,_xlfn.XLOOKUP($D22,EGEN_DPF_a_RONLER!$D$13:$D$50,EGEN_DPF_a_RONLER!$I$13:$P$50)),"--")</f>
        <v>6.4564500000000049E-5</v>
      </c>
      <c r="H22" s="49" cm="1">
        <f t="array" ref="H22">IFERROR(_xlfn.XLOOKUP(H$8,EGEN_DPF_a_RONLER!$I$5:$P$5,_xlfn.XLOOKUP($D22,EGEN_DPF_a_RONLER!$D$13:$D$50,EGEN_DPF_a_RONLER!$I$13:$P$50)),"--")</f>
        <v>4.5903000000000038E-5</v>
      </c>
      <c r="I22" s="49" cm="1">
        <f t="array" ref="I22">IFERROR(_xlfn.XLOOKUP(I$8,EGEN_DPF_b_RONLER!$K$11:$FZ$11,_xlfn.XLOOKUP($D22,EGEN_DPF_b_RONLER!$D$14:$D$67,EGEN_DPF_b_RONLER!$K$14:$FZ$67)),"--")</f>
        <v>2.0646584372927183E-5</v>
      </c>
      <c r="J22" s="49" cm="1">
        <f t="array" ref="J22">IFERROR(_xlfn.XLOOKUP(J$8,EGEN_DPF_b_RONLER!$K$11:$FZ$11,_xlfn.XLOOKUP($D22,EGEN_DPF_b_RONLER!$D$14:$D$67,EGEN_DPF_b_RONLER!$K$14:$FZ$67)),"--")</f>
        <v>2.0646584372927183E-5</v>
      </c>
      <c r="K22" s="49" cm="1">
        <f t="array" ref="K22">IFERROR(_xlfn.XLOOKUP(K$8,EGEN_DPF_b_RONLER!$K$11:$FZ$11,_xlfn.XLOOKUP($D22,EGEN_DPF_b_RONLER!$D$14:$D$67,EGEN_DPF_b_RONLER!$K$14:$FZ$67)),"--")</f>
        <v>2.0646584372927183E-5</v>
      </c>
      <c r="L22" s="49" cm="1">
        <f t="array" ref="L22">IFERROR(_xlfn.XLOOKUP(L$8,EGEN_DPF_b_RONLER!$K$11:$FZ$11,_xlfn.XLOOKUP($D22,EGEN_DPF_b_RONLER!$D$14:$D$67,EGEN_DPF_b_RONLER!$K$14:$FZ$67)),"--")</f>
        <v>2.0646584372927183E-5</v>
      </c>
      <c r="M22" s="49" cm="1">
        <f t="array" ref="M22">IFERROR(_xlfn.XLOOKUP(M$8,EGEN_DPF_b_RONLER!$K$11:$FZ$11,_xlfn.XLOOKUP($D22,EGEN_DPF_b_RONLER!$D$14:$D$67,EGEN_DPF_b_RONLER!$K$14:$FZ$67)),"--")</f>
        <v>2.0646584372927183E-5</v>
      </c>
      <c r="N22" s="49" cm="1">
        <f t="array" ref="N22">IFERROR(_xlfn.XLOOKUP(N$8,EGEN_DPF_b_RONLER!$K$11:$FZ$11,_xlfn.XLOOKUP($D22,EGEN_DPF_b_RONLER!$D$14:$D$67,EGEN_DPF_b_RONLER!$K$14:$FZ$67)),"--")</f>
        <v>2.0646584372927183E-5</v>
      </c>
      <c r="O22" s="49" cm="1">
        <f t="array" ref="O22">IFERROR(_xlfn.XLOOKUP(O$8,EGEN_DPF_b_RONLER!$K$11:$FZ$11,_xlfn.XLOOKUP($D22,EGEN_DPF_b_RONLER!$D$14:$D$67,EGEN_DPF_b_RONLER!$K$14:$FZ$67)),"--")</f>
        <v>1.7238895690016873E-5</v>
      </c>
      <c r="P22" s="49" cm="1">
        <f t="array" ref="P22">IFERROR(_xlfn.XLOOKUP(P$8,EGEN_DPF_b_RONLER!$K$11:$FZ$11,_xlfn.XLOOKUP($D22,EGEN_DPF_b_RONLER!$D$14:$D$67,EGEN_DPF_b_RONLER!$K$14:$FZ$67)),"--")</f>
        <v>1.7238895690016873E-5</v>
      </c>
      <c r="Q22" s="49" cm="1">
        <f t="array" ref="Q22">IFERROR(_xlfn.XLOOKUP(Q$8,EGEN_DPF_b_RONLER!$K$11:$FZ$11,_xlfn.XLOOKUP($D22,EGEN_DPF_b_RONLER!$D$14:$D$67,EGEN_DPF_b_RONLER!$K$14:$FZ$67)),"--")</f>
        <v>1.7238895690016873E-5</v>
      </c>
      <c r="R22" s="49" cm="1">
        <f t="array" ref="R22">IFERROR(_xlfn.XLOOKUP(R$8,EGEN_DPF_b_RONLER!$K$11:$FZ$11,_xlfn.XLOOKUP($D22,EGEN_DPF_b_RONLER!$D$14:$D$67,EGEN_DPF_b_RONLER!$K$14:$FZ$67)),"--")</f>
        <v>2.4054273055837497E-5</v>
      </c>
      <c r="S22" s="49" cm="1">
        <f t="array" ref="S22">IFERROR(_xlfn.XLOOKUP(S$8,EGEN_DPF_b_RONLER!$K$11:$FZ$11,_xlfn.XLOOKUP($D22,EGEN_DPF_b_RONLER!$D$14:$D$67,EGEN_DPF_b_RONLER!$K$14:$FZ$67)),"--")</f>
        <v>2.4054273055837497E-5</v>
      </c>
      <c r="T22" s="49" cm="1">
        <f t="array" ref="T22">IFERROR(_xlfn.XLOOKUP(T$8,EGEN_DPF_b_RONLER!$K$11:$FZ$11,_xlfn.XLOOKUP($D22,EGEN_DPF_b_RONLER!$D$14:$D$67,EGEN_DPF_b_RONLER!$K$14:$FZ$67)),"--")</f>
        <v>2.4054273055837497E-5</v>
      </c>
      <c r="U22" s="49" cm="1">
        <f t="array" ref="U22">IFERROR(_xlfn.XLOOKUP(U$8,EGEN_DPF_b_RONLER!$K$11:$FZ$11,_xlfn.XLOOKUP($D22,EGEN_DPF_b_RONLER!$D$14:$D$67,EGEN_DPF_b_RONLER!$K$14:$FZ$67)),"--")</f>
        <v>2.4054273055837497E-5</v>
      </c>
      <c r="V22" s="49" cm="1">
        <f t="array" ref="V22">IFERROR(_xlfn.XLOOKUP(V$8,EGEN_DPF_b_RONLER!$K$11:$FZ$11,_xlfn.XLOOKUP($D22,EGEN_DPF_b_RONLER!$D$14:$D$67,EGEN_DPF_b_RONLER!$K$14:$FZ$67)),"--")</f>
        <v>2.4054273055837497E-5</v>
      </c>
      <c r="W22" s="49" cm="1">
        <f t="array" ref="W22">IFERROR(_xlfn.XLOOKUP(W$8,EGEN_DPF_b_RONLER!$K$11:$FZ$11,_xlfn.XLOOKUP($D22,EGEN_DPF_b_RONLER!$D$14:$D$67,EGEN_DPF_b_RONLER!$K$14:$FZ$67)),"--")</f>
        <v>2.4054273055837497E-5</v>
      </c>
      <c r="X22" s="49" cm="1">
        <f t="array" ref="X22">IFERROR(_xlfn.XLOOKUP(X$8,EGEN_DPF_b_RONLER!$K$11:$FZ$11,_xlfn.XLOOKUP($D22,EGEN_DPF_b_RONLER!$D$14:$D$67,EGEN_DPF_b_RONLER!$K$14:$FZ$67)),"--")</f>
        <v>2.4054273055837497E-5</v>
      </c>
      <c r="Y22" s="49" cm="1">
        <f t="array" ref="Y22">IFERROR(_xlfn.XLOOKUP(Y$8,EGEN_DPF_b_RONLER!$K$11:$FZ$11,_xlfn.XLOOKUP($D22,EGEN_DPF_b_RONLER!$D$14:$D$67,EGEN_DPF_b_RONLER!$K$14:$FZ$67)),"--")</f>
        <v>2.4054273055837497E-5</v>
      </c>
      <c r="Z22" s="49" cm="1">
        <f t="array" ref="Z22">IFERROR(_xlfn.XLOOKUP(Z$8,EGEN_DPF_b_RONLER!$K$11:$FZ$11,_xlfn.XLOOKUP($D22,EGEN_DPF_b_RONLER!$D$14:$D$67,EGEN_DPF_b_RONLER!$K$14:$FZ$67)),"--")</f>
        <v>2.4054273055837497E-5</v>
      </c>
      <c r="AA22" s="49" cm="1">
        <f t="array" ref="AA22">IFERROR(_xlfn.XLOOKUP(AA$8,EGEN_DPF_b_RONLER!$K$11:$FZ$11,_xlfn.XLOOKUP($D22,EGEN_DPF_b_RONLER!$D$14:$D$67,EGEN_DPF_b_RONLER!$K$14:$FZ$67)),"--")</f>
        <v>2.4054273055837497E-5</v>
      </c>
      <c r="AB22" s="49" cm="1">
        <f t="array" ref="AB22">IFERROR(_xlfn.XLOOKUP(AB$8,EGEN_DPF_b_RONLER!$K$11:$FZ$11,_xlfn.XLOOKUP($D22,EGEN_DPF_b_RONLER!$D$14:$D$67,EGEN_DPF_b_RONLER!$K$14:$FZ$67)),"--")</f>
        <v>2.4054273055837497E-5</v>
      </c>
      <c r="AC22" s="49" cm="1">
        <f t="array" ref="AC22">IFERROR(_xlfn.XLOOKUP(AC$8,EGEN_DPF_b_RONLER!$K$11:$FZ$11,_xlfn.XLOOKUP($D22,EGEN_DPF_b_RONLER!$D$14:$D$67,EGEN_DPF_b_RONLER!$K$14:$FZ$67)),"--")</f>
        <v>2.4054273055837497E-5</v>
      </c>
      <c r="AD22" s="49" cm="1">
        <f t="array" ref="AD22">IFERROR(_xlfn.XLOOKUP(AD$8,EGEN_DPF_b_RONLER!$K$11:$FZ$11,_xlfn.XLOOKUP($D22,EGEN_DPF_b_RONLER!$D$14:$D$67,EGEN_DPF_b_RONLER!$K$14:$FZ$67)),"--")</f>
        <v>2.4054273055837497E-5</v>
      </c>
      <c r="AE22" s="49" cm="1">
        <f t="array" ref="AE22">IFERROR(_xlfn.XLOOKUP(AE$8,EGEN_DPF_b_RONLER!$K$11:$FZ$11,_xlfn.XLOOKUP($D22,EGEN_DPF_b_RONLER!$D$14:$D$67,EGEN_DPF_b_RONLER!$K$14:$FZ$67)),"--")</f>
        <v>2.4054273055837497E-5</v>
      </c>
      <c r="AF22" s="49" cm="1">
        <f t="array" ref="AF22">IFERROR(_xlfn.XLOOKUP(AF$8,EGEN_DPF_b_RONLER!$K$11:$FZ$11,_xlfn.XLOOKUP($D22,EGEN_DPF_b_RONLER!$D$14:$D$67,EGEN_DPF_b_RONLER!$K$14:$FZ$67)),"--")</f>
        <v>2.4054273055837497E-5</v>
      </c>
      <c r="AG22" s="49" cm="1">
        <f t="array" ref="AG22">IFERROR(_xlfn.XLOOKUP(AG$8,EGEN_DPF_b_RONLER!$K$11:$FZ$11,_xlfn.XLOOKUP($D22,EGEN_DPF_b_RONLER!$D$14:$D$67,EGEN_DPF_b_RONLER!$K$14:$FZ$67)),"--")</f>
        <v>2.4054273055837497E-5</v>
      </c>
      <c r="AH22" s="49" cm="1">
        <f t="array" ref="AH22">IFERROR(_xlfn.XLOOKUP(AH$8,EGEN_DPF_b_RONLER!$K$11:$FZ$11,_xlfn.XLOOKUP($D22,EGEN_DPF_b_RONLER!$D$14:$D$67,EGEN_DPF_b_RONLER!$K$14:$FZ$67)),"--")</f>
        <v>2.4054273055837497E-5</v>
      </c>
      <c r="AI22" s="49" cm="1">
        <f t="array" ref="AI22">IFERROR(_xlfn.XLOOKUP(AI$8,EGEN_DPF_b_RONLER!$K$11:$FZ$11,_xlfn.XLOOKUP($D22,EGEN_DPF_b_RONLER!$D$14:$D$67,EGEN_DPF_b_RONLER!$K$14:$FZ$67)),"--")</f>
        <v>2.4054273055837497E-5</v>
      </c>
      <c r="AJ22" s="49" cm="1">
        <f t="array" ref="AJ22">IFERROR(_xlfn.XLOOKUP(AJ$8,EGEN_DPF_b_RONLER!$K$11:$FZ$11,_xlfn.XLOOKUP($D22,EGEN_DPF_b_RONLER!$D$14:$D$67,EGEN_DPF_b_RONLER!$K$14:$FZ$67)),"--")</f>
        <v>2.4054273055837497E-5</v>
      </c>
      <c r="AK22" s="49" cm="1">
        <f t="array" ref="AK22">IFERROR(_xlfn.XLOOKUP(AK$8,EGEN_DPF_b_RONLER!$K$11:$FZ$11,_xlfn.XLOOKUP($D22,EGEN_DPF_b_RONLER!$D$14:$D$67,EGEN_DPF_b_RONLER!$K$14:$FZ$67)),"--")</f>
        <v>2.4054273055837497E-5</v>
      </c>
      <c r="AL22" s="49" cm="1">
        <f t="array" ref="AL22">IFERROR(_xlfn.XLOOKUP(AL$8,EGEN_DPF_b_RONLER!$K$11:$FZ$11,_xlfn.XLOOKUP($D22,EGEN_DPF_b_RONLER!$D$14:$D$67,EGEN_DPF_b_RONLER!$K$14:$FZ$67)),"--")</f>
        <v>2.4054273055837497E-5</v>
      </c>
      <c r="AM22" s="49" cm="1">
        <f t="array" ref="AM22">IFERROR(_xlfn.XLOOKUP(AM$8,EGEN_DPF_b_RONLER!$K$11:$FZ$11,_xlfn.XLOOKUP($D22,EGEN_DPF_b_RONLER!$D$14:$D$67,EGEN_DPF_b_RONLER!$K$14:$FZ$67)),"--")</f>
        <v>2.0646584372927183E-5</v>
      </c>
      <c r="AN22" s="49" cm="1">
        <f t="array" ref="AN22">IFERROR(_xlfn.XLOOKUP(AN$8,EGEN_DPF_b_RONLER!$K$11:$FZ$11,_xlfn.XLOOKUP($D22,EGEN_DPF_b_RONLER!$D$14:$D$67,EGEN_DPF_b_RONLER!$K$14:$FZ$67)),"--")</f>
        <v>2.0646584372927183E-5</v>
      </c>
      <c r="AO22" s="49" cm="1">
        <f t="array" ref="AO22">IFERROR(_xlfn.XLOOKUP(AO$8,EGEN_DPF_b_RONLER!$K$11:$FZ$11,_xlfn.XLOOKUP($D22,EGEN_DPF_b_RONLER!$D$14:$D$67,EGEN_DPF_b_RONLER!$K$14:$FZ$67)),"--")</f>
        <v>1.126177329432391E-4</v>
      </c>
      <c r="AP22" s="49" cm="1">
        <f t="array" ref="AP22">IFERROR(_xlfn.XLOOKUP(AP$8,EGEN_DPF_b_RONLER!$K$11:$FZ$11,_xlfn.XLOOKUP($D22,EGEN_DPF_b_RONLER!$D$14:$D$67,EGEN_DPF_b_RONLER!$K$14:$FZ$67)),"--")</f>
        <v>1.126177329432391E-4</v>
      </c>
      <c r="AQ22" s="49" cm="1">
        <f t="array" ref="AQ22">IFERROR(_xlfn.XLOOKUP(AQ$8,EGEN_DPF_b_RONLER!$K$11:$FZ$11,_xlfn.XLOOKUP($D22,EGEN_DPF_b_RONLER!$D$14:$D$67,EGEN_DPF_b_RONLER!$K$14:$FZ$67)),"--")</f>
        <v>1.8806068025472939E-5</v>
      </c>
      <c r="AR22" s="49" cm="1">
        <f t="array" ref="AR22">IFERROR(_xlfn.XLOOKUP(AR$8,EGEN_DPF_b_RONLER!$K$11:$FZ$11,_xlfn.XLOOKUP($D22,EGEN_DPF_b_RONLER!$D$14:$D$67,EGEN_DPF_b_RONLER!$K$14:$FZ$67)),"--")</f>
        <v>2.4054273055837497E-5</v>
      </c>
      <c r="AS22" s="49" cm="1">
        <f t="array" ref="AS22">IFERROR(_xlfn.XLOOKUP(AS$8,EGEN_DPF_b_RONLER!$K$11:$FZ$11,_xlfn.XLOOKUP($D22,EGEN_DPF_b_RONLER!$D$14:$D$67,EGEN_DPF_b_RONLER!$K$14:$FZ$67)),"--")</f>
        <v>2.4054273055837497E-5</v>
      </c>
      <c r="AT22" s="49" cm="1">
        <f t="array" ref="AT22">IFERROR(_xlfn.XLOOKUP(AT$8,EGEN_DPF_b_RONLER!$K$11:$FZ$11,_xlfn.XLOOKUP($D22,EGEN_DPF_b_RONLER!$D$14:$D$67,EGEN_DPF_b_RONLER!$K$14:$FZ$67)),"--")</f>
        <v>2.4054273055837497E-5</v>
      </c>
      <c r="AU22" s="49" cm="1">
        <f t="array" ref="AU22">IFERROR(_xlfn.XLOOKUP(AU$8,EGEN_DPF_b_RONLER!$K$11:$FZ$11,_xlfn.XLOOKUP($D22,EGEN_DPF_b_RONLER!$D$14:$D$67,EGEN_DPF_b_RONLER!$K$14:$FZ$67)),"--")</f>
        <v>2.4054273055837497E-5</v>
      </c>
      <c r="AV22" s="49" cm="1">
        <f t="array" ref="AV22">IFERROR(_xlfn.XLOOKUP(AV$8,EGEN_DPF_b_RONLER!$K$11:$FZ$11,_xlfn.XLOOKUP($D22,EGEN_DPF_b_RONLER!$D$14:$D$67,EGEN_DPF_b_RONLER!$K$14:$FZ$67)),"--")</f>
        <v>2.4054273055837497E-5</v>
      </c>
      <c r="AW22" s="49" cm="1">
        <f t="array" ref="AW22">IFERROR(_xlfn.XLOOKUP(AW$8,EGEN_DPF_b_RONLER!$K$11:$FZ$11,_xlfn.XLOOKUP($D22,EGEN_DPF_b_RONLER!$D$14:$D$67,EGEN_DPF_b_RONLER!$K$14:$FZ$67)),"--")</f>
        <v>2.4054273055837497E-5</v>
      </c>
      <c r="AX22" s="49" cm="1">
        <f t="array" ref="AX22">IFERROR(_xlfn.XLOOKUP(AX$8,EGEN_DPF_b_RONLER!$K$11:$FZ$11,_xlfn.XLOOKUP($D22,EGEN_DPF_b_RONLER!$D$14:$D$67,EGEN_DPF_b_RONLER!$K$14:$FZ$67)),"--")</f>
        <v>2.4054273055837497E-5</v>
      </c>
      <c r="AY22" s="49" cm="1">
        <f t="array" ref="AY22">IFERROR(_xlfn.XLOOKUP(AY$8,EGEN_DPF_b_RONLER!$K$11:$FZ$11,_xlfn.XLOOKUP($D22,EGEN_DPF_b_RONLER!$D$14:$D$67,EGEN_DPF_b_RONLER!$K$14:$FZ$67)),"--")</f>
        <v>2.4054273055837497E-5</v>
      </c>
      <c r="AZ22" s="49" cm="1">
        <f t="array" ref="AZ22">IFERROR(_xlfn.XLOOKUP(AZ$8,EGENnoDPF_a_RONLER!$G$11:$CL$11,_xlfn.XLOOKUP($D22,EGENnoDPF_a_RONLER!$D$14:$D$51,EGENnoDPF_a_RONLER!$G$14:$CL$51)),"--")</f>
        <v>4.4268900000000002E-3</v>
      </c>
      <c r="BA22" s="49" cm="1">
        <f t="array" ref="BA22">IFERROR(_xlfn.XLOOKUP(BA$8,EGENnoDPF_a_RONLER!$G$11:$CL$11,_xlfn.XLOOKUP($D22,EGENnoDPF_a_RONLER!$D$14:$D$51,EGENnoDPF_a_RONLER!$G$14:$CL$51)),"--")</f>
        <v>4.4268900000000002E-3</v>
      </c>
      <c r="BB22" s="49" cm="1">
        <f t="array" ref="BB22">IFERROR(_xlfn.XLOOKUP(BB$8,EGENnoDPF_a_RONLER!$G$11:$CL$11,_xlfn.XLOOKUP($D22,EGENnoDPF_a_RONLER!$D$14:$D$51,EGENnoDPF_a_RONLER!$G$14:$CL$51)),"--")</f>
        <v>4.4268900000000002E-3</v>
      </c>
      <c r="BC22" s="49" cm="1">
        <f t="array" ref="BC22">IFERROR(_xlfn.XLOOKUP(BC$8,EGENnoDPF_a_RONLER!$G$11:$CL$11,_xlfn.XLOOKUP($D22,EGENnoDPF_a_RONLER!$D$14:$D$51,EGENnoDPF_a_RONLER!$G$14:$CL$51)),"--")</f>
        <v>4.4268900000000002E-3</v>
      </c>
      <c r="BD22" s="49" cm="1">
        <f t="array" ref="BD22">IFERROR(_xlfn.XLOOKUP(BD$8,EGENnoDPF_a_RONLER!$G$11:$CL$11,_xlfn.XLOOKUP($D22,EGENnoDPF_a_RONLER!$D$14:$D$51,EGENnoDPF_a_RONLER!$G$14:$CL$51)),"--")</f>
        <v>3.49869E-3</v>
      </c>
      <c r="BE22" s="49" cm="1">
        <f t="array" ref="BE22">IFERROR(_xlfn.XLOOKUP(BE$8,EGENnoDPF_a_RONLER!$G$11:$CL$11,_xlfn.XLOOKUP($D22,EGENnoDPF_a_RONLER!$D$14:$D$51,EGENnoDPF_a_RONLER!$G$14:$CL$51)),"--")</f>
        <v>3.49869E-3</v>
      </c>
      <c r="BF22" s="49" cm="1">
        <f t="array" ref="BF22">IFERROR(_xlfn.XLOOKUP(BF$8,EGENnoDPF_a_RONLER!$G$11:$CL$11,_xlfn.XLOOKUP($D22,EGENnoDPF_a_RONLER!$D$14:$D$51,EGENnoDPF_a_RONLER!$G$14:$CL$51)),"--")</f>
        <v>3.49869E-3</v>
      </c>
      <c r="BG22" s="49" cm="1">
        <f t="array" ref="BG22">IFERROR(_xlfn.XLOOKUP(BG$8,EGENnoDPF_a_RONLER!$G$11:$CL$11,_xlfn.XLOOKUP($D22,EGENnoDPF_a_RONLER!$D$14:$D$51,EGENnoDPF_a_RONLER!$G$14:$CL$51)),"--")</f>
        <v>4.797E-3</v>
      </c>
      <c r="BH22" s="49" cm="1">
        <f t="array" ref="BH22">IFERROR(_xlfn.XLOOKUP(BH$8,EGENnoDPF_a_RONLER!$G$11:$CL$11,_xlfn.XLOOKUP($D22,EGENnoDPF_a_RONLER!$D$14:$D$51,EGENnoDPF_a_RONLER!$G$14:$CL$51)),"--")</f>
        <v>4.797E-3</v>
      </c>
      <c r="BI22" s="49" cm="1">
        <f t="array" ref="BI22">IFERROR(_xlfn.XLOOKUP(BI$8,EGENnoDPF_a_RONLER!$G$11:$CL$11,_xlfn.XLOOKUP($D22,EGENnoDPF_a_RONLER!$D$14:$D$51,EGENnoDPF_a_RONLER!$G$14:$CL$51)),"--")</f>
        <v>5.3625000000000001E-3</v>
      </c>
      <c r="BJ22" s="49" cm="1">
        <f t="array" ref="BJ22">IFERROR(_xlfn.XLOOKUP(BJ$8,EGENnoDPF_a_RONLER!$G$11:$CL$11,_xlfn.XLOOKUP($D22,EGENnoDPF_a_RONLER!$D$14:$D$51,EGENnoDPF_a_RONLER!$G$14:$CL$51)),"--")</f>
        <v>5.6706000000000005E-3</v>
      </c>
      <c r="BK22" s="49" cm="1">
        <f t="array" ref="BK22">IFERROR(_xlfn.XLOOKUP(BK$8,EGENnoDPF_a_RONLER!$G$11:$CL$11,_xlfn.XLOOKUP($D22,EGENnoDPF_a_RONLER!$D$14:$D$51,EGENnoDPF_a_RONLER!$G$14:$CL$51)),"--")</f>
        <v>5.7509399999999995E-3</v>
      </c>
      <c r="BL22" s="49" cm="1">
        <f t="array" ref="BL22">IFERROR(_xlfn.XLOOKUP(BL$8,EGENnoDPF_a_RONLER!$G$11:$CL$11,_xlfn.XLOOKUP($D22,EGENnoDPF_a_RONLER!$D$14:$D$51,EGENnoDPF_a_RONLER!$G$14:$CL$51)),"--")</f>
        <v>5.7509399999999995E-3</v>
      </c>
      <c r="BM22" s="49" cm="1">
        <f t="array" ref="BM22">IFERROR(_xlfn.XLOOKUP(BM$8,EGENnoDPF_a_RONLER!$G$11:$CL$11,_xlfn.XLOOKUP($D22,EGENnoDPF_a_RONLER!$D$14:$D$51,EGENnoDPF_a_RONLER!$G$14:$CL$51)),"--")</f>
        <v>5.7509399999999995E-3</v>
      </c>
      <c r="BN22" s="49" cm="1">
        <f t="array" ref="BN22">IFERROR(_xlfn.XLOOKUP(BN$8,EGENnoDPF_a_RONLER!$G$11:$CL$11,_xlfn.XLOOKUP($D22,EGENnoDPF_a_RONLER!$D$14:$D$51,EGENnoDPF_a_RONLER!$G$14:$CL$51)),"--")</f>
        <v>5.7509399999999995E-3</v>
      </c>
      <c r="BO22" s="49" cm="1">
        <f t="array" ref="BO22">IFERROR(_xlfn.XLOOKUP(BO$8,EGENnoDPF_a_RONLER!$G$11:$CL$11,_xlfn.XLOOKUP($D22,EGENnoDPF_a_RONLER!$D$14:$D$51,EGENnoDPF_a_RONLER!$G$14:$CL$51)),"--")</f>
        <v>5.7509399999999995E-3</v>
      </c>
      <c r="BP22" s="49" cm="1">
        <f t="array" ref="BP22">IFERROR(_xlfn.XLOOKUP(BP$8,EGENnoDPF_a_RONLER!$G$11:$CL$11,_xlfn.XLOOKUP($D22,EGENnoDPF_a_RONLER!$D$14:$D$51,EGENnoDPF_a_RONLER!$G$14:$CL$51)),"--")</f>
        <v>5.7509399999999995E-3</v>
      </c>
      <c r="BQ22" s="49" cm="1">
        <f t="array" ref="BQ22">IFERROR(_xlfn.XLOOKUP(BQ$8,EGENnoDPF_a_RONLER!$G$11:$CL$11,_xlfn.XLOOKUP($D22,EGENnoDPF_a_RONLER!$D$14:$D$51,EGENnoDPF_a_RONLER!$G$14:$CL$51)),"--")</f>
        <v>8.9309999999999986E-4</v>
      </c>
      <c r="BR22" s="49" cm="1">
        <f t="array" ref="BR22">IFERROR(_xlfn.XLOOKUP(BR$8,EGENnoDPF_a_RONLER!$G$11:$CL$11,_xlfn.XLOOKUP($D22,EGENnoDPF_a_RONLER!$D$14:$D$51,EGENnoDPF_a_RONLER!$G$14:$CL$51)),"--")</f>
        <v>8.9309999999999986E-4</v>
      </c>
      <c r="BS22" s="49" cm="1">
        <f t="array" ref="BS22">IFERROR(_xlfn.XLOOKUP(BS$8,EGENnoDPF_a_RONLER!$G$11:$CL$11,_xlfn.XLOOKUP($D22,EGENnoDPF_a_RONLER!$D$14:$D$51,EGENnoDPF_a_RONLER!$G$14:$CL$51)),"--")</f>
        <v>1.8096E-3</v>
      </c>
      <c r="BT22" s="49" cm="1">
        <f t="array" ref="BT22">IFERROR(_xlfn.XLOOKUP(BT$8,EGENnoDPF_a_RONLER!$G$11:$CL$11,_xlfn.XLOOKUP($D22,EGENnoDPF_a_RONLER!$D$14:$D$51,EGENnoDPF_a_RONLER!$G$14:$CL$51)),"--")</f>
        <v>7.5659999999999996E-4</v>
      </c>
      <c r="BU22" s="49" cm="1">
        <f t="array" ref="BU22">IFERROR(_xlfn.XLOOKUP(BU$8,EGENnoDPF_b_RONLER!$G$11:$BN$11,_xlfn.XLOOKUP($D22,EGENnoDPF_b_RONLER!$D$14:$D$67,EGENnoDPF_b_RONLER!$G$14:$BN$67)),"--")</f>
        <v>2.6496146229687643E-4</v>
      </c>
      <c r="BV22" s="49" cm="1">
        <f t="array" ref="BV22">IFERROR(_xlfn.XLOOKUP(BV$8,EGENnoDPF_b_RONLER!$G$11:$BN$11,_xlfn.XLOOKUP($D22,EGENnoDPF_b_RONLER!$D$14:$D$67,EGENnoDPF_b_RONLER!$G$14:$BN$67)),"--")</f>
        <v>2.6878827846485052E-4</v>
      </c>
      <c r="BW22" s="49" cm="1">
        <f t="array" ref="BW22">IFERROR(_xlfn.XLOOKUP(BW$8,EGENnoDPF_b_RONLER!$G$11:$BN$11,_xlfn.XLOOKUP($D22,EGENnoDPF_b_RONLER!$D$14:$D$67,EGENnoDPF_b_RONLER!$G$14:$BN$67)),"--")</f>
        <v>2.6878827846485052E-4</v>
      </c>
      <c r="BX22" s="49" cm="1">
        <f t="array" ref="BX22">IFERROR(_xlfn.XLOOKUP(BX$8,EGENnoDPF_b_RONLER!$G$11:$BN$11,_xlfn.XLOOKUP($D22,EGENnoDPF_b_RONLER!$D$14:$D$67,EGENnoDPF_b_RONLER!$G$14:$BN$67)),"--")</f>
        <v>3.2072364074449964E-4</v>
      </c>
      <c r="BY22" s="49" cm="1">
        <f t="array" ref="BY22">IFERROR(_xlfn.XLOOKUP(BY$8,EGENnoDPF_b_RONLER!$G$11:$BN$11,_xlfn.XLOOKUP($D22,EGENnoDPF_b_RONLER!$D$14:$D$67,EGENnoDPF_b_RONLER!$G$14:$BN$67)),"--")</f>
        <v>3.1361669643254766E-4</v>
      </c>
      <c r="BZ22" s="49" cm="1">
        <f t="array" ref="BZ22">IFERROR(_xlfn.XLOOKUP(BZ$8,EGENnoDPF_b_RONLER!$G$11:$BN$11,_xlfn.XLOOKUP($D22,EGENnoDPF_b_RONLER!$D$14:$D$67,EGENnoDPF_b_RONLER!$G$14:$BN$67)),"--")</f>
        <v>3.2072364074449964E-4</v>
      </c>
      <c r="CA22" s="49" cm="1">
        <f t="array" ref="CA22">IFERROR(_xlfn.XLOOKUP(CA$8,EGENnoDPF_b_RONLER!$G$11:$BN$11,_xlfn.XLOOKUP($D22,EGENnoDPF_b_RONLER!$D$14:$D$67,EGENnoDPF_b_RONLER!$G$14:$BN$67)),"--")</f>
        <v>3.2072364074449964E-4</v>
      </c>
      <c r="CB22" s="49" cm="1">
        <f t="array" ref="CB22">IFERROR(_xlfn.XLOOKUP(CB$8,EGENnoDPF_b_RONLER!$G$11:$BN$11,_xlfn.XLOOKUP($D22,EGENnoDPF_b_RONLER!$D$14:$D$67,EGENnoDPF_b_RONLER!$G$14:$BN$67)),"--")</f>
        <v>3.2072364074449964E-4</v>
      </c>
      <c r="CC22" s="49" cm="1">
        <f t="array" ref="CC22">IFERROR(_xlfn.XLOOKUP(CC$8,EGENnoDPF_b_RONLER!$G$11:$BN$11,_xlfn.XLOOKUP($D22,EGENnoDPF_b_RONLER!$D$14:$D$67,EGENnoDPF_b_RONLER!$G$14:$BN$67)),"--")</f>
        <v>3.2072364074449964E-4</v>
      </c>
      <c r="CD22" s="49" cm="1">
        <f t="array" ref="CD22">IFERROR(_xlfn.XLOOKUP(CD$8,EGENnoDPF_b_RONLER!$G$11:$BN$11,_xlfn.XLOOKUP($D22,EGENnoDPF_b_RONLER!$D$14:$D$67,EGENnoDPF_b_RONLER!$G$14:$BN$67)),"--")</f>
        <v>3.1361669643254766E-4</v>
      </c>
      <c r="CE22" s="49" cm="1">
        <f t="array" ref="CE22">IFERROR(_xlfn.XLOOKUP(CE$8,EGENnoDPF_b_RONLER!$G$11:$BN$11,_xlfn.XLOOKUP($D22,EGENnoDPF_b_RONLER!$D$14:$D$67,EGENnoDPF_b_RONLER!$G$14:$BN$67)),"--")</f>
        <v>3.2072364074449964E-4</v>
      </c>
      <c r="CF22" s="49" cm="1">
        <f t="array" ref="CF22">IFERROR(_xlfn.XLOOKUP(CF$8,EGENnoDPF_b_RONLER!$G$11:$BN$11,_xlfn.XLOOKUP($D22,EGENnoDPF_b_RONLER!$D$14:$D$67,EGENnoDPF_b_RONLER!$G$14:$BN$67)),"--")</f>
        <v>3.1361669643254766E-4</v>
      </c>
      <c r="CG22" s="49" cm="1">
        <f t="array" ref="CG22">IFERROR(_xlfn.XLOOKUP(CG$8,EGENnoDPF_b_RONLER!$G$11:$BN$11,_xlfn.XLOOKUP($D22,EGENnoDPF_b_RONLER!$D$14:$D$67,EGENnoDPF_b_RONLER!$G$14:$BN$67)),"--")</f>
        <v>3.1361669643254766E-4</v>
      </c>
      <c r="CH22" s="49" cm="1">
        <f t="array" ref="CH22">IFERROR(_xlfn.XLOOKUP(CH$8,EGENnoDPF_b_RONLER!$G$11:$BN$11,_xlfn.XLOOKUP($D22,EGENnoDPF_b_RONLER!$D$14:$D$67,EGENnoDPF_b_RONLER!$G$14:$BN$67)),"--")</f>
        <v>3.1361669643254766E-4</v>
      </c>
      <c r="CI22" s="49" cm="1">
        <f t="array" ref="CI22">IFERROR(_xlfn.XLOOKUP(CI$8,EGENnoDPF_b_RONLER!$G$11:$BN$11,_xlfn.XLOOKUP($D22,EGENnoDPF_b_RONLER!$D$14:$D$67,EGENnoDPF_b_RONLER!$G$14:$BN$67)),"--")</f>
        <v>3.1361669643254766E-4</v>
      </c>
      <c r="CJ22" s="49" cm="1">
        <f t="array" ref="CJ22">IFERROR(_xlfn.XLOOKUP(CJ$8,FirePump_RONLER!$G$11:$V$11,_xlfn.XLOOKUP($D22,FirePump_RONLER!$D$14:$D$51,FirePump_RONLER!$G$14:$V$51)),"--")</f>
        <v>4.0559999999999994E-4</v>
      </c>
      <c r="CK22" s="49" cm="1">
        <f t="array" ref="CK22">IFERROR(_xlfn.XLOOKUP(CK$8,FirePump_RONLER!$G$11:$V$11,_xlfn.XLOOKUP($D22,FirePump_RONLER!$D$14:$D$51,FirePump_RONLER!$G$14:$V$51)),"--")</f>
        <v>4.4069999999999998E-4</v>
      </c>
      <c r="CL22" s="49" cm="1">
        <f t="array" ref="CL22">IFERROR(_xlfn.XLOOKUP(CL$8,FirePump_RONLER!$G$11:$V$11,_xlfn.XLOOKUP($D22,FirePump_RONLER!$D$14:$D$51,FirePump_RONLER!$G$14:$V$51)),"--")</f>
        <v>2.5739999999999997E-4</v>
      </c>
      <c r="CM22" s="49" cm="1">
        <f t="array" ref="CM22">IFERROR(_xlfn.XLOOKUP(CM$8,FirePump_RONLER!$G$11:$V$11,_xlfn.XLOOKUP($D22,FirePump_RONLER!$D$14:$D$51,FirePump_RONLER!$G$14:$V$51)),"--")</f>
        <v>2.3790000000000001E-4</v>
      </c>
      <c r="CN22" s="49" cm="1">
        <f t="array" ref="CN22">IFERROR(_xlfn.XLOOKUP(CN$8,EGEN_ALOHA!$G$11:$Z$11,_xlfn.XLOOKUP($D22,EGEN_ALOHA!$D$14:$D$51,EGEN_ALOHA!$G$14:$Z$51)),"--")</f>
        <v>4.2041999999999991E-3</v>
      </c>
      <c r="CO22" s="49" cm="1">
        <f t="array" ref="CO22">IFERROR(_xlfn.XLOOKUP(CO$8,EGEN_ALOHA!$G$11:$Z$11,_xlfn.XLOOKUP($D22,EGEN_ALOHA!$D$14:$D$51,EGEN_ALOHA!$G$14:$Z$51)),"--")</f>
        <v>4.2041999999999991E-3</v>
      </c>
      <c r="CP22" s="49" cm="1">
        <f t="array" ref="CP22">IFERROR(_xlfn.XLOOKUP(CP$8,EGEN_ALOHA!$G$11:$Z$11,_xlfn.XLOOKUP($D22,EGEN_ALOHA!$D$14:$D$51,EGEN_ALOHA!$G$14:$Z$51)),"--")</f>
        <v>4.2041999999999991E-3</v>
      </c>
      <c r="CQ22" s="49" cm="1">
        <f t="array" ref="CQ22">IFERROR(_xlfn.XLOOKUP(CQ$8,EGEN_ALOHA!$G$11:$Z$11,_xlfn.XLOOKUP($D22,EGEN_ALOHA!$D$14:$D$51,EGEN_ALOHA!$G$14:$Z$51)),"--")</f>
        <v>4.2065399999999999E-3</v>
      </c>
      <c r="CR22" s="49" cm="1">
        <f t="array" ref="CR22">IFERROR(_xlfn.XLOOKUP(CR$8,EGEN_ALOHA!$G$11:$Z$11,_xlfn.XLOOKUP($D22,EGEN_ALOHA!$D$14:$D$51,EGEN_ALOHA!$G$14:$Z$51)),"--")</f>
        <v>4.1839199999999998E-3</v>
      </c>
      <c r="CS22" s="71">
        <f t="shared" si="0"/>
        <v>0.11591098235687354</v>
      </c>
      <c r="CT22" s="67"/>
    </row>
    <row r="23" spans="1:98" ht="14.65" customHeight="1">
      <c r="A23" s="63"/>
      <c r="B23" s="55" t="s">
        <v>142</v>
      </c>
      <c r="C23" s="64"/>
      <c r="D23" s="70">
        <v>504</v>
      </c>
      <c r="E23" s="65" t="s">
        <v>315</v>
      </c>
      <c r="F23" s="65" t="s">
        <v>414</v>
      </c>
      <c r="G23" s="49" cm="1">
        <f t="array" ref="G23">IFERROR(_xlfn.XLOOKUP(G$8,EGEN_DPF_a_RONLER!$I$5:$P$5,_xlfn.XLOOKUP($D23,EGEN_DPF_a_RONLER!$D$13:$D$50,EGEN_DPF_a_RONLER!$I$13:$P$50)),"--")</f>
        <v>1.2647998525519276E-4</v>
      </c>
      <c r="H23" s="49" cm="1">
        <f t="array" ref="H23">IFERROR(_xlfn.XLOOKUP(H$8,EGEN_DPF_a_RONLER!$I$5:$P$5,_xlfn.XLOOKUP($D23,EGEN_DPF_a_RONLER!$D$13:$D$50,EGEN_DPF_a_RONLER!$I$13:$P$50)),"--")</f>
        <v>8.9922647324289844E-5</v>
      </c>
      <c r="I23" s="49" cm="1">
        <f t="array" ref="I23">IFERROR(_xlfn.XLOOKUP(I$8,EGEN_DPF_b_RONLER!$K$11:$FZ$11,_xlfn.XLOOKUP($D23,EGEN_DPF_b_RONLER!$D$14:$D$67,EGEN_DPF_b_RONLER!$K$14:$FZ$67)),"--")</f>
        <v>8.6561053031793025E-4</v>
      </c>
      <c r="J23" s="49" cm="1">
        <f t="array" ref="J23">IFERROR(_xlfn.XLOOKUP(J$8,EGEN_DPF_b_RONLER!$K$11:$FZ$11,_xlfn.XLOOKUP($D23,EGEN_DPF_b_RONLER!$D$14:$D$67,EGEN_DPF_b_RONLER!$K$14:$FZ$67)),"--")</f>
        <v>8.6561053031793025E-4</v>
      </c>
      <c r="K23" s="49" cm="1">
        <f t="array" ref="K23">IFERROR(_xlfn.XLOOKUP(K$8,EGEN_DPF_b_RONLER!$K$11:$FZ$11,_xlfn.XLOOKUP($D23,EGEN_DPF_b_RONLER!$D$14:$D$67,EGEN_DPF_b_RONLER!$K$14:$FZ$67)),"--")</f>
        <v>8.6561053031793025E-4</v>
      </c>
      <c r="L23" s="49" cm="1">
        <f t="array" ref="L23">IFERROR(_xlfn.XLOOKUP(L$8,EGEN_DPF_b_RONLER!$K$11:$FZ$11,_xlfn.XLOOKUP($D23,EGEN_DPF_b_RONLER!$D$14:$D$67,EGEN_DPF_b_RONLER!$K$14:$FZ$67)),"--")</f>
        <v>8.6561053031793025E-4</v>
      </c>
      <c r="M23" s="49" cm="1">
        <f t="array" ref="M23">IFERROR(_xlfn.XLOOKUP(M$8,EGEN_DPF_b_RONLER!$K$11:$FZ$11,_xlfn.XLOOKUP($D23,EGEN_DPF_b_RONLER!$D$14:$D$67,EGEN_DPF_b_RONLER!$K$14:$FZ$67)),"--")</f>
        <v>8.6561053031793025E-4</v>
      </c>
      <c r="N23" s="49" cm="1">
        <f t="array" ref="N23">IFERROR(_xlfn.XLOOKUP(N$8,EGEN_DPF_b_RONLER!$K$11:$FZ$11,_xlfn.XLOOKUP($D23,EGEN_DPF_b_RONLER!$D$14:$D$67,EGEN_DPF_b_RONLER!$K$14:$FZ$67)),"--")</f>
        <v>8.6561053031793025E-4</v>
      </c>
      <c r="O23" s="49" cm="1">
        <f t="array" ref="O23">IFERROR(_xlfn.XLOOKUP(O$8,EGEN_DPF_b_RONLER!$K$11:$FZ$11,_xlfn.XLOOKUP($D23,EGEN_DPF_b_RONLER!$D$14:$D$67,EGEN_DPF_b_RONLER!$K$14:$FZ$67)),"--")</f>
        <v>7.227427728868157E-4</v>
      </c>
      <c r="P23" s="49" cm="1">
        <f t="array" ref="P23">IFERROR(_xlfn.XLOOKUP(P$8,EGEN_DPF_b_RONLER!$K$11:$FZ$11,_xlfn.XLOOKUP($D23,EGEN_DPF_b_RONLER!$D$14:$D$67,EGEN_DPF_b_RONLER!$K$14:$FZ$67)),"--")</f>
        <v>7.227427728868157E-4</v>
      </c>
      <c r="Q23" s="49" cm="1">
        <f t="array" ref="Q23">IFERROR(_xlfn.XLOOKUP(Q$8,EGEN_DPF_b_RONLER!$K$11:$FZ$11,_xlfn.XLOOKUP($D23,EGEN_DPF_b_RONLER!$D$14:$D$67,EGEN_DPF_b_RONLER!$K$14:$FZ$67)),"--")</f>
        <v>7.227427728868157E-4</v>
      </c>
      <c r="R23" s="49" cm="1">
        <f t="array" ref="R23">IFERROR(_xlfn.XLOOKUP(R$8,EGEN_DPF_b_RONLER!$K$11:$FZ$11,_xlfn.XLOOKUP($D23,EGEN_DPF_b_RONLER!$D$14:$D$67,EGEN_DPF_b_RONLER!$K$14:$FZ$67)),"--")</f>
        <v>1.008478287749045E-3</v>
      </c>
      <c r="S23" s="49" cm="1">
        <f t="array" ref="S23">IFERROR(_xlfn.XLOOKUP(S$8,EGEN_DPF_b_RONLER!$K$11:$FZ$11,_xlfn.XLOOKUP($D23,EGEN_DPF_b_RONLER!$D$14:$D$67,EGEN_DPF_b_RONLER!$K$14:$FZ$67)),"--")</f>
        <v>1.008478287749045E-3</v>
      </c>
      <c r="T23" s="49" cm="1">
        <f t="array" ref="T23">IFERROR(_xlfn.XLOOKUP(T$8,EGEN_DPF_b_RONLER!$K$11:$FZ$11,_xlfn.XLOOKUP($D23,EGEN_DPF_b_RONLER!$D$14:$D$67,EGEN_DPF_b_RONLER!$K$14:$FZ$67)),"--")</f>
        <v>1.008478287749045E-3</v>
      </c>
      <c r="U23" s="49" cm="1">
        <f t="array" ref="U23">IFERROR(_xlfn.XLOOKUP(U$8,EGEN_DPF_b_RONLER!$K$11:$FZ$11,_xlfn.XLOOKUP($D23,EGEN_DPF_b_RONLER!$D$14:$D$67,EGEN_DPF_b_RONLER!$K$14:$FZ$67)),"--")</f>
        <v>1.008478287749045E-3</v>
      </c>
      <c r="V23" s="49" cm="1">
        <f t="array" ref="V23">IFERROR(_xlfn.XLOOKUP(V$8,EGEN_DPF_b_RONLER!$K$11:$FZ$11,_xlfn.XLOOKUP($D23,EGEN_DPF_b_RONLER!$D$14:$D$67,EGEN_DPF_b_RONLER!$K$14:$FZ$67)),"--")</f>
        <v>1.008478287749045E-3</v>
      </c>
      <c r="W23" s="49" cm="1">
        <f t="array" ref="W23">IFERROR(_xlfn.XLOOKUP(W$8,EGEN_DPF_b_RONLER!$K$11:$FZ$11,_xlfn.XLOOKUP($D23,EGEN_DPF_b_RONLER!$D$14:$D$67,EGEN_DPF_b_RONLER!$K$14:$FZ$67)),"--")</f>
        <v>1.008478287749045E-3</v>
      </c>
      <c r="X23" s="49" cm="1">
        <f t="array" ref="X23">IFERROR(_xlfn.XLOOKUP(X$8,EGEN_DPF_b_RONLER!$K$11:$FZ$11,_xlfn.XLOOKUP($D23,EGEN_DPF_b_RONLER!$D$14:$D$67,EGEN_DPF_b_RONLER!$K$14:$FZ$67)),"--")</f>
        <v>1.008478287749045E-3</v>
      </c>
      <c r="Y23" s="49" cm="1">
        <f t="array" ref="Y23">IFERROR(_xlfn.XLOOKUP(Y$8,EGEN_DPF_b_RONLER!$K$11:$FZ$11,_xlfn.XLOOKUP($D23,EGEN_DPF_b_RONLER!$D$14:$D$67,EGEN_DPF_b_RONLER!$K$14:$FZ$67)),"--")</f>
        <v>1.008478287749045E-3</v>
      </c>
      <c r="Z23" s="49" cm="1">
        <f t="array" ref="Z23">IFERROR(_xlfn.XLOOKUP(Z$8,EGEN_DPF_b_RONLER!$K$11:$FZ$11,_xlfn.XLOOKUP($D23,EGEN_DPF_b_RONLER!$D$14:$D$67,EGEN_DPF_b_RONLER!$K$14:$FZ$67)),"--")</f>
        <v>1.008478287749045E-3</v>
      </c>
      <c r="AA23" s="49" cm="1">
        <f t="array" ref="AA23">IFERROR(_xlfn.XLOOKUP(AA$8,EGEN_DPF_b_RONLER!$K$11:$FZ$11,_xlfn.XLOOKUP($D23,EGEN_DPF_b_RONLER!$D$14:$D$67,EGEN_DPF_b_RONLER!$K$14:$FZ$67)),"--")</f>
        <v>1.008478287749045E-3</v>
      </c>
      <c r="AB23" s="49" cm="1">
        <f t="array" ref="AB23">IFERROR(_xlfn.XLOOKUP(AB$8,EGEN_DPF_b_RONLER!$K$11:$FZ$11,_xlfn.XLOOKUP($D23,EGEN_DPF_b_RONLER!$D$14:$D$67,EGEN_DPF_b_RONLER!$K$14:$FZ$67)),"--")</f>
        <v>1.008478287749045E-3</v>
      </c>
      <c r="AC23" s="49" cm="1">
        <f t="array" ref="AC23">IFERROR(_xlfn.XLOOKUP(AC$8,EGEN_DPF_b_RONLER!$K$11:$FZ$11,_xlfn.XLOOKUP($D23,EGEN_DPF_b_RONLER!$D$14:$D$67,EGEN_DPF_b_RONLER!$K$14:$FZ$67)),"--")</f>
        <v>1.008478287749045E-3</v>
      </c>
      <c r="AD23" s="49" cm="1">
        <f t="array" ref="AD23">IFERROR(_xlfn.XLOOKUP(AD$8,EGEN_DPF_b_RONLER!$K$11:$FZ$11,_xlfn.XLOOKUP($D23,EGEN_DPF_b_RONLER!$D$14:$D$67,EGEN_DPF_b_RONLER!$K$14:$FZ$67)),"--")</f>
        <v>1.008478287749045E-3</v>
      </c>
      <c r="AE23" s="49" cm="1">
        <f t="array" ref="AE23">IFERROR(_xlfn.XLOOKUP(AE$8,EGEN_DPF_b_RONLER!$K$11:$FZ$11,_xlfn.XLOOKUP($D23,EGEN_DPF_b_RONLER!$D$14:$D$67,EGEN_DPF_b_RONLER!$K$14:$FZ$67)),"--")</f>
        <v>1.008478287749045E-3</v>
      </c>
      <c r="AF23" s="49" cm="1">
        <f t="array" ref="AF23">IFERROR(_xlfn.XLOOKUP(AF$8,EGEN_DPF_b_RONLER!$K$11:$FZ$11,_xlfn.XLOOKUP($D23,EGEN_DPF_b_RONLER!$D$14:$D$67,EGEN_DPF_b_RONLER!$K$14:$FZ$67)),"--")</f>
        <v>1.008478287749045E-3</v>
      </c>
      <c r="AG23" s="49" cm="1">
        <f t="array" ref="AG23">IFERROR(_xlfn.XLOOKUP(AG$8,EGEN_DPF_b_RONLER!$K$11:$FZ$11,_xlfn.XLOOKUP($D23,EGEN_DPF_b_RONLER!$D$14:$D$67,EGEN_DPF_b_RONLER!$K$14:$FZ$67)),"--")</f>
        <v>1.008478287749045E-3</v>
      </c>
      <c r="AH23" s="49" cm="1">
        <f t="array" ref="AH23">IFERROR(_xlfn.XLOOKUP(AH$8,EGEN_DPF_b_RONLER!$K$11:$FZ$11,_xlfn.XLOOKUP($D23,EGEN_DPF_b_RONLER!$D$14:$D$67,EGEN_DPF_b_RONLER!$K$14:$FZ$67)),"--")</f>
        <v>1.008478287749045E-3</v>
      </c>
      <c r="AI23" s="49" cm="1">
        <f t="array" ref="AI23">IFERROR(_xlfn.XLOOKUP(AI$8,EGEN_DPF_b_RONLER!$K$11:$FZ$11,_xlfn.XLOOKUP($D23,EGEN_DPF_b_RONLER!$D$14:$D$67,EGEN_DPF_b_RONLER!$K$14:$FZ$67)),"--")</f>
        <v>1.008478287749045E-3</v>
      </c>
      <c r="AJ23" s="49" cm="1">
        <f t="array" ref="AJ23">IFERROR(_xlfn.XLOOKUP(AJ$8,EGEN_DPF_b_RONLER!$K$11:$FZ$11,_xlfn.XLOOKUP($D23,EGEN_DPF_b_RONLER!$D$14:$D$67,EGEN_DPF_b_RONLER!$K$14:$FZ$67)),"--")</f>
        <v>1.008478287749045E-3</v>
      </c>
      <c r="AK23" s="49" cm="1">
        <f t="array" ref="AK23">IFERROR(_xlfn.XLOOKUP(AK$8,EGEN_DPF_b_RONLER!$K$11:$FZ$11,_xlfn.XLOOKUP($D23,EGEN_DPF_b_RONLER!$D$14:$D$67,EGEN_DPF_b_RONLER!$K$14:$FZ$67)),"--")</f>
        <v>1.008478287749045E-3</v>
      </c>
      <c r="AL23" s="49" cm="1">
        <f t="array" ref="AL23">IFERROR(_xlfn.XLOOKUP(AL$8,EGEN_DPF_b_RONLER!$K$11:$FZ$11,_xlfn.XLOOKUP($D23,EGEN_DPF_b_RONLER!$D$14:$D$67,EGEN_DPF_b_RONLER!$K$14:$FZ$67)),"--")</f>
        <v>1.008478287749045E-3</v>
      </c>
      <c r="AM23" s="49" cm="1">
        <f t="array" ref="AM23">IFERROR(_xlfn.XLOOKUP(AM$8,EGEN_DPF_b_RONLER!$K$11:$FZ$11,_xlfn.XLOOKUP($D23,EGEN_DPF_b_RONLER!$D$14:$D$67,EGEN_DPF_b_RONLER!$K$14:$FZ$67)),"--")</f>
        <v>8.6561053031793025E-4</v>
      </c>
      <c r="AN23" s="49" cm="1">
        <f t="array" ref="AN23">IFERROR(_xlfn.XLOOKUP(AN$8,EGEN_DPF_b_RONLER!$K$11:$FZ$11,_xlfn.XLOOKUP($D23,EGEN_DPF_b_RONLER!$D$14:$D$67,EGEN_DPF_b_RONLER!$K$14:$FZ$67)),"--")</f>
        <v>8.6561053031793025E-4</v>
      </c>
      <c r="AO23" s="49" cm="1">
        <f t="array" ref="AO23">IFERROR(_xlfn.XLOOKUP(AO$8,EGEN_DPF_b_RONLER!$K$11:$FZ$11,_xlfn.XLOOKUP($D23,EGEN_DPF_b_RONLER!$D$14:$D$67,EGEN_DPF_b_RONLER!$K$14:$FZ$67)),"--")</f>
        <v>5.1936631819075778E-3</v>
      </c>
      <c r="AP23" s="49" cm="1">
        <f t="array" ref="AP23">IFERROR(_xlfn.XLOOKUP(AP$8,EGEN_DPF_b_RONLER!$K$11:$FZ$11,_xlfn.XLOOKUP($D23,EGEN_DPF_b_RONLER!$D$14:$D$67,EGEN_DPF_b_RONLER!$K$14:$FZ$67)),"--")</f>
        <v>5.1936631819075778E-3</v>
      </c>
      <c r="AQ23" s="49" cm="1">
        <f t="array" ref="AQ23">IFERROR(_xlfn.XLOOKUP(AQ$8,EGEN_DPF_b_RONLER!$K$11:$FZ$11,_xlfn.XLOOKUP($D23,EGEN_DPF_b_RONLER!$D$14:$D$67,EGEN_DPF_b_RONLER!$K$14:$FZ$67)),"--")</f>
        <v>8.6729132746417802E-4</v>
      </c>
      <c r="AR23" s="49" cm="1">
        <f t="array" ref="AR23">IFERROR(_xlfn.XLOOKUP(AR$8,EGEN_DPF_b_RONLER!$K$11:$FZ$11,_xlfn.XLOOKUP($D23,EGEN_DPF_b_RONLER!$D$14:$D$67,EGEN_DPF_b_RONLER!$K$14:$FZ$67)),"--")</f>
        <v>1.008478287749045E-3</v>
      </c>
      <c r="AS23" s="49" cm="1">
        <f t="array" ref="AS23">IFERROR(_xlfn.XLOOKUP(AS$8,EGEN_DPF_b_RONLER!$K$11:$FZ$11,_xlfn.XLOOKUP($D23,EGEN_DPF_b_RONLER!$D$14:$D$67,EGEN_DPF_b_RONLER!$K$14:$FZ$67)),"--")</f>
        <v>1.008478287749045E-3</v>
      </c>
      <c r="AT23" s="49" cm="1">
        <f t="array" ref="AT23">IFERROR(_xlfn.XLOOKUP(AT$8,EGEN_DPF_b_RONLER!$K$11:$FZ$11,_xlfn.XLOOKUP($D23,EGEN_DPF_b_RONLER!$D$14:$D$67,EGEN_DPF_b_RONLER!$K$14:$FZ$67)),"--")</f>
        <v>1.008478287749045E-3</v>
      </c>
      <c r="AU23" s="49" cm="1">
        <f t="array" ref="AU23">IFERROR(_xlfn.XLOOKUP(AU$8,EGEN_DPF_b_RONLER!$K$11:$FZ$11,_xlfn.XLOOKUP($D23,EGEN_DPF_b_RONLER!$D$14:$D$67,EGEN_DPF_b_RONLER!$K$14:$FZ$67)),"--")</f>
        <v>1.008478287749045E-3</v>
      </c>
      <c r="AV23" s="49" cm="1">
        <f t="array" ref="AV23">IFERROR(_xlfn.XLOOKUP(AV$8,EGEN_DPF_b_RONLER!$K$11:$FZ$11,_xlfn.XLOOKUP($D23,EGEN_DPF_b_RONLER!$D$14:$D$67,EGEN_DPF_b_RONLER!$K$14:$FZ$67)),"--")</f>
        <v>1.008478287749045E-3</v>
      </c>
      <c r="AW23" s="49" cm="1">
        <f t="array" ref="AW23">IFERROR(_xlfn.XLOOKUP(AW$8,EGEN_DPF_b_RONLER!$K$11:$FZ$11,_xlfn.XLOOKUP($D23,EGEN_DPF_b_RONLER!$D$14:$D$67,EGEN_DPF_b_RONLER!$K$14:$FZ$67)),"--")</f>
        <v>1.008478287749045E-3</v>
      </c>
      <c r="AX23" s="49" cm="1">
        <f t="array" ref="AX23">IFERROR(_xlfn.XLOOKUP(AX$8,EGEN_DPF_b_RONLER!$K$11:$FZ$11,_xlfn.XLOOKUP($D23,EGEN_DPF_b_RONLER!$D$14:$D$67,EGEN_DPF_b_RONLER!$K$14:$FZ$67)),"--")</f>
        <v>1.008478287749045E-3</v>
      </c>
      <c r="AY23" s="49" cm="1">
        <f t="array" ref="AY23">IFERROR(_xlfn.XLOOKUP(AY$8,EGEN_DPF_b_RONLER!$K$11:$FZ$11,_xlfn.XLOOKUP($D23,EGEN_DPF_b_RONLER!$D$14:$D$67,EGEN_DPF_b_RONLER!$K$14:$FZ$67)),"--")</f>
        <v>1.008478287749045E-3</v>
      </c>
      <c r="AZ23" s="49" cm="1">
        <f t="array" ref="AZ23">IFERROR(_xlfn.XLOOKUP(AZ$8,EGENnoDPF_a_RONLER!$G$11:$CL$11,_xlfn.XLOOKUP($D23,EGENnoDPF_a_RONLER!$D$14:$D$51,EGENnoDPF_a_RONLER!$G$14:$CL$51)),"--")</f>
        <v>9.5393642035328345E-3</v>
      </c>
      <c r="BA23" s="49" cm="1">
        <f t="array" ref="BA23">IFERROR(_xlfn.XLOOKUP(BA$8,EGENnoDPF_a_RONLER!$G$11:$CL$11,_xlfn.XLOOKUP($D23,EGENnoDPF_a_RONLER!$D$14:$D$51,EGENnoDPF_a_RONLER!$G$14:$CL$51)),"--")</f>
        <v>9.5393642035328345E-3</v>
      </c>
      <c r="BB23" s="49" cm="1">
        <f t="array" ref="BB23">IFERROR(_xlfn.XLOOKUP(BB$8,EGENnoDPF_a_RONLER!$G$11:$CL$11,_xlfn.XLOOKUP($D23,EGENnoDPF_a_RONLER!$D$14:$D$51,EGENnoDPF_a_RONLER!$G$14:$CL$51)),"--")</f>
        <v>9.5393642035328345E-3</v>
      </c>
      <c r="BC23" s="49" cm="1">
        <f t="array" ref="BC23">IFERROR(_xlfn.XLOOKUP(BC$8,EGENnoDPF_a_RONLER!$G$11:$CL$11,_xlfn.XLOOKUP($D23,EGENnoDPF_a_RONLER!$D$14:$D$51,EGENnoDPF_a_RONLER!$G$14:$CL$51)),"--")</f>
        <v>9.5393642035328345E-3</v>
      </c>
      <c r="BD23" s="49" cm="1">
        <f t="array" ref="BD23">IFERROR(_xlfn.XLOOKUP(BD$8,EGENnoDPF_a_RONLER!$G$11:$CL$11,_xlfn.XLOOKUP($D23,EGENnoDPF_a_RONLER!$D$14:$D$51,EGENnoDPF_a_RONLER!$G$14:$CL$51)),"--")</f>
        <v>7.5392155994972289E-3</v>
      </c>
      <c r="BE23" s="49" cm="1">
        <f t="array" ref="BE23">IFERROR(_xlfn.XLOOKUP(BE$8,EGENnoDPF_a_RONLER!$G$11:$CL$11,_xlfn.XLOOKUP($D23,EGENnoDPF_a_RONLER!$D$14:$D$51,EGENnoDPF_a_RONLER!$G$14:$CL$51)),"--")</f>
        <v>7.5392155994972289E-3</v>
      </c>
      <c r="BF23" s="49" cm="1">
        <f t="array" ref="BF23">IFERROR(_xlfn.XLOOKUP(BF$8,EGENnoDPF_a_RONLER!$G$11:$CL$11,_xlfn.XLOOKUP($D23,EGENnoDPF_a_RONLER!$D$14:$D$51,EGENnoDPF_a_RONLER!$G$14:$CL$51)),"--")</f>
        <v>7.5392155994972289E-3</v>
      </c>
      <c r="BG23" s="49" cm="1">
        <f t="array" ref="BG23">IFERROR(_xlfn.XLOOKUP(BG$8,EGENnoDPF_a_RONLER!$G$11:$CL$11,_xlfn.XLOOKUP($D23,EGENnoDPF_a_RONLER!$D$14:$D$51,EGENnoDPF_a_RONLER!$G$14:$CL$51)),"--")</f>
        <v>1.0336902449427702E-2</v>
      </c>
      <c r="BH23" s="49" cm="1">
        <f t="array" ref="BH23">IFERROR(_xlfn.XLOOKUP(BH$8,EGENnoDPF_a_RONLER!$G$11:$CL$11,_xlfn.XLOOKUP($D23,EGENnoDPF_a_RONLER!$D$14:$D$51,EGENnoDPF_a_RONLER!$G$14:$CL$51)),"--")</f>
        <v>1.0336902449427702E-2</v>
      </c>
      <c r="BI23" s="49" cm="1">
        <f t="array" ref="BI23">IFERROR(_xlfn.XLOOKUP(BI$8,EGENnoDPF_a_RONLER!$G$11:$CL$11,_xlfn.XLOOKUP($D23,EGENnoDPF_a_RONLER!$D$14:$D$51,EGENnoDPF_a_RONLER!$G$14:$CL$51)),"--")</f>
        <v>1.1555480380457797E-2</v>
      </c>
      <c r="BJ23" s="49" cm="1">
        <f t="array" ref="BJ23">IFERROR(_xlfn.XLOOKUP(BJ$8,EGENnoDPF_a_RONLER!$G$11:$CL$11,_xlfn.XLOOKUP($D23,EGENnoDPF_a_RONLER!$D$14:$D$51,EGENnoDPF_a_RONLER!$G$14:$CL$51)),"--")</f>
        <v>1.2219395253225919E-2</v>
      </c>
      <c r="BK23" s="49" cm="1">
        <f t="array" ref="BK23">IFERROR(_xlfn.XLOOKUP(BK$8,EGENnoDPF_a_RONLER!$G$11:$CL$11,_xlfn.XLOOKUP($D23,EGENnoDPF_a_RONLER!$D$14:$D$51,EGENnoDPF_a_RONLER!$G$14:$CL$51)),"--")</f>
        <v>1.2392517359289507E-2</v>
      </c>
      <c r="BL23" s="49" cm="1">
        <f t="array" ref="BL23">IFERROR(_xlfn.XLOOKUP(BL$8,EGENnoDPF_a_RONLER!$G$11:$CL$11,_xlfn.XLOOKUP($D23,EGENnoDPF_a_RONLER!$D$14:$D$51,EGENnoDPF_a_RONLER!$G$14:$CL$51)),"--")</f>
        <v>1.2392517359289507E-2</v>
      </c>
      <c r="BM23" s="49" cm="1">
        <f t="array" ref="BM23">IFERROR(_xlfn.XLOOKUP(BM$8,EGENnoDPF_a_RONLER!$G$11:$CL$11,_xlfn.XLOOKUP($D23,EGENnoDPF_a_RONLER!$D$14:$D$51,EGENnoDPF_a_RONLER!$G$14:$CL$51)),"--")</f>
        <v>1.2392517359289507E-2</v>
      </c>
      <c r="BN23" s="49" cm="1">
        <f t="array" ref="BN23">IFERROR(_xlfn.XLOOKUP(BN$8,EGENnoDPF_a_RONLER!$G$11:$CL$11,_xlfn.XLOOKUP($D23,EGENnoDPF_a_RONLER!$D$14:$D$51,EGENnoDPF_a_RONLER!$G$14:$CL$51)),"--")</f>
        <v>1.2392517359289507E-2</v>
      </c>
      <c r="BO23" s="49" cm="1">
        <f t="array" ref="BO23">IFERROR(_xlfn.XLOOKUP(BO$8,EGENnoDPF_a_RONLER!$G$11:$CL$11,_xlfn.XLOOKUP($D23,EGENnoDPF_a_RONLER!$D$14:$D$51,EGENnoDPF_a_RONLER!$G$14:$CL$51)),"--")</f>
        <v>1.2392517359289507E-2</v>
      </c>
      <c r="BP23" s="49" cm="1">
        <f t="array" ref="BP23">IFERROR(_xlfn.XLOOKUP(BP$8,EGENnoDPF_a_RONLER!$G$11:$CL$11,_xlfn.XLOOKUP($D23,EGENnoDPF_a_RONLER!$D$14:$D$51,EGENnoDPF_a_RONLER!$G$14:$CL$51)),"--")</f>
        <v>1.2392517359289507E-2</v>
      </c>
      <c r="BQ23" s="49" cm="1">
        <f t="array" ref="BQ23">IFERROR(_xlfn.XLOOKUP(BQ$8,EGENnoDPF_a_RONLER!$G$11:$CL$11,_xlfn.XLOOKUP($D23,EGENnoDPF_a_RONLER!$D$14:$D$51,EGENnoDPF_a_RONLER!$G$14:$CL$51)),"--")</f>
        <v>1.9245127324544261E-3</v>
      </c>
      <c r="BR23" s="49" cm="1">
        <f t="array" ref="BR23">IFERROR(_xlfn.XLOOKUP(BR$8,EGENnoDPF_a_RONLER!$G$11:$CL$11,_xlfn.XLOOKUP($D23,EGENnoDPF_a_RONLER!$D$14:$D$51,EGENnoDPF_a_RONLER!$G$14:$CL$51)),"--")</f>
        <v>1.9245127324544261E-3</v>
      </c>
      <c r="BS23" s="49" cm="1">
        <f t="array" ref="BS23">IFERROR(_xlfn.XLOOKUP(BS$8,EGENnoDPF_a_RONLER!$G$11:$CL$11,_xlfn.XLOOKUP($D23,EGENnoDPF_a_RONLER!$D$14:$D$51,EGENnoDPF_a_RONLER!$G$14:$CL$51)),"--")</f>
        <v>3.8994493792963041E-3</v>
      </c>
      <c r="BT23" s="49" cm="1">
        <f t="array" ref="BT23">IFERROR(_xlfn.XLOOKUP(BT$8,EGENnoDPF_a_RONLER!$G$11:$CL$11,_xlfn.XLOOKUP($D23,EGENnoDPF_a_RONLER!$D$14:$D$51,EGENnoDPF_a_RONLER!$G$14:$CL$51)),"--")</f>
        <v>1.6303732318609545E-3</v>
      </c>
      <c r="BU23" s="49" cm="1">
        <f t="array" ref="BU23">IFERROR(_xlfn.XLOOKUP(BU$8,EGENnoDPF_b_RONLER!$G$11:$BN$11,_xlfn.XLOOKUP($D23,EGENnoDPF_b_RONLER!$D$14:$D$67,EGENnoDPF_b_RONLER!$G$14:$BN$67)),"--")</f>
        <v>1.2219395253225919E-2</v>
      </c>
      <c r="BV23" s="49" cm="1">
        <f t="array" ref="BV23">IFERROR(_xlfn.XLOOKUP(BV$8,EGENnoDPF_b_RONLER!$G$11:$BN$11,_xlfn.XLOOKUP($D23,EGENnoDPF_b_RONLER!$D$14:$D$67,EGENnoDPF_b_RONLER!$G$14:$BN$67)),"--")</f>
        <v>1.2395878953582002E-2</v>
      </c>
      <c r="BW23" s="49" cm="1">
        <f t="array" ref="BW23">IFERROR(_xlfn.XLOOKUP(BW$8,EGENnoDPF_b_RONLER!$G$11:$BN$11,_xlfn.XLOOKUP($D23,EGENnoDPF_b_RONLER!$D$14:$D$67,EGENnoDPF_b_RONLER!$G$14:$BN$67)),"--")</f>
        <v>1.2395878953582002E-2</v>
      </c>
      <c r="BX23" s="49" cm="1">
        <f t="array" ref="BX23">IFERROR(_xlfn.XLOOKUP(BX$8,EGENnoDPF_b_RONLER!$G$11:$BN$11,_xlfn.XLOOKUP($D23,EGENnoDPF_b_RONLER!$D$14:$D$67,EGENnoDPF_b_RONLER!$G$14:$BN$67)),"--")</f>
        <v>1.4791014886985981E-2</v>
      </c>
      <c r="BY23" s="49" cm="1">
        <f t="array" ref="BY23">IFERROR(_xlfn.XLOOKUP(BY$8,EGENnoDPF_b_RONLER!$G$11:$BN$11,_xlfn.XLOOKUP($D23,EGENnoDPF_b_RONLER!$D$14:$D$67,EGENnoDPF_b_RONLER!$G$14:$BN$67)),"--")</f>
        <v>1.4463259443467543E-2</v>
      </c>
      <c r="BZ23" s="49" cm="1">
        <f t="array" ref="BZ23">IFERROR(_xlfn.XLOOKUP(BZ$8,EGENnoDPF_b_RONLER!$G$11:$BN$11,_xlfn.XLOOKUP($D23,EGENnoDPF_b_RONLER!$D$14:$D$67,EGENnoDPF_b_RONLER!$G$14:$BN$67)),"--")</f>
        <v>1.4791014886985981E-2</v>
      </c>
      <c r="CA23" s="49" cm="1">
        <f t="array" ref="CA23">IFERROR(_xlfn.XLOOKUP(CA$8,EGENnoDPF_b_RONLER!$G$11:$BN$11,_xlfn.XLOOKUP($D23,EGENnoDPF_b_RONLER!$D$14:$D$67,EGENnoDPF_b_RONLER!$G$14:$BN$67)),"--")</f>
        <v>1.4791014886985981E-2</v>
      </c>
      <c r="CB23" s="49" cm="1">
        <f t="array" ref="CB23">IFERROR(_xlfn.XLOOKUP(CB$8,EGENnoDPF_b_RONLER!$G$11:$BN$11,_xlfn.XLOOKUP($D23,EGENnoDPF_b_RONLER!$D$14:$D$67,EGENnoDPF_b_RONLER!$G$14:$BN$67)),"--")</f>
        <v>1.4791014886985981E-2</v>
      </c>
      <c r="CC23" s="49" cm="1">
        <f t="array" ref="CC23">IFERROR(_xlfn.XLOOKUP(CC$8,EGENnoDPF_b_RONLER!$G$11:$BN$11,_xlfn.XLOOKUP($D23,EGENnoDPF_b_RONLER!$D$14:$D$67,EGENnoDPF_b_RONLER!$G$14:$BN$67)),"--")</f>
        <v>1.4791014886985981E-2</v>
      </c>
      <c r="CD23" s="49" cm="1">
        <f t="array" ref="CD23">IFERROR(_xlfn.XLOOKUP(CD$8,EGENnoDPF_b_RONLER!$G$11:$BN$11,_xlfn.XLOOKUP($D23,EGENnoDPF_b_RONLER!$D$14:$D$67,EGENnoDPF_b_RONLER!$G$14:$BN$67)),"--")</f>
        <v>1.4463259443467543E-2</v>
      </c>
      <c r="CE23" s="49" cm="1">
        <f t="array" ref="CE23">IFERROR(_xlfn.XLOOKUP(CE$8,EGENnoDPF_b_RONLER!$G$11:$BN$11,_xlfn.XLOOKUP($D23,EGENnoDPF_b_RONLER!$D$14:$D$67,EGENnoDPF_b_RONLER!$G$14:$BN$67)),"--")</f>
        <v>1.4791014886985981E-2</v>
      </c>
      <c r="CF23" s="49" cm="1">
        <f t="array" ref="CF23">IFERROR(_xlfn.XLOOKUP(CF$8,EGENnoDPF_b_RONLER!$G$11:$BN$11,_xlfn.XLOOKUP($D23,EGENnoDPF_b_RONLER!$D$14:$D$67,EGENnoDPF_b_RONLER!$G$14:$BN$67)),"--")</f>
        <v>1.4463259443467543E-2</v>
      </c>
      <c r="CG23" s="49" cm="1">
        <f t="array" ref="CG23">IFERROR(_xlfn.XLOOKUP(CG$8,EGENnoDPF_b_RONLER!$G$11:$BN$11,_xlfn.XLOOKUP($D23,EGENnoDPF_b_RONLER!$D$14:$D$67,EGENnoDPF_b_RONLER!$G$14:$BN$67)),"--")</f>
        <v>1.4463259443467543E-2</v>
      </c>
      <c r="CH23" s="49" cm="1">
        <f t="array" ref="CH23">IFERROR(_xlfn.XLOOKUP(CH$8,EGENnoDPF_b_RONLER!$G$11:$BN$11,_xlfn.XLOOKUP($D23,EGENnoDPF_b_RONLER!$D$14:$D$67,EGENnoDPF_b_RONLER!$G$14:$BN$67)),"--")</f>
        <v>1.4463259443467543E-2</v>
      </c>
      <c r="CI23" s="49" cm="1">
        <f t="array" ref="CI23">IFERROR(_xlfn.XLOOKUP(CI$8,EGENnoDPF_b_RONLER!$G$11:$BN$11,_xlfn.XLOOKUP($D23,EGENnoDPF_b_RONLER!$D$14:$D$67,EGENnoDPF_b_RONLER!$G$14:$BN$67)),"--")</f>
        <v>1.4463259443467543E-2</v>
      </c>
      <c r="CJ23" s="49" cm="1">
        <f t="array" ref="CJ23">IFERROR(_xlfn.XLOOKUP(CJ$8,FirePump_RONLER!$G$11:$V$11,_xlfn.XLOOKUP($D23,FirePump_RONLER!$D$14:$D$51,FirePump_RONLER!$G$14:$V$51)),"--")</f>
        <v>8.7401451604917171E-4</v>
      </c>
      <c r="CK23" s="49" cm="1">
        <f t="array" ref="CK23">IFERROR(_xlfn.XLOOKUP(CK$8,FirePump_RONLER!$G$11:$V$11,_xlfn.XLOOKUP($D23,FirePump_RONLER!$D$14:$D$51,FirePump_RONLER!$G$14:$V$51)),"--")</f>
        <v>9.4965038763034993E-4</v>
      </c>
      <c r="CL23" s="49" cm="1">
        <f t="array" ref="CL23">IFERROR(_xlfn.XLOOKUP(CL$8,FirePump_RONLER!$G$11:$V$11,_xlfn.XLOOKUP($D23,FirePump_RONLER!$D$14:$D$51,FirePump_RONLER!$G$14:$V$51)),"--")</f>
        <v>5.5466305826197429E-4</v>
      </c>
      <c r="CM23" s="49" cm="1">
        <f t="array" ref="CM23">IFERROR(_xlfn.XLOOKUP(CM$8,FirePump_RONLER!$G$11:$V$11,_xlfn.XLOOKUP($D23,FirePump_RONLER!$D$14:$D$51,FirePump_RONLER!$G$14:$V$51)),"--")</f>
        <v>5.1264312960576407E-4</v>
      </c>
      <c r="CN23" s="49" cm="1">
        <f t="array" ref="CN23">IFERROR(_xlfn.XLOOKUP(CN$8,EGEN_ALOHA!$G$11:$Z$11,_xlfn.XLOOKUP($D23,EGEN_ALOHA!$D$14:$D$51,EGEN_ALOHA!$G$14:$Z$51)),"--")</f>
        <v>9.0594966182789144E-3</v>
      </c>
      <c r="CO23" s="49" cm="1">
        <f t="array" ref="CO23">IFERROR(_xlfn.XLOOKUP(CO$8,EGEN_ALOHA!$G$11:$Z$11,_xlfn.XLOOKUP($D23,EGEN_ALOHA!$D$14:$D$51,EGEN_ALOHA!$G$14:$Z$51)),"--")</f>
        <v>9.0594966182789144E-3</v>
      </c>
      <c r="CP23" s="49" cm="1">
        <f t="array" ref="CP23">IFERROR(_xlfn.XLOOKUP(CP$8,EGEN_ALOHA!$G$11:$Z$11,_xlfn.XLOOKUP($D23,EGEN_ALOHA!$D$14:$D$51,EGEN_ALOHA!$G$14:$Z$51)),"--")</f>
        <v>9.0594966182789144E-3</v>
      </c>
      <c r="CQ23" s="49" cm="1">
        <f t="array" ref="CQ23">IFERROR(_xlfn.XLOOKUP(CQ$8,EGEN_ALOHA!$G$11:$Z$11,_xlfn.XLOOKUP($D23,EGEN_ALOHA!$D$14:$D$51,EGEN_ALOHA!$G$14:$Z$51)),"--")</f>
        <v>9.0645390097176589E-3</v>
      </c>
      <c r="CR23" s="49" cm="1">
        <f t="array" ref="CR23">IFERROR(_xlfn.XLOOKUP(CR$8,EGEN_ALOHA!$G$11:$Z$11,_xlfn.XLOOKUP($D23,EGEN_ALOHA!$D$14:$D$51,EGEN_ALOHA!$G$14:$Z$51)),"--")</f>
        <v>9.0157958924764539E-3</v>
      </c>
      <c r="CS23" s="71">
        <f t="shared" si="0"/>
        <v>0.49945433459843958</v>
      </c>
      <c r="CT23" s="67"/>
    </row>
    <row r="24" spans="1:98" ht="14.65" customHeight="1">
      <c r="A24" s="63"/>
      <c r="B24" s="55" t="s">
        <v>145</v>
      </c>
      <c r="C24" s="64"/>
      <c r="D24" s="65" t="s">
        <v>144</v>
      </c>
      <c r="E24" s="65" t="s">
        <v>315</v>
      </c>
      <c r="F24" s="65" t="s">
        <v>315</v>
      </c>
      <c r="G24" s="49" cm="1">
        <f t="array" ref="G24">IFERROR(_xlfn.XLOOKUP(G$8,EGEN_DPF_a_RONLER!$I$5:$P$5,_xlfn.XLOOKUP($D24,EGEN_DPF_a_RONLER!$D$13:$D$50,EGEN_DPF_a_RONLER!$I$13:$P$50)),"--")</f>
        <v>1.9866000000000005E-4</v>
      </c>
      <c r="H24" s="49" cm="1">
        <f t="array" ref="H24">IFERROR(_xlfn.XLOOKUP(H$8,EGEN_DPF_a_RONLER!$I$5:$P$5,_xlfn.XLOOKUP($D24,EGEN_DPF_a_RONLER!$D$13:$D$50,EGEN_DPF_a_RONLER!$I$13:$P$50)),"--")</f>
        <v>1.4124000000000002E-4</v>
      </c>
      <c r="I24" s="49" cm="1">
        <f t="array" ref="I24">IFERROR(_xlfn.XLOOKUP(I$8,EGEN_DPF_b_RONLER!$K$11:$FZ$11,_xlfn.XLOOKUP($D24,EGEN_DPF_b_RONLER!$D$14:$D$67,EGEN_DPF_b_RONLER!$K$14:$FZ$67)),"--")</f>
        <v>2.3260449597242711E-4</v>
      </c>
      <c r="J24" s="49" cm="1">
        <f t="array" ref="J24">IFERROR(_xlfn.XLOOKUP(J$8,EGEN_DPF_b_RONLER!$K$11:$FZ$11,_xlfn.XLOOKUP($D24,EGEN_DPF_b_RONLER!$D$14:$D$67,EGEN_DPF_b_RONLER!$K$14:$FZ$67)),"--")</f>
        <v>2.3260449597242711E-4</v>
      </c>
      <c r="K24" s="49" cm="1">
        <f t="array" ref="K24">IFERROR(_xlfn.XLOOKUP(K$8,EGEN_DPF_b_RONLER!$K$11:$FZ$11,_xlfn.XLOOKUP($D24,EGEN_DPF_b_RONLER!$D$14:$D$67,EGEN_DPF_b_RONLER!$K$14:$FZ$67)),"--")</f>
        <v>2.3260449597242711E-4</v>
      </c>
      <c r="L24" s="49" cm="1">
        <f t="array" ref="L24">IFERROR(_xlfn.XLOOKUP(L$8,EGEN_DPF_b_RONLER!$K$11:$FZ$11,_xlfn.XLOOKUP($D24,EGEN_DPF_b_RONLER!$D$14:$D$67,EGEN_DPF_b_RONLER!$K$14:$FZ$67)),"--")</f>
        <v>2.3260449597242711E-4</v>
      </c>
      <c r="M24" s="49" cm="1">
        <f t="array" ref="M24">IFERROR(_xlfn.XLOOKUP(M$8,EGEN_DPF_b_RONLER!$K$11:$FZ$11,_xlfn.XLOOKUP($D24,EGEN_DPF_b_RONLER!$D$14:$D$67,EGEN_DPF_b_RONLER!$K$14:$FZ$67)),"--")</f>
        <v>2.3260449597242711E-4</v>
      </c>
      <c r="N24" s="49" cm="1">
        <f t="array" ref="N24">IFERROR(_xlfn.XLOOKUP(N$8,EGEN_DPF_b_RONLER!$K$11:$FZ$11,_xlfn.XLOOKUP($D24,EGEN_DPF_b_RONLER!$D$14:$D$67,EGEN_DPF_b_RONLER!$K$14:$FZ$67)),"--")</f>
        <v>2.3260449597242711E-4</v>
      </c>
      <c r="O24" s="49" cm="1">
        <f t="array" ref="O24">IFERROR(_xlfn.XLOOKUP(O$8,EGEN_DPF_b_RONLER!$K$11:$FZ$11,_xlfn.XLOOKUP($D24,EGEN_DPF_b_RONLER!$D$14:$D$67,EGEN_DPF_b_RONLER!$K$14:$FZ$67)),"--")</f>
        <v>1.9421346265658965E-4</v>
      </c>
      <c r="P24" s="49" cm="1">
        <f t="array" ref="P24">IFERROR(_xlfn.XLOOKUP(P$8,EGEN_DPF_b_RONLER!$K$11:$FZ$11,_xlfn.XLOOKUP($D24,EGEN_DPF_b_RONLER!$D$14:$D$67,EGEN_DPF_b_RONLER!$K$14:$FZ$67)),"--")</f>
        <v>1.9421346265658965E-4</v>
      </c>
      <c r="Q24" s="49" cm="1">
        <f t="array" ref="Q24">IFERROR(_xlfn.XLOOKUP(Q$8,EGEN_DPF_b_RONLER!$K$11:$FZ$11,_xlfn.XLOOKUP($D24,EGEN_DPF_b_RONLER!$D$14:$D$67,EGEN_DPF_b_RONLER!$K$14:$FZ$67)),"--")</f>
        <v>1.9421346265658965E-4</v>
      </c>
      <c r="R24" s="49" cm="1">
        <f t="array" ref="R24">IFERROR(_xlfn.XLOOKUP(R$8,EGEN_DPF_b_RONLER!$K$11:$FZ$11,_xlfn.XLOOKUP($D24,EGEN_DPF_b_RONLER!$D$14:$D$67,EGEN_DPF_b_RONLER!$K$14:$FZ$67)),"--")</f>
        <v>2.7099552928826464E-4</v>
      </c>
      <c r="S24" s="49" cm="1">
        <f t="array" ref="S24">IFERROR(_xlfn.XLOOKUP(S$8,EGEN_DPF_b_RONLER!$K$11:$FZ$11,_xlfn.XLOOKUP($D24,EGEN_DPF_b_RONLER!$D$14:$D$67,EGEN_DPF_b_RONLER!$K$14:$FZ$67)),"--")</f>
        <v>2.7099552928826464E-4</v>
      </c>
      <c r="T24" s="49" cm="1">
        <f t="array" ref="T24">IFERROR(_xlfn.XLOOKUP(T$8,EGEN_DPF_b_RONLER!$K$11:$FZ$11,_xlfn.XLOOKUP($D24,EGEN_DPF_b_RONLER!$D$14:$D$67,EGEN_DPF_b_RONLER!$K$14:$FZ$67)),"--")</f>
        <v>2.7099552928826464E-4</v>
      </c>
      <c r="U24" s="49" cm="1">
        <f t="array" ref="U24">IFERROR(_xlfn.XLOOKUP(U$8,EGEN_DPF_b_RONLER!$K$11:$FZ$11,_xlfn.XLOOKUP($D24,EGEN_DPF_b_RONLER!$D$14:$D$67,EGEN_DPF_b_RONLER!$K$14:$FZ$67)),"--")</f>
        <v>2.7099552928826464E-4</v>
      </c>
      <c r="V24" s="49" cm="1">
        <f t="array" ref="V24">IFERROR(_xlfn.XLOOKUP(V$8,EGEN_DPF_b_RONLER!$K$11:$FZ$11,_xlfn.XLOOKUP($D24,EGEN_DPF_b_RONLER!$D$14:$D$67,EGEN_DPF_b_RONLER!$K$14:$FZ$67)),"--")</f>
        <v>2.7099552928826464E-4</v>
      </c>
      <c r="W24" s="49" cm="1">
        <f t="array" ref="W24">IFERROR(_xlfn.XLOOKUP(W$8,EGEN_DPF_b_RONLER!$K$11:$FZ$11,_xlfn.XLOOKUP($D24,EGEN_DPF_b_RONLER!$D$14:$D$67,EGEN_DPF_b_RONLER!$K$14:$FZ$67)),"--")</f>
        <v>2.7099552928826464E-4</v>
      </c>
      <c r="X24" s="49" cm="1">
        <f t="array" ref="X24">IFERROR(_xlfn.XLOOKUP(X$8,EGEN_DPF_b_RONLER!$K$11:$FZ$11,_xlfn.XLOOKUP($D24,EGEN_DPF_b_RONLER!$D$14:$D$67,EGEN_DPF_b_RONLER!$K$14:$FZ$67)),"--")</f>
        <v>2.7099552928826464E-4</v>
      </c>
      <c r="Y24" s="49" cm="1">
        <f t="array" ref="Y24">IFERROR(_xlfn.XLOOKUP(Y$8,EGEN_DPF_b_RONLER!$K$11:$FZ$11,_xlfn.XLOOKUP($D24,EGEN_DPF_b_RONLER!$D$14:$D$67,EGEN_DPF_b_RONLER!$K$14:$FZ$67)),"--")</f>
        <v>2.7099552928826464E-4</v>
      </c>
      <c r="Z24" s="49" cm="1">
        <f t="array" ref="Z24">IFERROR(_xlfn.XLOOKUP(Z$8,EGEN_DPF_b_RONLER!$K$11:$FZ$11,_xlfn.XLOOKUP($D24,EGEN_DPF_b_RONLER!$D$14:$D$67,EGEN_DPF_b_RONLER!$K$14:$FZ$67)),"--")</f>
        <v>2.7099552928826464E-4</v>
      </c>
      <c r="AA24" s="49" cm="1">
        <f t="array" ref="AA24">IFERROR(_xlfn.XLOOKUP(AA$8,EGEN_DPF_b_RONLER!$K$11:$FZ$11,_xlfn.XLOOKUP($D24,EGEN_DPF_b_RONLER!$D$14:$D$67,EGEN_DPF_b_RONLER!$K$14:$FZ$67)),"--")</f>
        <v>2.7099552928826464E-4</v>
      </c>
      <c r="AB24" s="49" cm="1">
        <f t="array" ref="AB24">IFERROR(_xlfn.XLOOKUP(AB$8,EGEN_DPF_b_RONLER!$K$11:$FZ$11,_xlfn.XLOOKUP($D24,EGEN_DPF_b_RONLER!$D$14:$D$67,EGEN_DPF_b_RONLER!$K$14:$FZ$67)),"--")</f>
        <v>2.7099552928826464E-4</v>
      </c>
      <c r="AC24" s="49" cm="1">
        <f t="array" ref="AC24">IFERROR(_xlfn.XLOOKUP(AC$8,EGEN_DPF_b_RONLER!$K$11:$FZ$11,_xlfn.XLOOKUP($D24,EGEN_DPF_b_RONLER!$D$14:$D$67,EGEN_DPF_b_RONLER!$K$14:$FZ$67)),"--")</f>
        <v>2.7099552928826464E-4</v>
      </c>
      <c r="AD24" s="49" cm="1">
        <f t="array" ref="AD24">IFERROR(_xlfn.XLOOKUP(AD$8,EGEN_DPF_b_RONLER!$K$11:$FZ$11,_xlfn.XLOOKUP($D24,EGEN_DPF_b_RONLER!$D$14:$D$67,EGEN_DPF_b_RONLER!$K$14:$FZ$67)),"--")</f>
        <v>2.7099552928826464E-4</v>
      </c>
      <c r="AE24" s="49" cm="1">
        <f t="array" ref="AE24">IFERROR(_xlfn.XLOOKUP(AE$8,EGEN_DPF_b_RONLER!$K$11:$FZ$11,_xlfn.XLOOKUP($D24,EGEN_DPF_b_RONLER!$D$14:$D$67,EGEN_DPF_b_RONLER!$K$14:$FZ$67)),"--")</f>
        <v>2.7099552928826464E-4</v>
      </c>
      <c r="AF24" s="49" cm="1">
        <f t="array" ref="AF24">IFERROR(_xlfn.XLOOKUP(AF$8,EGEN_DPF_b_RONLER!$K$11:$FZ$11,_xlfn.XLOOKUP($D24,EGEN_DPF_b_RONLER!$D$14:$D$67,EGEN_DPF_b_RONLER!$K$14:$FZ$67)),"--")</f>
        <v>2.7099552928826464E-4</v>
      </c>
      <c r="AG24" s="49" cm="1">
        <f t="array" ref="AG24">IFERROR(_xlfn.XLOOKUP(AG$8,EGEN_DPF_b_RONLER!$K$11:$FZ$11,_xlfn.XLOOKUP($D24,EGEN_DPF_b_RONLER!$D$14:$D$67,EGEN_DPF_b_RONLER!$K$14:$FZ$67)),"--")</f>
        <v>2.7099552928826464E-4</v>
      </c>
      <c r="AH24" s="49" cm="1">
        <f t="array" ref="AH24">IFERROR(_xlfn.XLOOKUP(AH$8,EGEN_DPF_b_RONLER!$K$11:$FZ$11,_xlfn.XLOOKUP($D24,EGEN_DPF_b_RONLER!$D$14:$D$67,EGEN_DPF_b_RONLER!$K$14:$FZ$67)),"--")</f>
        <v>2.7099552928826464E-4</v>
      </c>
      <c r="AI24" s="49" cm="1">
        <f t="array" ref="AI24">IFERROR(_xlfn.XLOOKUP(AI$8,EGEN_DPF_b_RONLER!$K$11:$FZ$11,_xlfn.XLOOKUP($D24,EGEN_DPF_b_RONLER!$D$14:$D$67,EGEN_DPF_b_RONLER!$K$14:$FZ$67)),"--")</f>
        <v>2.7099552928826464E-4</v>
      </c>
      <c r="AJ24" s="49" cm="1">
        <f t="array" ref="AJ24">IFERROR(_xlfn.XLOOKUP(AJ$8,EGEN_DPF_b_RONLER!$K$11:$FZ$11,_xlfn.XLOOKUP($D24,EGEN_DPF_b_RONLER!$D$14:$D$67,EGEN_DPF_b_RONLER!$K$14:$FZ$67)),"--")</f>
        <v>2.7099552928826464E-4</v>
      </c>
      <c r="AK24" s="49" cm="1">
        <f t="array" ref="AK24">IFERROR(_xlfn.XLOOKUP(AK$8,EGEN_DPF_b_RONLER!$K$11:$FZ$11,_xlfn.XLOOKUP($D24,EGEN_DPF_b_RONLER!$D$14:$D$67,EGEN_DPF_b_RONLER!$K$14:$FZ$67)),"--")</f>
        <v>2.7099552928826464E-4</v>
      </c>
      <c r="AL24" s="49" cm="1">
        <f t="array" ref="AL24">IFERROR(_xlfn.XLOOKUP(AL$8,EGEN_DPF_b_RONLER!$K$11:$FZ$11,_xlfn.XLOOKUP($D24,EGEN_DPF_b_RONLER!$D$14:$D$67,EGEN_DPF_b_RONLER!$K$14:$FZ$67)),"--")</f>
        <v>2.7099552928826464E-4</v>
      </c>
      <c r="AM24" s="49" cm="1">
        <f t="array" ref="AM24">IFERROR(_xlfn.XLOOKUP(AM$8,EGEN_DPF_b_RONLER!$K$11:$FZ$11,_xlfn.XLOOKUP($D24,EGEN_DPF_b_RONLER!$D$14:$D$67,EGEN_DPF_b_RONLER!$K$14:$FZ$67)),"--")</f>
        <v>2.3260449597242711E-4</v>
      </c>
      <c r="AN24" s="49" cm="1">
        <f t="array" ref="AN24">IFERROR(_xlfn.XLOOKUP(AN$8,EGEN_DPF_b_RONLER!$K$11:$FZ$11,_xlfn.XLOOKUP($D24,EGEN_DPF_b_RONLER!$D$14:$D$67,EGEN_DPF_b_RONLER!$K$14:$FZ$67)),"--")</f>
        <v>2.3260449597242711E-4</v>
      </c>
      <c r="AO24" s="49" cm="1">
        <f t="array" ref="AO24">IFERROR(_xlfn.XLOOKUP(AO$8,EGEN_DPF_b_RONLER!$K$11:$FZ$11,_xlfn.XLOOKUP($D24,EGEN_DPF_b_RONLER!$D$14:$D$67,EGEN_DPF_b_RONLER!$K$14:$FZ$67)),"--")</f>
        <v>2.3260449597242711E-4</v>
      </c>
      <c r="AP24" s="49" cm="1">
        <f t="array" ref="AP24">IFERROR(_xlfn.XLOOKUP(AP$8,EGEN_DPF_b_RONLER!$K$11:$FZ$11,_xlfn.XLOOKUP($D24,EGEN_DPF_b_RONLER!$D$14:$D$67,EGEN_DPF_b_RONLER!$K$14:$FZ$67)),"--")</f>
        <v>2.3260449597242711E-4</v>
      </c>
      <c r="AQ24" s="49" cm="1">
        <f t="array" ref="AQ24">IFERROR(_xlfn.XLOOKUP(AQ$8,EGEN_DPF_b_RONLER!$K$11:$FZ$11,_xlfn.XLOOKUP($D24,EGEN_DPF_b_RONLER!$D$14:$D$67,EGEN_DPF_b_RONLER!$K$14:$FZ$67)),"--")</f>
        <v>3.8842692531317928E-5</v>
      </c>
      <c r="AR24" s="49" cm="1">
        <f t="array" ref="AR24">IFERROR(_xlfn.XLOOKUP(AR$8,EGEN_DPF_b_RONLER!$K$11:$FZ$11,_xlfn.XLOOKUP($D24,EGEN_DPF_b_RONLER!$D$14:$D$67,EGEN_DPF_b_RONLER!$K$14:$FZ$67)),"--")</f>
        <v>2.7099552928826464E-4</v>
      </c>
      <c r="AS24" s="49" cm="1">
        <f t="array" ref="AS24">IFERROR(_xlfn.XLOOKUP(AS$8,EGEN_DPF_b_RONLER!$K$11:$FZ$11,_xlfn.XLOOKUP($D24,EGEN_DPF_b_RONLER!$D$14:$D$67,EGEN_DPF_b_RONLER!$K$14:$FZ$67)),"--")</f>
        <v>2.7099552928826464E-4</v>
      </c>
      <c r="AT24" s="49" cm="1">
        <f t="array" ref="AT24">IFERROR(_xlfn.XLOOKUP(AT$8,EGEN_DPF_b_RONLER!$K$11:$FZ$11,_xlfn.XLOOKUP($D24,EGEN_DPF_b_RONLER!$D$14:$D$67,EGEN_DPF_b_RONLER!$K$14:$FZ$67)),"--")</f>
        <v>2.7099552928826464E-4</v>
      </c>
      <c r="AU24" s="49" cm="1">
        <f t="array" ref="AU24">IFERROR(_xlfn.XLOOKUP(AU$8,EGEN_DPF_b_RONLER!$K$11:$FZ$11,_xlfn.XLOOKUP($D24,EGEN_DPF_b_RONLER!$D$14:$D$67,EGEN_DPF_b_RONLER!$K$14:$FZ$67)),"--")</f>
        <v>2.7099552928826464E-4</v>
      </c>
      <c r="AV24" s="49" cm="1">
        <f t="array" ref="AV24">IFERROR(_xlfn.XLOOKUP(AV$8,EGEN_DPF_b_RONLER!$K$11:$FZ$11,_xlfn.XLOOKUP($D24,EGEN_DPF_b_RONLER!$D$14:$D$67,EGEN_DPF_b_RONLER!$K$14:$FZ$67)),"--")</f>
        <v>2.7099552928826464E-4</v>
      </c>
      <c r="AW24" s="49" cm="1">
        <f t="array" ref="AW24">IFERROR(_xlfn.XLOOKUP(AW$8,EGEN_DPF_b_RONLER!$K$11:$FZ$11,_xlfn.XLOOKUP($D24,EGEN_DPF_b_RONLER!$D$14:$D$67,EGEN_DPF_b_RONLER!$K$14:$FZ$67)),"--")</f>
        <v>2.7099552928826464E-4</v>
      </c>
      <c r="AX24" s="49" cm="1">
        <f t="array" ref="AX24">IFERROR(_xlfn.XLOOKUP(AX$8,EGEN_DPF_b_RONLER!$K$11:$FZ$11,_xlfn.XLOOKUP($D24,EGEN_DPF_b_RONLER!$D$14:$D$67,EGEN_DPF_b_RONLER!$K$14:$FZ$67)),"--")</f>
        <v>2.7099552928826464E-4</v>
      </c>
      <c r="AY24" s="49" cm="1">
        <f t="array" ref="AY24">IFERROR(_xlfn.XLOOKUP(AY$8,EGEN_DPF_b_RONLER!$K$11:$FZ$11,_xlfn.XLOOKUP($D24,EGEN_DPF_b_RONLER!$D$14:$D$67,EGEN_DPF_b_RONLER!$K$14:$FZ$67)),"--")</f>
        <v>2.7099552928826464E-4</v>
      </c>
      <c r="AZ24" s="49" cm="1">
        <f t="array" ref="AZ24">IFERROR(_xlfn.XLOOKUP(AZ$8,EGENnoDPF_a_RONLER!$G$11:$CL$11,_xlfn.XLOOKUP($D24,EGENnoDPF_a_RONLER!$D$14:$D$51,EGENnoDPF_a_RONLER!$G$14:$CL$51)),"--")</f>
        <v>2.4972200000000005E-3</v>
      </c>
      <c r="BA24" s="49" cm="1">
        <f t="array" ref="BA24">IFERROR(_xlfn.XLOOKUP(BA$8,EGENnoDPF_a_RONLER!$G$11:$CL$11,_xlfn.XLOOKUP($D24,EGENnoDPF_a_RONLER!$D$14:$D$51,EGENnoDPF_a_RONLER!$G$14:$CL$51)),"--")</f>
        <v>2.4972200000000005E-3</v>
      </c>
      <c r="BB24" s="49" cm="1">
        <f t="array" ref="BB24">IFERROR(_xlfn.XLOOKUP(BB$8,EGENnoDPF_a_RONLER!$G$11:$CL$11,_xlfn.XLOOKUP($D24,EGENnoDPF_a_RONLER!$D$14:$D$51,EGENnoDPF_a_RONLER!$G$14:$CL$51)),"--")</f>
        <v>2.4972200000000005E-3</v>
      </c>
      <c r="BC24" s="49" cm="1">
        <f t="array" ref="BC24">IFERROR(_xlfn.XLOOKUP(BC$8,EGENnoDPF_a_RONLER!$G$11:$CL$11,_xlfn.XLOOKUP($D24,EGENnoDPF_a_RONLER!$D$14:$D$51,EGENnoDPF_a_RONLER!$G$14:$CL$51)),"--")</f>
        <v>2.4972200000000005E-3</v>
      </c>
      <c r="BD24" s="49" cm="1">
        <f t="array" ref="BD24">IFERROR(_xlfn.XLOOKUP(BD$8,EGENnoDPF_a_RONLER!$G$11:$CL$11,_xlfn.XLOOKUP($D24,EGENnoDPF_a_RONLER!$D$14:$D$51,EGENnoDPF_a_RONLER!$G$14:$CL$51)),"--")</f>
        <v>1.9736200000000001E-3</v>
      </c>
      <c r="BE24" s="49" cm="1">
        <f t="array" ref="BE24">IFERROR(_xlfn.XLOOKUP(BE$8,EGENnoDPF_a_RONLER!$G$11:$CL$11,_xlfn.XLOOKUP($D24,EGENnoDPF_a_RONLER!$D$14:$D$51,EGENnoDPF_a_RONLER!$G$14:$CL$51)),"--")</f>
        <v>1.9736200000000001E-3</v>
      </c>
      <c r="BF24" s="49" cm="1">
        <f t="array" ref="BF24">IFERROR(_xlfn.XLOOKUP(BF$8,EGENnoDPF_a_RONLER!$G$11:$CL$11,_xlfn.XLOOKUP($D24,EGENnoDPF_a_RONLER!$D$14:$D$51,EGENnoDPF_a_RONLER!$G$14:$CL$51)),"--")</f>
        <v>1.9736200000000001E-3</v>
      </c>
      <c r="BG24" s="49" cm="1">
        <f t="array" ref="BG24">IFERROR(_xlfn.XLOOKUP(BG$8,EGENnoDPF_a_RONLER!$G$11:$CL$11,_xlfn.XLOOKUP($D24,EGENnoDPF_a_RONLER!$D$14:$D$51,EGENnoDPF_a_RONLER!$G$14:$CL$51)),"--")</f>
        <v>2.7060000000000001E-3</v>
      </c>
      <c r="BH24" s="49" cm="1">
        <f t="array" ref="BH24">IFERROR(_xlfn.XLOOKUP(BH$8,EGENnoDPF_a_RONLER!$G$11:$CL$11,_xlfn.XLOOKUP($D24,EGENnoDPF_a_RONLER!$D$14:$D$51,EGENnoDPF_a_RONLER!$G$14:$CL$51)),"--")</f>
        <v>2.7060000000000001E-3</v>
      </c>
      <c r="BI24" s="49" cm="1">
        <f t="array" ref="BI24">IFERROR(_xlfn.XLOOKUP(BI$8,EGENnoDPF_a_RONLER!$G$11:$CL$11,_xlfn.XLOOKUP($D24,EGENnoDPF_a_RONLER!$D$14:$D$51,EGENnoDPF_a_RONLER!$G$14:$CL$51)),"--")</f>
        <v>3.0249999999999999E-3</v>
      </c>
      <c r="BJ24" s="49" cm="1">
        <f t="array" ref="BJ24">IFERROR(_xlfn.XLOOKUP(BJ$8,EGENnoDPF_a_RONLER!$G$11:$CL$11,_xlfn.XLOOKUP($D24,EGENnoDPF_a_RONLER!$D$14:$D$51,EGENnoDPF_a_RONLER!$G$14:$CL$51)),"--")</f>
        <v>3.1988000000000003E-3</v>
      </c>
      <c r="BK24" s="49" cm="1">
        <f t="array" ref="BK24">IFERROR(_xlfn.XLOOKUP(BK$8,EGENnoDPF_a_RONLER!$G$11:$CL$11,_xlfn.XLOOKUP($D24,EGENnoDPF_a_RONLER!$D$14:$D$51,EGENnoDPF_a_RONLER!$G$14:$CL$51)),"--")</f>
        <v>3.2441200000000005E-3</v>
      </c>
      <c r="BL24" s="49" cm="1">
        <f t="array" ref="BL24">IFERROR(_xlfn.XLOOKUP(BL$8,EGENnoDPF_a_RONLER!$G$11:$CL$11,_xlfn.XLOOKUP($D24,EGENnoDPF_a_RONLER!$D$14:$D$51,EGENnoDPF_a_RONLER!$G$14:$CL$51)),"--")</f>
        <v>3.2441200000000005E-3</v>
      </c>
      <c r="BM24" s="49" cm="1">
        <f t="array" ref="BM24">IFERROR(_xlfn.XLOOKUP(BM$8,EGENnoDPF_a_RONLER!$G$11:$CL$11,_xlfn.XLOOKUP($D24,EGENnoDPF_a_RONLER!$D$14:$D$51,EGENnoDPF_a_RONLER!$G$14:$CL$51)),"--")</f>
        <v>3.2441200000000005E-3</v>
      </c>
      <c r="BN24" s="49" cm="1">
        <f t="array" ref="BN24">IFERROR(_xlfn.XLOOKUP(BN$8,EGENnoDPF_a_RONLER!$G$11:$CL$11,_xlfn.XLOOKUP($D24,EGENnoDPF_a_RONLER!$D$14:$D$51,EGENnoDPF_a_RONLER!$G$14:$CL$51)),"--")</f>
        <v>3.2441200000000005E-3</v>
      </c>
      <c r="BO24" s="49" cm="1">
        <f t="array" ref="BO24">IFERROR(_xlfn.XLOOKUP(BO$8,EGENnoDPF_a_RONLER!$G$11:$CL$11,_xlfn.XLOOKUP($D24,EGENnoDPF_a_RONLER!$D$14:$D$51,EGENnoDPF_a_RONLER!$G$14:$CL$51)),"--")</f>
        <v>3.2441200000000005E-3</v>
      </c>
      <c r="BP24" s="49" cm="1">
        <f t="array" ref="BP24">IFERROR(_xlfn.XLOOKUP(BP$8,EGENnoDPF_a_RONLER!$G$11:$CL$11,_xlfn.XLOOKUP($D24,EGENnoDPF_a_RONLER!$D$14:$D$51,EGENnoDPF_a_RONLER!$G$14:$CL$51)),"--")</f>
        <v>3.2441200000000005E-3</v>
      </c>
      <c r="BQ24" s="49" cm="1">
        <f t="array" ref="BQ24">IFERROR(_xlfn.XLOOKUP(BQ$8,EGENnoDPF_a_RONLER!$G$11:$CL$11,_xlfn.XLOOKUP($D24,EGENnoDPF_a_RONLER!$D$14:$D$51,EGENnoDPF_a_RONLER!$G$14:$CL$51)),"--")</f>
        <v>5.0379999999999999E-4</v>
      </c>
      <c r="BR24" s="49" cm="1">
        <f t="array" ref="BR24">IFERROR(_xlfn.XLOOKUP(BR$8,EGENnoDPF_a_RONLER!$G$11:$CL$11,_xlfn.XLOOKUP($D24,EGENnoDPF_a_RONLER!$D$14:$D$51,EGENnoDPF_a_RONLER!$G$14:$CL$51)),"--")</f>
        <v>5.0379999999999999E-4</v>
      </c>
      <c r="BS24" s="49" cm="1">
        <f t="array" ref="BS24">IFERROR(_xlfn.XLOOKUP(BS$8,EGENnoDPF_a_RONLER!$G$11:$CL$11,_xlfn.XLOOKUP($D24,EGENnoDPF_a_RONLER!$D$14:$D$51,EGENnoDPF_a_RONLER!$G$14:$CL$51)),"--")</f>
        <v>1.0207999999999999E-3</v>
      </c>
      <c r="BT24" s="49" cm="1">
        <f t="array" ref="BT24">IFERROR(_xlfn.XLOOKUP(BT$8,EGENnoDPF_a_RONLER!$G$11:$CL$11,_xlfn.XLOOKUP($D24,EGENnoDPF_a_RONLER!$D$14:$D$51,EGENnoDPF_a_RONLER!$G$14:$CL$51)),"--")</f>
        <v>4.2680000000000002E-4</v>
      </c>
      <c r="BU24" s="49" cm="1">
        <f t="array" ref="BU24">IFERROR(_xlfn.XLOOKUP(BU$8,EGENnoDPF_b_RONLER!$G$11:$BN$11,_xlfn.XLOOKUP($D24,EGENnoDPF_b_RONLER!$D$14:$D$67,EGENnoDPF_b_RONLER!$G$14:$BN$67)),"--")</f>
        <v>5.4726041609046768E-4</v>
      </c>
      <c r="BV24" s="49" cm="1">
        <f t="array" ref="BV24">IFERROR(_xlfn.XLOOKUP(BV$8,EGENnoDPF_b_RONLER!$G$11:$BN$11,_xlfn.XLOOKUP($D24,EGENnoDPF_b_RONLER!$D$14:$D$67,EGENnoDPF_b_RONLER!$G$14:$BN$67)),"--")</f>
        <v>5.5516445236137538E-4</v>
      </c>
      <c r="BW24" s="49" cm="1">
        <f t="array" ref="BW24">IFERROR(_xlfn.XLOOKUP(BW$8,EGENnoDPF_b_RONLER!$G$11:$BN$11,_xlfn.XLOOKUP($D24,EGENnoDPF_b_RONLER!$D$14:$D$67,EGENnoDPF_b_RONLER!$G$14:$BN$67)),"--")</f>
        <v>5.5516445236137538E-4</v>
      </c>
      <c r="BX24" s="49" cm="1">
        <f t="array" ref="BX24">IFERROR(_xlfn.XLOOKUP(BX$8,EGENnoDPF_b_RONLER!$G$11:$BN$11,_xlfn.XLOOKUP($D24,EGENnoDPF_b_RONLER!$D$14:$D$67,EGENnoDPF_b_RONLER!$G$14:$BN$67)),"--")</f>
        <v>6.6243351603798007E-4</v>
      </c>
      <c r="BY24" s="49" cm="1">
        <f t="array" ref="BY24">IFERROR(_xlfn.XLOOKUP(BY$8,EGENnoDPF_b_RONLER!$G$11:$BN$11,_xlfn.XLOOKUP($D24,EGENnoDPF_b_RONLER!$D$14:$D$67,EGENnoDPF_b_RONLER!$G$14:$BN$67)),"--")</f>
        <v>6.4775459153486585E-4</v>
      </c>
      <c r="BZ24" s="49" cm="1">
        <f t="array" ref="BZ24">IFERROR(_xlfn.XLOOKUP(BZ$8,EGENnoDPF_b_RONLER!$G$11:$BN$11,_xlfn.XLOOKUP($D24,EGENnoDPF_b_RONLER!$D$14:$D$67,EGENnoDPF_b_RONLER!$G$14:$BN$67)),"--")</f>
        <v>6.6243351603798007E-4</v>
      </c>
      <c r="CA24" s="49" cm="1">
        <f t="array" ref="CA24">IFERROR(_xlfn.XLOOKUP(CA$8,EGENnoDPF_b_RONLER!$G$11:$BN$11,_xlfn.XLOOKUP($D24,EGENnoDPF_b_RONLER!$D$14:$D$67,EGENnoDPF_b_RONLER!$G$14:$BN$67)),"--")</f>
        <v>6.6243351603798007E-4</v>
      </c>
      <c r="CB24" s="49" cm="1">
        <f t="array" ref="CB24">IFERROR(_xlfn.XLOOKUP(CB$8,EGENnoDPF_b_RONLER!$G$11:$BN$11,_xlfn.XLOOKUP($D24,EGENnoDPF_b_RONLER!$D$14:$D$67,EGENnoDPF_b_RONLER!$G$14:$BN$67)),"--")</f>
        <v>6.6243351603798007E-4</v>
      </c>
      <c r="CC24" s="49" cm="1">
        <f t="array" ref="CC24">IFERROR(_xlfn.XLOOKUP(CC$8,EGENnoDPF_b_RONLER!$G$11:$BN$11,_xlfn.XLOOKUP($D24,EGENnoDPF_b_RONLER!$D$14:$D$67,EGENnoDPF_b_RONLER!$G$14:$BN$67)),"--")</f>
        <v>6.6243351603798007E-4</v>
      </c>
      <c r="CD24" s="49" cm="1">
        <f t="array" ref="CD24">IFERROR(_xlfn.XLOOKUP(CD$8,EGENnoDPF_b_RONLER!$G$11:$BN$11,_xlfn.XLOOKUP($D24,EGENnoDPF_b_RONLER!$D$14:$D$67,EGENnoDPF_b_RONLER!$G$14:$BN$67)),"--")</f>
        <v>6.4775459153486585E-4</v>
      </c>
      <c r="CE24" s="49" cm="1">
        <f t="array" ref="CE24">IFERROR(_xlfn.XLOOKUP(CE$8,EGENnoDPF_b_RONLER!$G$11:$BN$11,_xlfn.XLOOKUP($D24,EGENnoDPF_b_RONLER!$D$14:$D$67,EGENnoDPF_b_RONLER!$G$14:$BN$67)),"--")</f>
        <v>6.6243351603798007E-4</v>
      </c>
      <c r="CF24" s="49" cm="1">
        <f t="array" ref="CF24">IFERROR(_xlfn.XLOOKUP(CF$8,EGENnoDPF_b_RONLER!$G$11:$BN$11,_xlfn.XLOOKUP($D24,EGENnoDPF_b_RONLER!$D$14:$D$67,EGENnoDPF_b_RONLER!$G$14:$BN$67)),"--")</f>
        <v>6.4775459153486585E-4</v>
      </c>
      <c r="CG24" s="49" cm="1">
        <f t="array" ref="CG24">IFERROR(_xlfn.XLOOKUP(CG$8,EGENnoDPF_b_RONLER!$G$11:$BN$11,_xlfn.XLOOKUP($D24,EGENnoDPF_b_RONLER!$D$14:$D$67,EGENnoDPF_b_RONLER!$G$14:$BN$67)),"--")</f>
        <v>6.4775459153486585E-4</v>
      </c>
      <c r="CH24" s="49" cm="1">
        <f t="array" ref="CH24">IFERROR(_xlfn.XLOOKUP(CH$8,EGENnoDPF_b_RONLER!$G$11:$BN$11,_xlfn.XLOOKUP($D24,EGENnoDPF_b_RONLER!$D$14:$D$67,EGENnoDPF_b_RONLER!$G$14:$BN$67)),"--")</f>
        <v>6.4775459153486585E-4</v>
      </c>
      <c r="CI24" s="49" cm="1">
        <f t="array" ref="CI24">IFERROR(_xlfn.XLOOKUP(CI$8,EGENnoDPF_b_RONLER!$G$11:$BN$11,_xlfn.XLOOKUP($D24,EGENnoDPF_b_RONLER!$D$14:$D$67,EGENnoDPF_b_RONLER!$G$14:$BN$67)),"--")</f>
        <v>6.4775459153486585E-4</v>
      </c>
      <c r="CJ24" s="49" cm="1">
        <f t="array" ref="CJ24">IFERROR(_xlfn.XLOOKUP(CJ$8,FirePump_RONLER!$G$11:$V$11,_xlfn.XLOOKUP($D24,FirePump_RONLER!$D$14:$D$51,FirePump_RONLER!$G$14:$V$51)),"--")</f>
        <v>2.288E-4</v>
      </c>
      <c r="CK24" s="49" cm="1">
        <f t="array" ref="CK24">IFERROR(_xlfn.XLOOKUP(CK$8,FirePump_RONLER!$G$11:$V$11,_xlfn.XLOOKUP($D24,FirePump_RONLER!$D$14:$D$51,FirePump_RONLER!$G$14:$V$51)),"--")</f>
        <v>2.4860000000000003E-4</v>
      </c>
      <c r="CL24" s="49" cm="1">
        <f t="array" ref="CL24">IFERROR(_xlfn.XLOOKUP(CL$8,FirePump_RONLER!$G$11:$V$11,_xlfn.XLOOKUP($D24,FirePump_RONLER!$D$14:$D$51,FirePump_RONLER!$G$14:$V$51)),"--")</f>
        <v>1.4520000000000001E-4</v>
      </c>
      <c r="CM24" s="49" cm="1">
        <f t="array" ref="CM24">IFERROR(_xlfn.XLOOKUP(CM$8,FirePump_RONLER!$G$11:$V$11,_xlfn.XLOOKUP($D24,FirePump_RONLER!$D$14:$D$51,FirePump_RONLER!$G$14:$V$51)),"--")</f>
        <v>1.3419999999999998E-4</v>
      </c>
      <c r="CN24" s="49" cm="1">
        <f t="array" ref="CN24">IFERROR(_xlfn.XLOOKUP(CN$8,EGEN_ALOHA!$G$11:$Z$11,_xlfn.XLOOKUP($D24,EGEN_ALOHA!$D$14:$D$51,EGEN_ALOHA!$G$14:$Z$51)),"--")</f>
        <v>2.3715999999999997E-3</v>
      </c>
      <c r="CO24" s="49" cm="1">
        <f t="array" ref="CO24">IFERROR(_xlfn.XLOOKUP(CO$8,EGEN_ALOHA!$G$11:$Z$11,_xlfn.XLOOKUP($D24,EGEN_ALOHA!$D$14:$D$51,EGEN_ALOHA!$G$14:$Z$51)),"--")</f>
        <v>2.3715999999999997E-3</v>
      </c>
      <c r="CP24" s="49" cm="1">
        <f t="array" ref="CP24">IFERROR(_xlfn.XLOOKUP(CP$8,EGEN_ALOHA!$G$11:$Z$11,_xlfn.XLOOKUP($D24,EGEN_ALOHA!$D$14:$D$51,EGEN_ALOHA!$G$14:$Z$51)),"--")</f>
        <v>2.3715999999999997E-3</v>
      </c>
      <c r="CQ24" s="49" cm="1">
        <f t="array" ref="CQ24">IFERROR(_xlfn.XLOOKUP(CQ$8,EGEN_ALOHA!$G$11:$Z$11,_xlfn.XLOOKUP($D24,EGEN_ALOHA!$D$14:$D$51,EGEN_ALOHA!$G$14:$Z$51)),"--")</f>
        <v>2.3729200000000002E-3</v>
      </c>
      <c r="CR24" s="49" cm="1">
        <f t="array" ref="CR24">IFERROR(_xlfn.XLOOKUP(CR$8,EGEN_ALOHA!$G$11:$Z$11,_xlfn.XLOOKUP($D24,EGEN_ALOHA!$D$14:$D$51,EGEN_ALOHA!$G$14:$Z$51)),"--")</f>
        <v>2.36016E-3</v>
      </c>
      <c r="CS24" s="71">
        <f t="shared" si="0"/>
        <v>8.2735156355835324E-2</v>
      </c>
      <c r="CT24" s="67"/>
    </row>
    <row r="25" spans="1:98" ht="14.65" customHeight="1">
      <c r="A25" s="63"/>
      <c r="B25" s="55" t="s">
        <v>148</v>
      </c>
      <c r="C25" s="64"/>
      <c r="D25" s="70" t="s">
        <v>147</v>
      </c>
      <c r="E25" s="65" t="s">
        <v>315</v>
      </c>
      <c r="F25" s="65" t="s">
        <v>414</v>
      </c>
      <c r="G25" s="49" cm="1">
        <f t="array" ref="G25">IFERROR(_xlfn.XLOOKUP(G$8,EGEN_DPF_a_RONLER!$I$5:$P$5,_xlfn.XLOOKUP($D25,EGEN_DPF_a_RONLER!$D$13:$D$50,EGEN_DPF_a_RONLER!$I$13:$P$50)),"--")</f>
        <v>4.3355751838243104E-6</v>
      </c>
      <c r="H25" s="49" cm="1">
        <f t="array" ref="H25">IFERROR(_xlfn.XLOOKUP(H$8,EGEN_DPF_a_RONLER!$I$5:$P$5,_xlfn.XLOOKUP($D25,EGEN_DPF_a_RONLER!$D$13:$D$50,EGEN_DPF_a_RONLER!$I$13:$P$50)),"--")</f>
        <v>3.0824355127521669E-6</v>
      </c>
      <c r="I25" s="49" cm="1">
        <f t="array" ref="I25">IFERROR(_xlfn.XLOOKUP(I$8,EGEN_DPF_b_RONLER!$K$11:$FZ$11,_xlfn.XLOOKUP($D25,EGEN_DPF_b_RONLER!$D$14:$D$67,EGEN_DPF_b_RONLER!$K$14:$FZ$67)),"--")</f>
        <v>2.9672042786305914E-5</v>
      </c>
      <c r="J25" s="49" cm="1">
        <f t="array" ref="J25">IFERROR(_xlfn.XLOOKUP(J$8,EGEN_DPF_b_RONLER!$K$11:$FZ$11,_xlfn.XLOOKUP($D25,EGEN_DPF_b_RONLER!$D$14:$D$67,EGEN_DPF_b_RONLER!$K$14:$FZ$67)),"--")</f>
        <v>2.9672042786305914E-5</v>
      </c>
      <c r="K25" s="49" cm="1">
        <f t="array" ref="K25">IFERROR(_xlfn.XLOOKUP(K$8,EGEN_DPF_b_RONLER!$K$11:$FZ$11,_xlfn.XLOOKUP($D25,EGEN_DPF_b_RONLER!$D$14:$D$67,EGEN_DPF_b_RONLER!$K$14:$FZ$67)),"--")</f>
        <v>2.9672042786305914E-5</v>
      </c>
      <c r="L25" s="49" cm="1">
        <f t="array" ref="L25">IFERROR(_xlfn.XLOOKUP(L$8,EGEN_DPF_b_RONLER!$K$11:$FZ$11,_xlfn.XLOOKUP($D25,EGEN_DPF_b_RONLER!$D$14:$D$67,EGEN_DPF_b_RONLER!$K$14:$FZ$67)),"--")</f>
        <v>2.9672042786305914E-5</v>
      </c>
      <c r="M25" s="49" cm="1">
        <f t="array" ref="M25">IFERROR(_xlfn.XLOOKUP(M$8,EGEN_DPF_b_RONLER!$K$11:$FZ$11,_xlfn.XLOOKUP($D25,EGEN_DPF_b_RONLER!$D$14:$D$67,EGEN_DPF_b_RONLER!$K$14:$FZ$67)),"--")</f>
        <v>2.9672042786305914E-5</v>
      </c>
      <c r="N25" s="49" cm="1">
        <f t="array" ref="N25">IFERROR(_xlfn.XLOOKUP(N$8,EGEN_DPF_b_RONLER!$K$11:$FZ$11,_xlfn.XLOOKUP($D25,EGEN_DPF_b_RONLER!$D$14:$D$67,EGEN_DPF_b_RONLER!$K$14:$FZ$67)),"--")</f>
        <v>2.9672042786305914E-5</v>
      </c>
      <c r="O25" s="49" cm="1">
        <f t="array" ref="O25">IFERROR(_xlfn.XLOOKUP(O$8,EGEN_DPF_b_RONLER!$K$11:$FZ$11,_xlfn.XLOOKUP($D25,EGEN_DPF_b_RONLER!$D$14:$D$67,EGEN_DPF_b_RONLER!$K$14:$FZ$67)),"--")</f>
        <v>2.4774715336138916E-5</v>
      </c>
      <c r="P25" s="49" cm="1">
        <f t="array" ref="P25">IFERROR(_xlfn.XLOOKUP(P$8,EGEN_DPF_b_RONLER!$K$11:$FZ$11,_xlfn.XLOOKUP($D25,EGEN_DPF_b_RONLER!$D$14:$D$67,EGEN_DPF_b_RONLER!$K$14:$FZ$67)),"--")</f>
        <v>2.4774715336138916E-5</v>
      </c>
      <c r="Q25" s="49" cm="1">
        <f t="array" ref="Q25">IFERROR(_xlfn.XLOOKUP(Q$8,EGEN_DPF_b_RONLER!$K$11:$FZ$11,_xlfn.XLOOKUP($D25,EGEN_DPF_b_RONLER!$D$14:$D$67,EGEN_DPF_b_RONLER!$K$14:$FZ$67)),"--")</f>
        <v>2.4774715336138916E-5</v>
      </c>
      <c r="R25" s="49" cm="1">
        <f t="array" ref="R25">IFERROR(_xlfn.XLOOKUP(R$8,EGEN_DPF_b_RONLER!$K$11:$FZ$11,_xlfn.XLOOKUP($D25,EGEN_DPF_b_RONLER!$D$14:$D$67,EGEN_DPF_b_RONLER!$K$14:$FZ$67)),"--")</f>
        <v>3.4569370236472909E-5</v>
      </c>
      <c r="S25" s="49" cm="1">
        <f t="array" ref="S25">IFERROR(_xlfn.XLOOKUP(S$8,EGEN_DPF_b_RONLER!$K$11:$FZ$11,_xlfn.XLOOKUP($D25,EGEN_DPF_b_RONLER!$D$14:$D$67,EGEN_DPF_b_RONLER!$K$14:$FZ$67)),"--")</f>
        <v>3.4569370236472909E-5</v>
      </c>
      <c r="T25" s="49" cm="1">
        <f t="array" ref="T25">IFERROR(_xlfn.XLOOKUP(T$8,EGEN_DPF_b_RONLER!$K$11:$FZ$11,_xlfn.XLOOKUP($D25,EGEN_DPF_b_RONLER!$D$14:$D$67,EGEN_DPF_b_RONLER!$K$14:$FZ$67)),"--")</f>
        <v>3.4569370236472909E-5</v>
      </c>
      <c r="U25" s="49" cm="1">
        <f t="array" ref="U25">IFERROR(_xlfn.XLOOKUP(U$8,EGEN_DPF_b_RONLER!$K$11:$FZ$11,_xlfn.XLOOKUP($D25,EGEN_DPF_b_RONLER!$D$14:$D$67,EGEN_DPF_b_RONLER!$K$14:$FZ$67)),"--")</f>
        <v>3.4569370236472909E-5</v>
      </c>
      <c r="V25" s="49" cm="1">
        <f t="array" ref="V25">IFERROR(_xlfn.XLOOKUP(V$8,EGEN_DPF_b_RONLER!$K$11:$FZ$11,_xlfn.XLOOKUP($D25,EGEN_DPF_b_RONLER!$D$14:$D$67,EGEN_DPF_b_RONLER!$K$14:$FZ$67)),"--")</f>
        <v>3.4569370236472909E-5</v>
      </c>
      <c r="W25" s="49" cm="1">
        <f t="array" ref="W25">IFERROR(_xlfn.XLOOKUP(W$8,EGEN_DPF_b_RONLER!$K$11:$FZ$11,_xlfn.XLOOKUP($D25,EGEN_DPF_b_RONLER!$D$14:$D$67,EGEN_DPF_b_RONLER!$K$14:$FZ$67)),"--")</f>
        <v>3.4569370236472909E-5</v>
      </c>
      <c r="X25" s="49" cm="1">
        <f t="array" ref="X25">IFERROR(_xlfn.XLOOKUP(X$8,EGEN_DPF_b_RONLER!$K$11:$FZ$11,_xlfn.XLOOKUP($D25,EGEN_DPF_b_RONLER!$D$14:$D$67,EGEN_DPF_b_RONLER!$K$14:$FZ$67)),"--")</f>
        <v>3.4569370236472909E-5</v>
      </c>
      <c r="Y25" s="49" cm="1">
        <f t="array" ref="Y25">IFERROR(_xlfn.XLOOKUP(Y$8,EGEN_DPF_b_RONLER!$K$11:$FZ$11,_xlfn.XLOOKUP($D25,EGEN_DPF_b_RONLER!$D$14:$D$67,EGEN_DPF_b_RONLER!$K$14:$FZ$67)),"--")</f>
        <v>3.4569370236472909E-5</v>
      </c>
      <c r="Z25" s="49" cm="1">
        <f t="array" ref="Z25">IFERROR(_xlfn.XLOOKUP(Z$8,EGEN_DPF_b_RONLER!$K$11:$FZ$11,_xlfn.XLOOKUP($D25,EGEN_DPF_b_RONLER!$D$14:$D$67,EGEN_DPF_b_RONLER!$K$14:$FZ$67)),"--")</f>
        <v>3.4569370236472909E-5</v>
      </c>
      <c r="AA25" s="49" cm="1">
        <f t="array" ref="AA25">IFERROR(_xlfn.XLOOKUP(AA$8,EGEN_DPF_b_RONLER!$K$11:$FZ$11,_xlfn.XLOOKUP($D25,EGEN_DPF_b_RONLER!$D$14:$D$67,EGEN_DPF_b_RONLER!$K$14:$FZ$67)),"--")</f>
        <v>3.4569370236472909E-5</v>
      </c>
      <c r="AB25" s="49" cm="1">
        <f t="array" ref="AB25">IFERROR(_xlfn.XLOOKUP(AB$8,EGEN_DPF_b_RONLER!$K$11:$FZ$11,_xlfn.XLOOKUP($D25,EGEN_DPF_b_RONLER!$D$14:$D$67,EGEN_DPF_b_RONLER!$K$14:$FZ$67)),"--")</f>
        <v>3.4569370236472909E-5</v>
      </c>
      <c r="AC25" s="49" cm="1">
        <f t="array" ref="AC25">IFERROR(_xlfn.XLOOKUP(AC$8,EGEN_DPF_b_RONLER!$K$11:$FZ$11,_xlfn.XLOOKUP($D25,EGEN_DPF_b_RONLER!$D$14:$D$67,EGEN_DPF_b_RONLER!$K$14:$FZ$67)),"--")</f>
        <v>3.4569370236472909E-5</v>
      </c>
      <c r="AD25" s="49" cm="1">
        <f t="array" ref="AD25">IFERROR(_xlfn.XLOOKUP(AD$8,EGEN_DPF_b_RONLER!$K$11:$FZ$11,_xlfn.XLOOKUP($D25,EGEN_DPF_b_RONLER!$D$14:$D$67,EGEN_DPF_b_RONLER!$K$14:$FZ$67)),"--")</f>
        <v>3.4569370236472909E-5</v>
      </c>
      <c r="AE25" s="49" cm="1">
        <f t="array" ref="AE25">IFERROR(_xlfn.XLOOKUP(AE$8,EGEN_DPF_b_RONLER!$K$11:$FZ$11,_xlfn.XLOOKUP($D25,EGEN_DPF_b_RONLER!$D$14:$D$67,EGEN_DPF_b_RONLER!$K$14:$FZ$67)),"--")</f>
        <v>3.4569370236472909E-5</v>
      </c>
      <c r="AF25" s="49" cm="1">
        <f t="array" ref="AF25">IFERROR(_xlfn.XLOOKUP(AF$8,EGEN_DPF_b_RONLER!$K$11:$FZ$11,_xlfn.XLOOKUP($D25,EGEN_DPF_b_RONLER!$D$14:$D$67,EGEN_DPF_b_RONLER!$K$14:$FZ$67)),"--")</f>
        <v>3.4569370236472909E-5</v>
      </c>
      <c r="AG25" s="49" cm="1">
        <f t="array" ref="AG25">IFERROR(_xlfn.XLOOKUP(AG$8,EGEN_DPF_b_RONLER!$K$11:$FZ$11,_xlfn.XLOOKUP($D25,EGEN_DPF_b_RONLER!$D$14:$D$67,EGEN_DPF_b_RONLER!$K$14:$FZ$67)),"--")</f>
        <v>3.4569370236472909E-5</v>
      </c>
      <c r="AH25" s="49" cm="1">
        <f t="array" ref="AH25">IFERROR(_xlfn.XLOOKUP(AH$8,EGEN_DPF_b_RONLER!$K$11:$FZ$11,_xlfn.XLOOKUP($D25,EGEN_DPF_b_RONLER!$D$14:$D$67,EGEN_DPF_b_RONLER!$K$14:$FZ$67)),"--")</f>
        <v>3.4569370236472909E-5</v>
      </c>
      <c r="AI25" s="49" cm="1">
        <f t="array" ref="AI25">IFERROR(_xlfn.XLOOKUP(AI$8,EGEN_DPF_b_RONLER!$K$11:$FZ$11,_xlfn.XLOOKUP($D25,EGEN_DPF_b_RONLER!$D$14:$D$67,EGEN_DPF_b_RONLER!$K$14:$FZ$67)),"--")</f>
        <v>3.4569370236472909E-5</v>
      </c>
      <c r="AJ25" s="49" cm="1">
        <f t="array" ref="AJ25">IFERROR(_xlfn.XLOOKUP(AJ$8,EGEN_DPF_b_RONLER!$K$11:$FZ$11,_xlfn.XLOOKUP($D25,EGEN_DPF_b_RONLER!$D$14:$D$67,EGEN_DPF_b_RONLER!$K$14:$FZ$67)),"--")</f>
        <v>3.4569370236472909E-5</v>
      </c>
      <c r="AK25" s="49" cm="1">
        <f t="array" ref="AK25">IFERROR(_xlfn.XLOOKUP(AK$8,EGEN_DPF_b_RONLER!$K$11:$FZ$11,_xlfn.XLOOKUP($D25,EGEN_DPF_b_RONLER!$D$14:$D$67,EGEN_DPF_b_RONLER!$K$14:$FZ$67)),"--")</f>
        <v>3.4569370236472909E-5</v>
      </c>
      <c r="AL25" s="49" cm="1">
        <f t="array" ref="AL25">IFERROR(_xlfn.XLOOKUP(AL$8,EGEN_DPF_b_RONLER!$K$11:$FZ$11,_xlfn.XLOOKUP($D25,EGEN_DPF_b_RONLER!$D$14:$D$67,EGEN_DPF_b_RONLER!$K$14:$FZ$67)),"--")</f>
        <v>3.4569370236472909E-5</v>
      </c>
      <c r="AM25" s="49" cm="1">
        <f t="array" ref="AM25">IFERROR(_xlfn.XLOOKUP(AM$8,EGEN_DPF_b_RONLER!$K$11:$FZ$11,_xlfn.XLOOKUP($D25,EGEN_DPF_b_RONLER!$D$14:$D$67,EGEN_DPF_b_RONLER!$K$14:$FZ$67)),"--")</f>
        <v>2.9672042786305914E-5</v>
      </c>
      <c r="AN25" s="49" cm="1">
        <f t="array" ref="AN25">IFERROR(_xlfn.XLOOKUP(AN$8,EGEN_DPF_b_RONLER!$K$11:$FZ$11,_xlfn.XLOOKUP($D25,EGEN_DPF_b_RONLER!$D$14:$D$67,EGEN_DPF_b_RONLER!$K$14:$FZ$67)),"--")</f>
        <v>2.9672042786305914E-5</v>
      </c>
      <c r="AO25" s="49" cm="1">
        <f t="array" ref="AO25">IFERROR(_xlfn.XLOOKUP(AO$8,EGEN_DPF_b_RONLER!$K$11:$FZ$11,_xlfn.XLOOKUP($D25,EGEN_DPF_b_RONLER!$D$14:$D$67,EGEN_DPF_b_RONLER!$K$14:$FZ$67)),"--")</f>
        <v>2.9672042786305914E-5</v>
      </c>
      <c r="AP25" s="49" cm="1">
        <f t="array" ref="AP25">IFERROR(_xlfn.XLOOKUP(AP$8,EGEN_DPF_b_RONLER!$K$11:$FZ$11,_xlfn.XLOOKUP($D25,EGEN_DPF_b_RONLER!$D$14:$D$67,EGEN_DPF_b_RONLER!$K$14:$FZ$67)),"--")</f>
        <v>2.9672042786305914E-5</v>
      </c>
      <c r="AQ25" s="49" cm="1">
        <f t="array" ref="AQ25">IFERROR(_xlfn.XLOOKUP(AQ$8,EGEN_DPF_b_RONLER!$K$11:$FZ$11,_xlfn.XLOOKUP($D25,EGEN_DPF_b_RONLER!$D$14:$D$67,EGEN_DPF_b_RONLER!$K$14:$FZ$67)),"--")</f>
        <v>4.9549430672277827E-6</v>
      </c>
      <c r="AR25" s="49" cm="1">
        <f t="array" ref="AR25">IFERROR(_xlfn.XLOOKUP(AR$8,EGEN_DPF_b_RONLER!$K$11:$FZ$11,_xlfn.XLOOKUP($D25,EGEN_DPF_b_RONLER!$D$14:$D$67,EGEN_DPF_b_RONLER!$K$14:$FZ$67)),"--")</f>
        <v>3.4569370236472909E-5</v>
      </c>
      <c r="AS25" s="49" cm="1">
        <f t="array" ref="AS25">IFERROR(_xlfn.XLOOKUP(AS$8,EGEN_DPF_b_RONLER!$K$11:$FZ$11,_xlfn.XLOOKUP($D25,EGEN_DPF_b_RONLER!$D$14:$D$67,EGEN_DPF_b_RONLER!$K$14:$FZ$67)),"--")</f>
        <v>3.4569370236472909E-5</v>
      </c>
      <c r="AT25" s="49" cm="1">
        <f t="array" ref="AT25">IFERROR(_xlfn.XLOOKUP(AT$8,EGEN_DPF_b_RONLER!$K$11:$FZ$11,_xlfn.XLOOKUP($D25,EGEN_DPF_b_RONLER!$D$14:$D$67,EGEN_DPF_b_RONLER!$K$14:$FZ$67)),"--")</f>
        <v>3.4569370236472909E-5</v>
      </c>
      <c r="AU25" s="49" cm="1">
        <f t="array" ref="AU25">IFERROR(_xlfn.XLOOKUP(AU$8,EGEN_DPF_b_RONLER!$K$11:$FZ$11,_xlfn.XLOOKUP($D25,EGEN_DPF_b_RONLER!$D$14:$D$67,EGEN_DPF_b_RONLER!$K$14:$FZ$67)),"--")</f>
        <v>3.4569370236472909E-5</v>
      </c>
      <c r="AV25" s="49" cm="1">
        <f t="array" ref="AV25">IFERROR(_xlfn.XLOOKUP(AV$8,EGEN_DPF_b_RONLER!$K$11:$FZ$11,_xlfn.XLOOKUP($D25,EGEN_DPF_b_RONLER!$D$14:$D$67,EGEN_DPF_b_RONLER!$K$14:$FZ$67)),"--")</f>
        <v>3.4569370236472909E-5</v>
      </c>
      <c r="AW25" s="49" cm="1">
        <f t="array" ref="AW25">IFERROR(_xlfn.XLOOKUP(AW$8,EGEN_DPF_b_RONLER!$K$11:$FZ$11,_xlfn.XLOOKUP($D25,EGEN_DPF_b_RONLER!$D$14:$D$67,EGEN_DPF_b_RONLER!$K$14:$FZ$67)),"--")</f>
        <v>3.4569370236472909E-5</v>
      </c>
      <c r="AX25" s="49" cm="1">
        <f t="array" ref="AX25">IFERROR(_xlfn.XLOOKUP(AX$8,EGEN_DPF_b_RONLER!$K$11:$FZ$11,_xlfn.XLOOKUP($D25,EGEN_DPF_b_RONLER!$D$14:$D$67,EGEN_DPF_b_RONLER!$K$14:$FZ$67)),"--")</f>
        <v>3.4569370236472909E-5</v>
      </c>
      <c r="AY25" s="49" cm="1">
        <f t="array" ref="AY25">IFERROR(_xlfn.XLOOKUP(AY$8,EGEN_DPF_b_RONLER!$K$11:$FZ$11,_xlfn.XLOOKUP($D25,EGEN_DPF_b_RONLER!$D$14:$D$67,EGEN_DPF_b_RONLER!$K$14:$FZ$67)),"--")</f>
        <v>3.4569370236472909E-5</v>
      </c>
      <c r="AZ25" s="49" cm="1">
        <f t="array" ref="AZ25">IFERROR(_xlfn.XLOOKUP(AZ$8,EGENnoDPF_a_RONLER!$G$11:$CL$11,_xlfn.XLOOKUP($D25,EGENnoDPF_a_RONLER!$D$14:$D$51,EGENnoDPF_a_RONLER!$G$14:$CL$51)),"--")</f>
        <v>5.4499572438083881E-5</v>
      </c>
      <c r="BA25" s="49" cm="1">
        <f t="array" ref="BA25">IFERROR(_xlfn.XLOOKUP(BA$8,EGENnoDPF_a_RONLER!$G$11:$CL$11,_xlfn.XLOOKUP($D25,EGENnoDPF_a_RONLER!$D$14:$D$51,EGENnoDPF_a_RONLER!$G$14:$CL$51)),"--")</f>
        <v>5.4499572438083881E-5</v>
      </c>
      <c r="BB25" s="49" cm="1">
        <f t="array" ref="BB25">IFERROR(_xlfn.XLOOKUP(BB$8,EGENnoDPF_a_RONLER!$G$11:$CL$11,_xlfn.XLOOKUP($D25,EGENnoDPF_a_RONLER!$D$14:$D$51,EGENnoDPF_a_RONLER!$G$14:$CL$51)),"--")</f>
        <v>5.4499572438083881E-5</v>
      </c>
      <c r="BC25" s="49" cm="1">
        <f t="array" ref="BC25">IFERROR(_xlfn.XLOOKUP(BC$8,EGENnoDPF_a_RONLER!$G$11:$CL$11,_xlfn.XLOOKUP($D25,EGENnoDPF_a_RONLER!$D$14:$D$51,EGENnoDPF_a_RONLER!$G$14:$CL$51)),"--")</f>
        <v>5.4499572438083881E-5</v>
      </c>
      <c r="BD25" s="49" cm="1">
        <f t="array" ref="BD25">IFERROR(_xlfn.XLOOKUP(BD$8,EGENnoDPF_a_RONLER!$G$11:$CL$11,_xlfn.XLOOKUP($D25,EGENnoDPF_a_RONLER!$D$14:$D$51,EGENnoDPF_a_RONLER!$G$14:$CL$51)),"--")</f>
        <v>4.307247505436089E-5</v>
      </c>
      <c r="BE25" s="49" cm="1">
        <f t="array" ref="BE25">IFERROR(_xlfn.XLOOKUP(BE$8,EGENnoDPF_a_RONLER!$G$11:$CL$11,_xlfn.XLOOKUP($D25,EGENnoDPF_a_RONLER!$D$14:$D$51,EGENnoDPF_a_RONLER!$G$14:$CL$51)),"--")</f>
        <v>4.307247505436089E-5</v>
      </c>
      <c r="BF25" s="49" cm="1">
        <f t="array" ref="BF25">IFERROR(_xlfn.XLOOKUP(BF$8,EGENnoDPF_a_RONLER!$G$11:$CL$11,_xlfn.XLOOKUP($D25,EGENnoDPF_a_RONLER!$D$14:$D$51,EGENnoDPF_a_RONLER!$G$14:$CL$51)),"--")</f>
        <v>4.307247505436089E-5</v>
      </c>
      <c r="BG25" s="49" cm="1">
        <f t="array" ref="BG25">IFERROR(_xlfn.XLOOKUP(BG$8,EGENnoDPF_a_RONLER!$G$11:$CL$11,_xlfn.XLOOKUP($D25,EGENnoDPF_a_RONLER!$D$14:$D$51,EGENnoDPF_a_RONLER!$G$14:$CL$51)),"--")</f>
        <v>5.9056007487307871E-5</v>
      </c>
      <c r="BH25" s="49" cm="1">
        <f t="array" ref="BH25">IFERROR(_xlfn.XLOOKUP(BH$8,EGENnoDPF_a_RONLER!$G$11:$CL$11,_xlfn.XLOOKUP($D25,EGENnoDPF_a_RONLER!$D$14:$D$51,EGENnoDPF_a_RONLER!$G$14:$CL$51)),"--")</f>
        <v>5.9056007487307871E-5</v>
      </c>
      <c r="BI25" s="49" cm="1">
        <f t="array" ref="BI25">IFERROR(_xlfn.XLOOKUP(BI$8,EGENnoDPF_a_RONLER!$G$11:$CL$11,_xlfn.XLOOKUP($D25,EGENnoDPF_a_RONLER!$D$14:$D$51,EGENnoDPF_a_RONLER!$G$14:$CL$51)),"--")</f>
        <v>6.6017894548819772E-5</v>
      </c>
      <c r="BJ25" s="49" cm="1">
        <f t="array" ref="BJ25">IFERROR(_xlfn.XLOOKUP(BJ$8,EGENnoDPF_a_RONLER!$G$11:$CL$11,_xlfn.XLOOKUP($D25,EGENnoDPF_a_RONLER!$D$14:$D$51,EGENnoDPF_a_RONLER!$G$14:$CL$51)),"--")</f>
        <v>6.9810922671988343E-5</v>
      </c>
      <c r="BK25" s="49" cm="1">
        <f t="array" ref="BK25">IFERROR(_xlfn.XLOOKUP(BK$8,EGENnoDPF_a_RONLER!$G$11:$CL$11,_xlfn.XLOOKUP($D25,EGENnoDPF_a_RONLER!$D$14:$D$51,EGENnoDPF_a_RONLER!$G$14:$CL$51)),"--")</f>
        <v>7.0799990764865207E-5</v>
      </c>
      <c r="BL25" s="49" cm="1">
        <f t="array" ref="BL25">IFERROR(_xlfn.XLOOKUP(BL$8,EGENnoDPF_a_RONLER!$G$11:$CL$11,_xlfn.XLOOKUP($D25,EGENnoDPF_a_RONLER!$D$14:$D$51,EGENnoDPF_a_RONLER!$G$14:$CL$51)),"--")</f>
        <v>7.0799990764865207E-5</v>
      </c>
      <c r="BM25" s="49" cm="1">
        <f t="array" ref="BM25">IFERROR(_xlfn.XLOOKUP(BM$8,EGENnoDPF_a_RONLER!$G$11:$CL$11,_xlfn.XLOOKUP($D25,EGENnoDPF_a_RONLER!$D$14:$D$51,EGENnoDPF_a_RONLER!$G$14:$CL$51)),"--")</f>
        <v>7.0799990764865207E-5</v>
      </c>
      <c r="BN25" s="49" cm="1">
        <f t="array" ref="BN25">IFERROR(_xlfn.XLOOKUP(BN$8,EGENnoDPF_a_RONLER!$G$11:$CL$11,_xlfn.XLOOKUP($D25,EGENnoDPF_a_RONLER!$D$14:$D$51,EGENnoDPF_a_RONLER!$G$14:$CL$51)),"--")</f>
        <v>7.0799990764865207E-5</v>
      </c>
      <c r="BO25" s="49" cm="1">
        <f t="array" ref="BO25">IFERROR(_xlfn.XLOOKUP(BO$8,EGENnoDPF_a_RONLER!$G$11:$CL$11,_xlfn.XLOOKUP($D25,EGENnoDPF_a_RONLER!$D$14:$D$51,EGENnoDPF_a_RONLER!$G$14:$CL$51)),"--")</f>
        <v>7.0799990764865207E-5</v>
      </c>
      <c r="BP25" s="49" cm="1">
        <f t="array" ref="BP25">IFERROR(_xlfn.XLOOKUP(BP$8,EGENnoDPF_a_RONLER!$G$11:$CL$11,_xlfn.XLOOKUP($D25,EGENnoDPF_a_RONLER!$D$14:$D$51,EGENnoDPF_a_RONLER!$G$14:$CL$51)),"--")</f>
        <v>7.0799990764865207E-5</v>
      </c>
      <c r="BQ25" s="49" cm="1">
        <f t="array" ref="BQ25">IFERROR(_xlfn.XLOOKUP(BQ$8,EGENnoDPF_a_RONLER!$G$11:$CL$11,_xlfn.XLOOKUP($D25,EGENnoDPF_a_RONLER!$D$14:$D$51,EGENnoDPF_a_RONLER!$G$14:$CL$51)),"--")</f>
        <v>1.0994980255767076E-5</v>
      </c>
      <c r="BR25" s="49" cm="1">
        <f t="array" ref="BR25">IFERROR(_xlfn.XLOOKUP(BR$8,EGENnoDPF_a_RONLER!$G$11:$CL$11,_xlfn.XLOOKUP($D25,EGENnoDPF_a_RONLER!$D$14:$D$51,EGENnoDPF_a_RONLER!$G$14:$CL$51)),"--")</f>
        <v>1.0994980255767076E-5</v>
      </c>
      <c r="BS25" s="49" cm="1">
        <f t="array" ref="BS25">IFERROR(_xlfn.XLOOKUP(BS$8,EGENnoDPF_a_RONLER!$G$11:$CL$11,_xlfn.XLOOKUP($D25,EGENnoDPF_a_RONLER!$D$14:$D$51,EGENnoDPF_a_RONLER!$G$14:$CL$51)),"--")</f>
        <v>2.227803859683809E-5</v>
      </c>
      <c r="BT25" s="49" cm="1">
        <f t="array" ref="BT25">IFERROR(_xlfn.XLOOKUP(BT$8,EGENnoDPF_a_RONLER!$G$11:$CL$11,_xlfn.XLOOKUP($D25,EGENnoDPF_a_RONLER!$D$14:$D$51,EGENnoDPF_a_RONLER!$G$14:$CL$51)),"--")</f>
        <v>9.3145247581607539E-6</v>
      </c>
      <c r="BU25" s="49" cm="1">
        <f t="array" ref="BU25">IFERROR(_xlfn.XLOOKUP(BU$8,EGENnoDPF_b_RONLER!$G$11:$BN$11,_xlfn.XLOOKUP($D25,EGENnoDPF_b_RONLER!$D$14:$D$67,EGENnoDPF_b_RONLER!$G$14:$BN$67)),"--")</f>
        <v>6.9810922671988343E-5</v>
      </c>
      <c r="BV25" s="49" cm="1">
        <f t="array" ref="BV25">IFERROR(_xlfn.XLOOKUP(BV$8,EGENnoDPF_b_RONLER!$G$11:$BN$11,_xlfn.XLOOKUP($D25,EGENnoDPF_b_RONLER!$D$14:$D$67,EGENnoDPF_b_RONLER!$G$14:$BN$67)),"--")</f>
        <v>7.0819195970552124E-5</v>
      </c>
      <c r="BW25" s="49" cm="1">
        <f t="array" ref="BW25">IFERROR(_xlfn.XLOOKUP(BW$8,EGENnoDPF_b_RONLER!$G$11:$BN$11,_xlfn.XLOOKUP($D25,EGENnoDPF_b_RONLER!$D$14:$D$67,EGENnoDPF_b_RONLER!$G$14:$BN$67)),"--")</f>
        <v>7.0819195970552124E-5</v>
      </c>
      <c r="BX25" s="49" cm="1">
        <f t="array" ref="BX25">IFERROR(_xlfn.XLOOKUP(BX$8,EGENnoDPF_b_RONLER!$G$11:$BN$11,_xlfn.XLOOKUP($D25,EGENnoDPF_b_RONLER!$D$14:$D$67,EGENnoDPF_b_RONLER!$G$14:$BN$67)),"--")</f>
        <v>8.4502905022489308E-5</v>
      </c>
      <c r="BY25" s="49" cm="1">
        <f t="array" ref="BY25">IFERROR(_xlfn.XLOOKUP(BY$8,EGENnoDPF_b_RONLER!$G$11:$BN$11,_xlfn.XLOOKUP($D25,EGENnoDPF_b_RONLER!$D$14:$D$67,EGENnoDPF_b_RONLER!$G$14:$BN$67)),"--")</f>
        <v>8.2630397468013702E-5</v>
      </c>
      <c r="BZ25" s="49" cm="1">
        <f t="array" ref="BZ25">IFERROR(_xlfn.XLOOKUP(BZ$8,EGENnoDPF_b_RONLER!$G$11:$BN$11,_xlfn.XLOOKUP($D25,EGENnoDPF_b_RONLER!$D$14:$D$67,EGENnoDPF_b_RONLER!$G$14:$BN$67)),"--")</f>
        <v>8.4502905022489308E-5</v>
      </c>
      <c r="CA25" s="49" cm="1">
        <f t="array" ref="CA25">IFERROR(_xlfn.XLOOKUP(CA$8,EGENnoDPF_b_RONLER!$G$11:$BN$11,_xlfn.XLOOKUP($D25,EGENnoDPF_b_RONLER!$D$14:$D$67,EGENnoDPF_b_RONLER!$G$14:$BN$67)),"--")</f>
        <v>8.4502905022489308E-5</v>
      </c>
      <c r="CB25" s="49" cm="1">
        <f t="array" ref="CB25">IFERROR(_xlfn.XLOOKUP(CB$8,EGENnoDPF_b_RONLER!$G$11:$BN$11,_xlfn.XLOOKUP($D25,EGENnoDPF_b_RONLER!$D$14:$D$67,EGENnoDPF_b_RONLER!$G$14:$BN$67)),"--")</f>
        <v>8.4502905022489308E-5</v>
      </c>
      <c r="CC25" s="49" cm="1">
        <f t="array" ref="CC25">IFERROR(_xlfn.XLOOKUP(CC$8,EGENnoDPF_b_RONLER!$G$11:$BN$11,_xlfn.XLOOKUP($D25,EGENnoDPF_b_RONLER!$D$14:$D$67,EGENnoDPF_b_RONLER!$G$14:$BN$67)),"--")</f>
        <v>8.4502905022489308E-5</v>
      </c>
      <c r="CD25" s="49" cm="1">
        <f t="array" ref="CD25">IFERROR(_xlfn.XLOOKUP(CD$8,EGENnoDPF_b_RONLER!$G$11:$BN$11,_xlfn.XLOOKUP($D25,EGENnoDPF_b_RONLER!$D$14:$D$67,EGENnoDPF_b_RONLER!$G$14:$BN$67)),"--")</f>
        <v>8.2630397468013702E-5</v>
      </c>
      <c r="CE25" s="49" cm="1">
        <f t="array" ref="CE25">IFERROR(_xlfn.XLOOKUP(CE$8,EGENnoDPF_b_RONLER!$G$11:$BN$11,_xlfn.XLOOKUP($D25,EGENnoDPF_b_RONLER!$D$14:$D$67,EGENnoDPF_b_RONLER!$G$14:$BN$67)),"--")</f>
        <v>8.4502905022489308E-5</v>
      </c>
      <c r="CF25" s="49" cm="1">
        <f t="array" ref="CF25">IFERROR(_xlfn.XLOOKUP(CF$8,EGENnoDPF_b_RONLER!$G$11:$BN$11,_xlfn.XLOOKUP($D25,EGENnoDPF_b_RONLER!$D$14:$D$67,EGENnoDPF_b_RONLER!$G$14:$BN$67)),"--")</f>
        <v>8.2630397468013702E-5</v>
      </c>
      <c r="CG25" s="49" cm="1">
        <f t="array" ref="CG25">IFERROR(_xlfn.XLOOKUP(CG$8,EGENnoDPF_b_RONLER!$G$11:$BN$11,_xlfn.XLOOKUP($D25,EGENnoDPF_b_RONLER!$D$14:$D$67,EGENnoDPF_b_RONLER!$G$14:$BN$67)),"--")</f>
        <v>8.2630397468013702E-5</v>
      </c>
      <c r="CH25" s="49" cm="1">
        <f t="array" ref="CH25">IFERROR(_xlfn.XLOOKUP(CH$8,EGENnoDPF_b_RONLER!$G$11:$BN$11,_xlfn.XLOOKUP($D25,EGENnoDPF_b_RONLER!$D$14:$D$67,EGENnoDPF_b_RONLER!$G$14:$BN$67)),"--")</f>
        <v>8.2630397468013702E-5</v>
      </c>
      <c r="CI25" s="49" cm="1">
        <f t="array" ref="CI25">IFERROR(_xlfn.XLOOKUP(CI$8,EGENnoDPF_b_RONLER!$G$11:$BN$11,_xlfn.XLOOKUP($D25,EGENnoDPF_b_RONLER!$D$14:$D$67,EGENnoDPF_b_RONLER!$G$14:$BN$67)),"--")</f>
        <v>8.2630397468013702E-5</v>
      </c>
      <c r="CJ25" s="49" cm="1">
        <f t="array" ref="CJ25">IFERROR(_xlfn.XLOOKUP(CJ$8,FirePump_RONLER!$G$11:$V$11,_xlfn.XLOOKUP($D25,FirePump_RONLER!$D$14:$D$51,FirePump_RONLER!$G$14:$V$51)),"--")</f>
        <v>4.9933534786016419E-6</v>
      </c>
      <c r="CK25" s="49" cm="1">
        <f t="array" ref="CK25">IFERROR(_xlfn.XLOOKUP(CK$8,FirePump_RONLER!$G$11:$V$11,_xlfn.XLOOKUP($D25,FirePump_RONLER!$D$14:$D$51,FirePump_RONLER!$G$14:$V$51)),"--")</f>
        <v>5.4254706065575521E-6</v>
      </c>
      <c r="CL25" s="49" cm="1">
        <f t="array" ref="CL25">IFERROR(_xlfn.XLOOKUP(CL$8,FirePump_RONLER!$G$11:$V$11,_xlfn.XLOOKUP($D25,FirePump_RONLER!$D$14:$D$51,FirePump_RONLER!$G$14:$V$51)),"--")</f>
        <v>3.1688589383433492E-6</v>
      </c>
      <c r="CM25" s="49" cm="1">
        <f t="array" ref="CM25">IFERROR(_xlfn.XLOOKUP(CM$8,FirePump_RONLER!$G$11:$V$11,_xlfn.XLOOKUP($D25,FirePump_RONLER!$D$14:$D$51,FirePump_RONLER!$G$14:$V$51)),"--")</f>
        <v>2.928793867256732E-6</v>
      </c>
      <c r="CN25" s="49" cm="1">
        <f t="array" ref="CN25">IFERROR(_xlfn.XLOOKUP(CN$8,EGEN_ALOHA!$G$11:$Z$11,_xlfn.XLOOKUP($D25,EGEN_ALOHA!$D$14:$D$51,EGEN_ALOHA!$G$14:$Z$51)),"--")</f>
        <v>5.17580293262747E-5</v>
      </c>
      <c r="CO25" s="49" cm="1">
        <f t="array" ref="CO25">IFERROR(_xlfn.XLOOKUP(CO$8,EGEN_ALOHA!$G$11:$Z$11,_xlfn.XLOOKUP($D25,EGEN_ALOHA!$D$14:$D$51,EGEN_ALOHA!$G$14:$Z$51)),"--")</f>
        <v>5.17580293262747E-5</v>
      </c>
      <c r="CP25" s="49" cm="1">
        <f t="array" ref="CP25">IFERROR(_xlfn.XLOOKUP(CP$8,EGEN_ALOHA!$G$11:$Z$11,_xlfn.XLOOKUP($D25,EGEN_ALOHA!$D$14:$D$51,EGEN_ALOHA!$G$14:$Z$51)),"--")</f>
        <v>5.17580293262747E-5</v>
      </c>
      <c r="CQ25" s="49" cm="1">
        <f t="array" ref="CQ25">IFERROR(_xlfn.XLOOKUP(CQ$8,EGEN_ALOHA!$G$11:$Z$11,_xlfn.XLOOKUP($D25,EGEN_ALOHA!$D$14:$D$51,EGEN_ALOHA!$G$14:$Z$51)),"--")</f>
        <v>5.1786837134805102E-5</v>
      </c>
      <c r="CR25" s="49" cm="1">
        <f t="array" ref="CR25">IFERROR(_xlfn.XLOOKUP(CR$8,EGEN_ALOHA!$G$11:$Z$11,_xlfn.XLOOKUP($D25,EGEN_ALOHA!$D$14:$D$51,EGEN_ALOHA!$G$14:$Z$51)),"--")</f>
        <v>5.1508361652344623E-5</v>
      </c>
      <c r="CS25" s="71">
        <f t="shared" si="0"/>
        <v>3.9548031732724049E-3</v>
      </c>
      <c r="CT25" s="67"/>
    </row>
    <row r="26" spans="1:98" ht="14.65" customHeight="1">
      <c r="A26" s="63"/>
      <c r="B26" s="55" t="s">
        <v>151</v>
      </c>
      <c r="C26" s="64"/>
      <c r="D26" s="70" t="s">
        <v>150</v>
      </c>
      <c r="E26" s="65" t="s">
        <v>315</v>
      </c>
      <c r="F26" s="65" t="s">
        <v>414</v>
      </c>
      <c r="G26" s="49" cm="1">
        <f t="array" ref="G26">IFERROR(_xlfn.XLOOKUP(G$8,EGEN_DPF_a_RONLER!$I$5:$P$5,_xlfn.XLOOKUP($D26,EGEN_DPF_a_RONLER!$D$13:$D$50,EGEN_DPF_a_RONLER!$I$13:$P$50)),"--")</f>
        <v>2.1680459433657103E-5</v>
      </c>
      <c r="H26" s="49" cm="1">
        <f t="array" ref="H26">IFERROR(_xlfn.XLOOKUP(H$8,EGEN_DPF_a_RONLER!$I$5:$P$5,_xlfn.XLOOKUP($D26,EGEN_DPF_a_RONLER!$D$13:$D$50,EGEN_DPF_a_RONLER!$I$13:$P$50)),"--")</f>
        <v>1.5414014348181462E-5</v>
      </c>
      <c r="I26" s="49" cm="1">
        <f t="array" ref="I26">IFERROR(_xlfn.XLOOKUP(I$8,EGEN_DPF_b_RONLER!$K$11:$FZ$11,_xlfn.XLOOKUP($D26,EGEN_DPF_b_RONLER!$D$14:$D$67,EGEN_DPF_b_RONLER!$K$14:$FZ$67)),"--")</f>
        <v>1.4837789512735423E-4</v>
      </c>
      <c r="J26" s="49" cm="1">
        <f t="array" ref="J26">IFERROR(_xlfn.XLOOKUP(J$8,EGEN_DPF_b_RONLER!$K$11:$FZ$11,_xlfn.XLOOKUP($D26,EGEN_DPF_b_RONLER!$D$14:$D$67,EGEN_DPF_b_RONLER!$K$14:$FZ$67)),"--")</f>
        <v>1.4837789512735423E-4</v>
      </c>
      <c r="K26" s="49" cm="1">
        <f t="array" ref="K26">IFERROR(_xlfn.XLOOKUP(K$8,EGEN_DPF_b_RONLER!$K$11:$FZ$11,_xlfn.XLOOKUP($D26,EGEN_DPF_b_RONLER!$D$14:$D$67,EGEN_DPF_b_RONLER!$K$14:$FZ$67)),"--")</f>
        <v>1.4837789512735423E-4</v>
      </c>
      <c r="L26" s="49" cm="1">
        <f t="array" ref="L26">IFERROR(_xlfn.XLOOKUP(L$8,EGEN_DPF_b_RONLER!$K$11:$FZ$11,_xlfn.XLOOKUP($D26,EGEN_DPF_b_RONLER!$D$14:$D$67,EGEN_DPF_b_RONLER!$K$14:$FZ$67)),"--")</f>
        <v>1.4837789512735423E-4</v>
      </c>
      <c r="M26" s="49" cm="1">
        <f t="array" ref="M26">IFERROR(_xlfn.XLOOKUP(M$8,EGEN_DPF_b_RONLER!$K$11:$FZ$11,_xlfn.XLOOKUP($D26,EGEN_DPF_b_RONLER!$D$14:$D$67,EGEN_DPF_b_RONLER!$K$14:$FZ$67)),"--")</f>
        <v>1.4837789512735423E-4</v>
      </c>
      <c r="N26" s="49" cm="1">
        <f t="array" ref="N26">IFERROR(_xlfn.XLOOKUP(N$8,EGEN_DPF_b_RONLER!$K$11:$FZ$11,_xlfn.XLOOKUP($D26,EGEN_DPF_b_RONLER!$D$14:$D$67,EGEN_DPF_b_RONLER!$K$14:$FZ$67)),"--")</f>
        <v>1.4837789512735423E-4</v>
      </c>
      <c r="O26" s="49" cm="1">
        <f t="array" ref="O26">IFERROR(_xlfn.XLOOKUP(O$8,EGEN_DPF_b_RONLER!$K$11:$FZ$11,_xlfn.XLOOKUP($D26,EGEN_DPF_b_RONLER!$D$14:$D$67,EGEN_DPF_b_RONLER!$K$14:$FZ$67)),"--")</f>
        <v>1.2388833962089773E-4</v>
      </c>
      <c r="P26" s="49" cm="1">
        <f t="array" ref="P26">IFERROR(_xlfn.XLOOKUP(P$8,EGEN_DPF_b_RONLER!$K$11:$FZ$11,_xlfn.XLOOKUP($D26,EGEN_DPF_b_RONLER!$D$14:$D$67,EGEN_DPF_b_RONLER!$K$14:$FZ$67)),"--")</f>
        <v>1.2388833962089773E-4</v>
      </c>
      <c r="Q26" s="49" cm="1">
        <f t="array" ref="Q26">IFERROR(_xlfn.XLOOKUP(Q$8,EGEN_DPF_b_RONLER!$K$11:$FZ$11,_xlfn.XLOOKUP($D26,EGEN_DPF_b_RONLER!$D$14:$D$67,EGEN_DPF_b_RONLER!$K$14:$FZ$67)),"--")</f>
        <v>1.2388833962089773E-4</v>
      </c>
      <c r="R26" s="49" cm="1">
        <f t="array" ref="R26">IFERROR(_xlfn.XLOOKUP(R$8,EGEN_DPF_b_RONLER!$K$11:$FZ$11,_xlfn.XLOOKUP($D26,EGEN_DPF_b_RONLER!$D$14:$D$67,EGEN_DPF_b_RONLER!$K$14:$FZ$67)),"--")</f>
        <v>1.7286745063381078E-4</v>
      </c>
      <c r="S26" s="49" cm="1">
        <f t="array" ref="S26">IFERROR(_xlfn.XLOOKUP(S$8,EGEN_DPF_b_RONLER!$K$11:$FZ$11,_xlfn.XLOOKUP($D26,EGEN_DPF_b_RONLER!$D$14:$D$67,EGEN_DPF_b_RONLER!$K$14:$FZ$67)),"--")</f>
        <v>1.7286745063381078E-4</v>
      </c>
      <c r="T26" s="49" cm="1">
        <f t="array" ref="T26">IFERROR(_xlfn.XLOOKUP(T$8,EGEN_DPF_b_RONLER!$K$11:$FZ$11,_xlfn.XLOOKUP($D26,EGEN_DPF_b_RONLER!$D$14:$D$67,EGEN_DPF_b_RONLER!$K$14:$FZ$67)),"--")</f>
        <v>1.7286745063381078E-4</v>
      </c>
      <c r="U26" s="49" cm="1">
        <f t="array" ref="U26">IFERROR(_xlfn.XLOOKUP(U$8,EGEN_DPF_b_RONLER!$K$11:$FZ$11,_xlfn.XLOOKUP($D26,EGEN_DPF_b_RONLER!$D$14:$D$67,EGEN_DPF_b_RONLER!$K$14:$FZ$67)),"--")</f>
        <v>1.7286745063381078E-4</v>
      </c>
      <c r="V26" s="49" cm="1">
        <f t="array" ref="V26">IFERROR(_xlfn.XLOOKUP(V$8,EGEN_DPF_b_RONLER!$K$11:$FZ$11,_xlfn.XLOOKUP($D26,EGEN_DPF_b_RONLER!$D$14:$D$67,EGEN_DPF_b_RONLER!$K$14:$FZ$67)),"--")</f>
        <v>1.7286745063381078E-4</v>
      </c>
      <c r="W26" s="49" cm="1">
        <f t="array" ref="W26">IFERROR(_xlfn.XLOOKUP(W$8,EGEN_DPF_b_RONLER!$K$11:$FZ$11,_xlfn.XLOOKUP($D26,EGEN_DPF_b_RONLER!$D$14:$D$67,EGEN_DPF_b_RONLER!$K$14:$FZ$67)),"--")</f>
        <v>1.7286745063381078E-4</v>
      </c>
      <c r="X26" s="49" cm="1">
        <f t="array" ref="X26">IFERROR(_xlfn.XLOOKUP(X$8,EGEN_DPF_b_RONLER!$K$11:$FZ$11,_xlfn.XLOOKUP($D26,EGEN_DPF_b_RONLER!$D$14:$D$67,EGEN_DPF_b_RONLER!$K$14:$FZ$67)),"--")</f>
        <v>1.7286745063381078E-4</v>
      </c>
      <c r="Y26" s="49" cm="1">
        <f t="array" ref="Y26">IFERROR(_xlfn.XLOOKUP(Y$8,EGEN_DPF_b_RONLER!$K$11:$FZ$11,_xlfn.XLOOKUP($D26,EGEN_DPF_b_RONLER!$D$14:$D$67,EGEN_DPF_b_RONLER!$K$14:$FZ$67)),"--")</f>
        <v>1.7286745063381078E-4</v>
      </c>
      <c r="Z26" s="49" cm="1">
        <f t="array" ref="Z26">IFERROR(_xlfn.XLOOKUP(Z$8,EGEN_DPF_b_RONLER!$K$11:$FZ$11,_xlfn.XLOOKUP($D26,EGEN_DPF_b_RONLER!$D$14:$D$67,EGEN_DPF_b_RONLER!$K$14:$FZ$67)),"--")</f>
        <v>1.7286745063381078E-4</v>
      </c>
      <c r="AA26" s="49" cm="1">
        <f t="array" ref="AA26">IFERROR(_xlfn.XLOOKUP(AA$8,EGEN_DPF_b_RONLER!$K$11:$FZ$11,_xlfn.XLOOKUP($D26,EGEN_DPF_b_RONLER!$D$14:$D$67,EGEN_DPF_b_RONLER!$K$14:$FZ$67)),"--")</f>
        <v>1.7286745063381078E-4</v>
      </c>
      <c r="AB26" s="49" cm="1">
        <f t="array" ref="AB26">IFERROR(_xlfn.XLOOKUP(AB$8,EGEN_DPF_b_RONLER!$K$11:$FZ$11,_xlfn.XLOOKUP($D26,EGEN_DPF_b_RONLER!$D$14:$D$67,EGEN_DPF_b_RONLER!$K$14:$FZ$67)),"--")</f>
        <v>1.7286745063381078E-4</v>
      </c>
      <c r="AC26" s="49" cm="1">
        <f t="array" ref="AC26">IFERROR(_xlfn.XLOOKUP(AC$8,EGEN_DPF_b_RONLER!$K$11:$FZ$11,_xlfn.XLOOKUP($D26,EGEN_DPF_b_RONLER!$D$14:$D$67,EGEN_DPF_b_RONLER!$K$14:$FZ$67)),"--")</f>
        <v>1.7286745063381078E-4</v>
      </c>
      <c r="AD26" s="49" cm="1">
        <f t="array" ref="AD26">IFERROR(_xlfn.XLOOKUP(AD$8,EGEN_DPF_b_RONLER!$K$11:$FZ$11,_xlfn.XLOOKUP($D26,EGEN_DPF_b_RONLER!$D$14:$D$67,EGEN_DPF_b_RONLER!$K$14:$FZ$67)),"--")</f>
        <v>1.7286745063381078E-4</v>
      </c>
      <c r="AE26" s="49" cm="1">
        <f t="array" ref="AE26">IFERROR(_xlfn.XLOOKUP(AE$8,EGEN_DPF_b_RONLER!$K$11:$FZ$11,_xlfn.XLOOKUP($D26,EGEN_DPF_b_RONLER!$D$14:$D$67,EGEN_DPF_b_RONLER!$K$14:$FZ$67)),"--")</f>
        <v>1.7286745063381078E-4</v>
      </c>
      <c r="AF26" s="49" cm="1">
        <f t="array" ref="AF26">IFERROR(_xlfn.XLOOKUP(AF$8,EGEN_DPF_b_RONLER!$K$11:$FZ$11,_xlfn.XLOOKUP($D26,EGEN_DPF_b_RONLER!$D$14:$D$67,EGEN_DPF_b_RONLER!$K$14:$FZ$67)),"--")</f>
        <v>1.7286745063381078E-4</v>
      </c>
      <c r="AG26" s="49" cm="1">
        <f t="array" ref="AG26">IFERROR(_xlfn.XLOOKUP(AG$8,EGEN_DPF_b_RONLER!$K$11:$FZ$11,_xlfn.XLOOKUP($D26,EGEN_DPF_b_RONLER!$D$14:$D$67,EGEN_DPF_b_RONLER!$K$14:$FZ$67)),"--")</f>
        <v>1.7286745063381078E-4</v>
      </c>
      <c r="AH26" s="49" cm="1">
        <f t="array" ref="AH26">IFERROR(_xlfn.XLOOKUP(AH$8,EGEN_DPF_b_RONLER!$K$11:$FZ$11,_xlfn.XLOOKUP($D26,EGEN_DPF_b_RONLER!$D$14:$D$67,EGEN_DPF_b_RONLER!$K$14:$FZ$67)),"--")</f>
        <v>1.7286745063381078E-4</v>
      </c>
      <c r="AI26" s="49" cm="1">
        <f t="array" ref="AI26">IFERROR(_xlfn.XLOOKUP(AI$8,EGEN_DPF_b_RONLER!$K$11:$FZ$11,_xlfn.XLOOKUP($D26,EGEN_DPF_b_RONLER!$D$14:$D$67,EGEN_DPF_b_RONLER!$K$14:$FZ$67)),"--")</f>
        <v>1.7286745063381078E-4</v>
      </c>
      <c r="AJ26" s="49" cm="1">
        <f t="array" ref="AJ26">IFERROR(_xlfn.XLOOKUP(AJ$8,EGEN_DPF_b_RONLER!$K$11:$FZ$11,_xlfn.XLOOKUP($D26,EGEN_DPF_b_RONLER!$D$14:$D$67,EGEN_DPF_b_RONLER!$K$14:$FZ$67)),"--")</f>
        <v>1.7286745063381078E-4</v>
      </c>
      <c r="AK26" s="49" cm="1">
        <f t="array" ref="AK26">IFERROR(_xlfn.XLOOKUP(AK$8,EGEN_DPF_b_RONLER!$K$11:$FZ$11,_xlfn.XLOOKUP($D26,EGEN_DPF_b_RONLER!$D$14:$D$67,EGEN_DPF_b_RONLER!$K$14:$FZ$67)),"--")</f>
        <v>1.7286745063381078E-4</v>
      </c>
      <c r="AL26" s="49" cm="1">
        <f t="array" ref="AL26">IFERROR(_xlfn.XLOOKUP(AL$8,EGEN_DPF_b_RONLER!$K$11:$FZ$11,_xlfn.XLOOKUP($D26,EGEN_DPF_b_RONLER!$D$14:$D$67,EGEN_DPF_b_RONLER!$K$14:$FZ$67)),"--")</f>
        <v>1.7286745063381078E-4</v>
      </c>
      <c r="AM26" s="49" cm="1">
        <f t="array" ref="AM26">IFERROR(_xlfn.XLOOKUP(AM$8,EGEN_DPF_b_RONLER!$K$11:$FZ$11,_xlfn.XLOOKUP($D26,EGEN_DPF_b_RONLER!$D$14:$D$67,EGEN_DPF_b_RONLER!$K$14:$FZ$67)),"--")</f>
        <v>1.4837789512735423E-4</v>
      </c>
      <c r="AN26" s="49" cm="1">
        <f t="array" ref="AN26">IFERROR(_xlfn.XLOOKUP(AN$8,EGEN_DPF_b_RONLER!$K$11:$FZ$11,_xlfn.XLOOKUP($D26,EGEN_DPF_b_RONLER!$D$14:$D$67,EGEN_DPF_b_RONLER!$K$14:$FZ$67)),"--")</f>
        <v>1.4837789512735423E-4</v>
      </c>
      <c r="AO26" s="49" cm="1">
        <f t="array" ref="AO26">IFERROR(_xlfn.XLOOKUP(AO$8,EGEN_DPF_b_RONLER!$K$11:$FZ$11,_xlfn.XLOOKUP($D26,EGEN_DPF_b_RONLER!$D$14:$D$67,EGEN_DPF_b_RONLER!$K$14:$FZ$67)),"--")</f>
        <v>1.4837789512735423E-4</v>
      </c>
      <c r="AP26" s="49" cm="1">
        <f t="array" ref="AP26">IFERROR(_xlfn.XLOOKUP(AP$8,EGEN_DPF_b_RONLER!$K$11:$FZ$11,_xlfn.XLOOKUP($D26,EGEN_DPF_b_RONLER!$D$14:$D$67,EGEN_DPF_b_RONLER!$K$14:$FZ$67)),"--")</f>
        <v>1.4837789512735423E-4</v>
      </c>
      <c r="AQ26" s="49" cm="1">
        <f t="array" ref="AQ26">IFERROR(_xlfn.XLOOKUP(AQ$8,EGEN_DPF_b_RONLER!$K$11:$FZ$11,_xlfn.XLOOKUP($D26,EGEN_DPF_b_RONLER!$D$14:$D$67,EGEN_DPF_b_RONLER!$K$14:$FZ$67)),"--")</f>
        <v>2.4777667924179541E-5</v>
      </c>
      <c r="AR26" s="49" cm="1">
        <f t="array" ref="AR26">IFERROR(_xlfn.XLOOKUP(AR$8,EGEN_DPF_b_RONLER!$K$11:$FZ$11,_xlfn.XLOOKUP($D26,EGEN_DPF_b_RONLER!$D$14:$D$67,EGEN_DPF_b_RONLER!$K$14:$FZ$67)),"--")</f>
        <v>1.7286745063381078E-4</v>
      </c>
      <c r="AS26" s="49" cm="1">
        <f t="array" ref="AS26">IFERROR(_xlfn.XLOOKUP(AS$8,EGEN_DPF_b_RONLER!$K$11:$FZ$11,_xlfn.XLOOKUP($D26,EGEN_DPF_b_RONLER!$D$14:$D$67,EGEN_DPF_b_RONLER!$K$14:$FZ$67)),"--")</f>
        <v>1.7286745063381078E-4</v>
      </c>
      <c r="AT26" s="49" cm="1">
        <f t="array" ref="AT26">IFERROR(_xlfn.XLOOKUP(AT$8,EGEN_DPF_b_RONLER!$K$11:$FZ$11,_xlfn.XLOOKUP($D26,EGEN_DPF_b_RONLER!$D$14:$D$67,EGEN_DPF_b_RONLER!$K$14:$FZ$67)),"--")</f>
        <v>1.7286745063381078E-4</v>
      </c>
      <c r="AU26" s="49" cm="1">
        <f t="array" ref="AU26">IFERROR(_xlfn.XLOOKUP(AU$8,EGEN_DPF_b_RONLER!$K$11:$FZ$11,_xlfn.XLOOKUP($D26,EGEN_DPF_b_RONLER!$D$14:$D$67,EGEN_DPF_b_RONLER!$K$14:$FZ$67)),"--")</f>
        <v>1.7286745063381078E-4</v>
      </c>
      <c r="AV26" s="49" cm="1">
        <f t="array" ref="AV26">IFERROR(_xlfn.XLOOKUP(AV$8,EGEN_DPF_b_RONLER!$K$11:$FZ$11,_xlfn.XLOOKUP($D26,EGEN_DPF_b_RONLER!$D$14:$D$67,EGEN_DPF_b_RONLER!$K$14:$FZ$67)),"--")</f>
        <v>1.7286745063381078E-4</v>
      </c>
      <c r="AW26" s="49" cm="1">
        <f t="array" ref="AW26">IFERROR(_xlfn.XLOOKUP(AW$8,EGEN_DPF_b_RONLER!$K$11:$FZ$11,_xlfn.XLOOKUP($D26,EGEN_DPF_b_RONLER!$D$14:$D$67,EGEN_DPF_b_RONLER!$K$14:$FZ$67)),"--")</f>
        <v>1.7286745063381078E-4</v>
      </c>
      <c r="AX26" s="49" cm="1">
        <f t="array" ref="AX26">IFERROR(_xlfn.XLOOKUP(AX$8,EGEN_DPF_b_RONLER!$K$11:$FZ$11,_xlfn.XLOOKUP($D26,EGEN_DPF_b_RONLER!$D$14:$D$67,EGEN_DPF_b_RONLER!$K$14:$FZ$67)),"--")</f>
        <v>1.7286745063381078E-4</v>
      </c>
      <c r="AY26" s="49" cm="1">
        <f t="array" ref="AY26">IFERROR(_xlfn.XLOOKUP(AY$8,EGEN_DPF_b_RONLER!$K$11:$FZ$11,_xlfn.XLOOKUP($D26,EGEN_DPF_b_RONLER!$D$14:$D$67,EGEN_DPF_b_RONLER!$K$14:$FZ$67)),"--")</f>
        <v>1.7286745063381078E-4</v>
      </c>
      <c r="AZ26" s="49" cm="1">
        <f t="array" ref="AZ26">IFERROR(_xlfn.XLOOKUP(AZ$8,EGENnoDPF_a_RONLER!$G$11:$CL$11,_xlfn.XLOOKUP($D26,EGENnoDPF_a_RONLER!$D$14:$D$51,EGENnoDPF_a_RONLER!$G$14:$CL$51)),"--")</f>
        <v>2.7253033779783137E-4</v>
      </c>
      <c r="BA26" s="49" cm="1">
        <f t="array" ref="BA26">IFERROR(_xlfn.XLOOKUP(BA$8,EGENnoDPF_a_RONLER!$G$11:$CL$11,_xlfn.XLOOKUP($D26,EGENnoDPF_a_RONLER!$D$14:$D$51,EGENnoDPF_a_RONLER!$G$14:$CL$51)),"--")</f>
        <v>2.7253033779783137E-4</v>
      </c>
      <c r="BB26" s="49" cm="1">
        <f t="array" ref="BB26">IFERROR(_xlfn.XLOOKUP(BB$8,EGENnoDPF_a_RONLER!$G$11:$CL$11,_xlfn.XLOOKUP($D26,EGENnoDPF_a_RONLER!$D$14:$D$51,EGENnoDPF_a_RONLER!$G$14:$CL$51)),"--")</f>
        <v>2.7253033779783137E-4</v>
      </c>
      <c r="BC26" s="49" cm="1">
        <f t="array" ref="BC26">IFERROR(_xlfn.XLOOKUP(BC$8,EGENnoDPF_a_RONLER!$G$11:$CL$11,_xlfn.XLOOKUP($D26,EGENnoDPF_a_RONLER!$D$14:$D$51,EGENnoDPF_a_RONLER!$G$14:$CL$51)),"--")</f>
        <v>2.7253033779783137E-4</v>
      </c>
      <c r="BD26" s="49" cm="1">
        <f t="array" ref="BD26">IFERROR(_xlfn.XLOOKUP(BD$8,EGENnoDPF_a_RONLER!$G$11:$CL$11,_xlfn.XLOOKUP($D26,EGENnoDPF_a_RONLER!$D$14:$D$51,EGENnoDPF_a_RONLER!$G$14:$CL$51)),"--")</f>
        <v>2.1538804161609946E-4</v>
      </c>
      <c r="BE26" s="49" cm="1">
        <f t="array" ref="BE26">IFERROR(_xlfn.XLOOKUP(BE$8,EGENnoDPF_a_RONLER!$G$11:$CL$11,_xlfn.XLOOKUP($D26,EGENnoDPF_a_RONLER!$D$14:$D$51,EGENnoDPF_a_RONLER!$G$14:$CL$51)),"--")</f>
        <v>2.1538804161609946E-4</v>
      </c>
      <c r="BF26" s="49" cm="1">
        <f t="array" ref="BF26">IFERROR(_xlfn.XLOOKUP(BF$8,EGENnoDPF_a_RONLER!$G$11:$CL$11,_xlfn.XLOOKUP($D26,EGENnoDPF_a_RONLER!$D$14:$D$51,EGENnoDPF_a_RONLER!$G$14:$CL$51)),"--")</f>
        <v>2.1538804161609946E-4</v>
      </c>
      <c r="BG26" s="49" cm="1">
        <f t="array" ref="BG26">IFERROR(_xlfn.XLOOKUP(BG$8,EGENnoDPF_a_RONLER!$G$11:$CL$11,_xlfn.XLOOKUP($D26,EGENnoDPF_a_RONLER!$D$14:$D$51,EGENnoDPF_a_RONLER!$G$14:$CL$51)),"--")</f>
        <v>2.9531522816609332E-4</v>
      </c>
      <c r="BH26" s="49" cm="1">
        <f t="array" ref="BH26">IFERROR(_xlfn.XLOOKUP(BH$8,EGENnoDPF_a_RONLER!$G$11:$CL$11,_xlfn.XLOOKUP($D26,EGENnoDPF_a_RONLER!$D$14:$D$51,EGENnoDPF_a_RONLER!$G$14:$CL$51)),"--")</f>
        <v>2.9531522816609332E-4</v>
      </c>
      <c r="BI26" s="49" cm="1">
        <f t="array" ref="BI26">IFERROR(_xlfn.XLOOKUP(BI$8,EGENnoDPF_a_RONLER!$G$11:$CL$11,_xlfn.XLOOKUP($D26,EGENnoDPF_a_RONLER!$D$14:$D$51,EGENnoDPF_a_RONLER!$G$14:$CL$51)),"--")</f>
        <v>3.3012881197429136E-4</v>
      </c>
      <c r="BJ26" s="49" cm="1">
        <f t="array" ref="BJ26">IFERROR(_xlfn.XLOOKUP(BJ$8,EGENnoDPF_a_RONLER!$G$11:$CL$11,_xlfn.XLOOKUP($D26,EGENnoDPF_a_RONLER!$D$14:$D$51,EGENnoDPF_a_RONLER!$G$14:$CL$51)),"--")</f>
        <v>3.4909621280772339E-4</v>
      </c>
      <c r="BK26" s="49" cm="1">
        <f t="array" ref="BK26">IFERROR(_xlfn.XLOOKUP(BK$8,EGENnoDPF_a_RONLER!$G$11:$CL$11,_xlfn.XLOOKUP($D26,EGENnoDPF_a_RONLER!$D$14:$D$51,EGENnoDPF_a_RONLER!$G$14:$CL$51)),"--")</f>
        <v>3.5404214264530187E-4</v>
      </c>
      <c r="BL26" s="49" cm="1">
        <f t="array" ref="BL26">IFERROR(_xlfn.XLOOKUP(BL$8,EGENnoDPF_a_RONLER!$G$11:$CL$11,_xlfn.XLOOKUP($D26,EGENnoDPF_a_RONLER!$D$14:$D$51,EGENnoDPF_a_RONLER!$G$14:$CL$51)),"--")</f>
        <v>3.5404214264530187E-4</v>
      </c>
      <c r="BM26" s="49" cm="1">
        <f t="array" ref="BM26">IFERROR(_xlfn.XLOOKUP(BM$8,EGENnoDPF_a_RONLER!$G$11:$CL$11,_xlfn.XLOOKUP($D26,EGENnoDPF_a_RONLER!$D$14:$D$51,EGENnoDPF_a_RONLER!$G$14:$CL$51)),"--")</f>
        <v>3.5404214264530187E-4</v>
      </c>
      <c r="BN26" s="49" cm="1">
        <f t="array" ref="BN26">IFERROR(_xlfn.XLOOKUP(BN$8,EGENnoDPF_a_RONLER!$G$11:$CL$11,_xlfn.XLOOKUP($D26,EGENnoDPF_a_RONLER!$D$14:$D$51,EGENnoDPF_a_RONLER!$G$14:$CL$51)),"--")</f>
        <v>3.5404214264530187E-4</v>
      </c>
      <c r="BO26" s="49" cm="1">
        <f t="array" ref="BO26">IFERROR(_xlfn.XLOOKUP(BO$8,EGENnoDPF_a_RONLER!$G$11:$CL$11,_xlfn.XLOOKUP($D26,EGENnoDPF_a_RONLER!$D$14:$D$51,EGENnoDPF_a_RONLER!$G$14:$CL$51)),"--")</f>
        <v>3.5404214264530187E-4</v>
      </c>
      <c r="BP26" s="49" cm="1">
        <f t="array" ref="BP26">IFERROR(_xlfn.XLOOKUP(BP$8,EGENnoDPF_a_RONLER!$G$11:$CL$11,_xlfn.XLOOKUP($D26,EGENnoDPF_a_RONLER!$D$14:$D$51,EGENnoDPF_a_RONLER!$G$14:$CL$51)),"--")</f>
        <v>3.5404214264530187E-4</v>
      </c>
      <c r="BQ26" s="49" cm="1">
        <f t="array" ref="BQ26">IFERROR(_xlfn.XLOOKUP(BQ$8,EGENnoDPF_a_RONLER!$G$11:$CL$11,_xlfn.XLOOKUP($D26,EGENnoDPF_a_RONLER!$D$14:$D$51,EGENnoDPF_a_RONLER!$G$14:$CL$51)),"--")</f>
        <v>5.498145304880925E-5</v>
      </c>
      <c r="BR26" s="49" cm="1">
        <f t="array" ref="BR26">IFERROR(_xlfn.XLOOKUP(BR$8,EGENnoDPF_a_RONLER!$G$11:$CL$11,_xlfn.XLOOKUP($D26,EGENnoDPF_a_RONLER!$D$14:$D$51,EGENnoDPF_a_RONLER!$G$14:$CL$51)),"--")</f>
        <v>5.498145304880925E-5</v>
      </c>
      <c r="BS26" s="49" cm="1">
        <f t="array" ref="BS26">IFERROR(_xlfn.XLOOKUP(BS$8,EGENnoDPF_a_RONLER!$G$11:$CL$11,_xlfn.XLOOKUP($D26,EGENnoDPF_a_RONLER!$D$14:$D$51,EGENnoDPF_a_RONLER!$G$14:$CL$51)),"--")</f>
        <v>1.1140346818623359E-4</v>
      </c>
      <c r="BT26" s="49" cm="1">
        <f t="array" ref="BT26">IFERROR(_xlfn.XLOOKUP(BT$8,EGENnoDPF_a_RONLER!$G$11:$CL$11,_xlfn.XLOOKUP($D26,EGENnoDPF_a_RONLER!$D$14:$D$51,EGENnoDPF_a_RONLER!$G$14:$CL$51)),"--")</f>
        <v>4.6578174198554561E-5</v>
      </c>
      <c r="BU26" s="49" cm="1">
        <f t="array" ref="BU26">IFERROR(_xlfn.XLOOKUP(BU$8,EGENnoDPF_b_RONLER!$G$11:$BN$11,_xlfn.XLOOKUP($D26,EGENnoDPF_b_RONLER!$D$14:$D$67,EGENnoDPF_b_RONLER!$G$14:$BN$67)),"--")</f>
        <v>3.4909621280772339E-4</v>
      </c>
      <c r="BV26" s="49" cm="1">
        <f t="array" ref="BV26">IFERROR(_xlfn.XLOOKUP(BV$8,EGENnoDPF_b_RONLER!$G$11:$BN$11,_xlfn.XLOOKUP($D26,EGENnoDPF_b_RONLER!$D$14:$D$67,EGENnoDPF_b_RONLER!$G$14:$BN$67)),"--")</f>
        <v>3.5413818011787617E-4</v>
      </c>
      <c r="BW26" s="49" cm="1">
        <f t="array" ref="BW26">IFERROR(_xlfn.XLOOKUP(BW$8,EGENnoDPF_b_RONLER!$G$11:$BN$11,_xlfn.XLOOKUP($D26,EGENnoDPF_b_RONLER!$D$14:$D$67,EGENnoDPF_b_RONLER!$G$14:$BN$67)),"--")</f>
        <v>3.5413818011787617E-4</v>
      </c>
      <c r="BX26" s="49" cm="1">
        <f t="array" ref="BX26">IFERROR(_xlfn.XLOOKUP(BX$8,EGENnoDPF_b_RONLER!$G$11:$BN$11,_xlfn.XLOOKUP($D26,EGENnoDPF_b_RONLER!$D$14:$D$67,EGENnoDPF_b_RONLER!$G$14:$BN$67)),"--")</f>
        <v>4.2256487932709297E-4</v>
      </c>
      <c r="BY26" s="49" cm="1">
        <f t="array" ref="BY26">IFERROR(_xlfn.XLOOKUP(BY$8,EGENnoDPF_b_RONLER!$G$11:$BN$11,_xlfn.XLOOKUP($D26,EGENnoDPF_b_RONLER!$D$14:$D$67,EGENnoDPF_b_RONLER!$G$14:$BN$67)),"--")</f>
        <v>4.1320122575109488E-4</v>
      </c>
      <c r="BZ26" s="49" cm="1">
        <f t="array" ref="BZ26">IFERROR(_xlfn.XLOOKUP(BZ$8,EGENnoDPF_b_RONLER!$G$11:$BN$11,_xlfn.XLOOKUP($D26,EGENnoDPF_b_RONLER!$D$14:$D$67,EGENnoDPF_b_RONLER!$G$14:$BN$67)),"--")</f>
        <v>4.2256487932709297E-4</v>
      </c>
      <c r="CA26" s="49" cm="1">
        <f t="array" ref="CA26">IFERROR(_xlfn.XLOOKUP(CA$8,EGENnoDPF_b_RONLER!$G$11:$BN$11,_xlfn.XLOOKUP($D26,EGENnoDPF_b_RONLER!$D$14:$D$67,EGENnoDPF_b_RONLER!$G$14:$BN$67)),"--")</f>
        <v>4.2256487932709297E-4</v>
      </c>
      <c r="CB26" s="49" cm="1">
        <f t="array" ref="CB26">IFERROR(_xlfn.XLOOKUP(CB$8,EGENnoDPF_b_RONLER!$G$11:$BN$11,_xlfn.XLOOKUP($D26,EGENnoDPF_b_RONLER!$D$14:$D$67,EGENnoDPF_b_RONLER!$G$14:$BN$67)),"--")</f>
        <v>4.2256487932709297E-4</v>
      </c>
      <c r="CC26" s="49" cm="1">
        <f t="array" ref="CC26">IFERROR(_xlfn.XLOOKUP(CC$8,EGENnoDPF_b_RONLER!$G$11:$BN$11,_xlfn.XLOOKUP($D26,EGENnoDPF_b_RONLER!$D$14:$D$67,EGENnoDPF_b_RONLER!$G$14:$BN$67)),"--")</f>
        <v>4.2256487932709297E-4</v>
      </c>
      <c r="CD26" s="49" cm="1">
        <f t="array" ref="CD26">IFERROR(_xlfn.XLOOKUP(CD$8,EGENnoDPF_b_RONLER!$G$11:$BN$11,_xlfn.XLOOKUP($D26,EGENnoDPF_b_RONLER!$D$14:$D$67,EGENnoDPF_b_RONLER!$G$14:$BN$67)),"--")</f>
        <v>4.1320122575109488E-4</v>
      </c>
      <c r="CE26" s="49" cm="1">
        <f t="array" ref="CE26">IFERROR(_xlfn.XLOOKUP(CE$8,EGENnoDPF_b_RONLER!$G$11:$BN$11,_xlfn.XLOOKUP($D26,EGENnoDPF_b_RONLER!$D$14:$D$67,EGENnoDPF_b_RONLER!$G$14:$BN$67)),"--")</f>
        <v>4.2256487932709297E-4</v>
      </c>
      <c r="CF26" s="49" cm="1">
        <f t="array" ref="CF26">IFERROR(_xlfn.XLOOKUP(CF$8,EGENnoDPF_b_RONLER!$G$11:$BN$11,_xlfn.XLOOKUP($D26,EGENnoDPF_b_RONLER!$D$14:$D$67,EGENnoDPF_b_RONLER!$G$14:$BN$67)),"--")</f>
        <v>4.1320122575109488E-4</v>
      </c>
      <c r="CG26" s="49" cm="1">
        <f t="array" ref="CG26">IFERROR(_xlfn.XLOOKUP(CG$8,EGENnoDPF_b_RONLER!$G$11:$BN$11,_xlfn.XLOOKUP($D26,EGENnoDPF_b_RONLER!$D$14:$D$67,EGENnoDPF_b_RONLER!$G$14:$BN$67)),"--")</f>
        <v>4.1320122575109488E-4</v>
      </c>
      <c r="CH26" s="49" cm="1">
        <f t="array" ref="CH26">IFERROR(_xlfn.XLOOKUP(CH$8,EGENnoDPF_b_RONLER!$G$11:$BN$11,_xlfn.XLOOKUP($D26,EGENnoDPF_b_RONLER!$D$14:$D$67,EGENnoDPF_b_RONLER!$G$14:$BN$67)),"--")</f>
        <v>4.1320122575109488E-4</v>
      </c>
      <c r="CI26" s="49" cm="1">
        <f t="array" ref="CI26">IFERROR(_xlfn.XLOOKUP(CI$8,EGENnoDPF_b_RONLER!$G$11:$BN$11,_xlfn.XLOOKUP($D26,EGENnoDPF_b_RONLER!$D$14:$D$67,EGENnoDPF_b_RONLER!$G$14:$BN$67)),"--")</f>
        <v>4.1320122575109488E-4</v>
      </c>
      <c r="CJ26" s="49" cm="1">
        <f t="array" ref="CJ26">IFERROR(_xlfn.XLOOKUP(CJ$8,FirePump_RONLER!$G$11:$V$11,_xlfn.XLOOKUP($D26,FirePump_RONLER!$D$14:$D$51,FirePump_RONLER!$G$14:$V$51)),"--")</f>
        <v>2.4969742869328221E-5</v>
      </c>
      <c r="CK26" s="49" cm="1">
        <f t="array" ref="CK26">IFERROR(_xlfn.XLOOKUP(CK$8,FirePump_RONLER!$G$11:$V$11,_xlfn.XLOOKUP($D26,FirePump_RONLER!$D$14:$D$51,FirePump_RONLER!$G$14:$V$51)),"--")</f>
        <v>2.7130586002250857E-5</v>
      </c>
      <c r="CL26" s="49" cm="1">
        <f t="array" ref="CL26">IFERROR(_xlfn.XLOOKUP(CL$8,FirePump_RONLER!$G$11:$V$11,_xlfn.XLOOKUP($D26,FirePump_RONLER!$D$14:$D$51,FirePump_RONLER!$G$14:$V$51)),"--")</f>
        <v>1.5846182974765988E-5</v>
      </c>
      <c r="CM26" s="49" cm="1">
        <f t="array" ref="CM26">IFERROR(_xlfn.XLOOKUP(CM$8,FirePump_RONLER!$G$11:$V$11,_xlfn.XLOOKUP($D26,FirePump_RONLER!$D$14:$D$51,FirePump_RONLER!$G$14:$V$51)),"--")</f>
        <v>1.4645714567586742E-5</v>
      </c>
      <c r="CN26" s="49" cm="1">
        <f t="array" ref="CN26">IFERROR(_xlfn.XLOOKUP(CN$8,EGEN_ALOHA!$G$11:$Z$11,_xlfn.XLOOKUP($D26,EGEN_ALOHA!$D$14:$D$51,EGEN_ALOHA!$G$14:$Z$51)),"--")</f>
        <v>2.5882098858784439E-4</v>
      </c>
      <c r="CO26" s="49" cm="1">
        <f t="array" ref="CO26">IFERROR(_xlfn.XLOOKUP(CO$8,EGEN_ALOHA!$G$11:$Z$11,_xlfn.XLOOKUP($D26,EGEN_ALOHA!$D$14:$D$51,EGEN_ALOHA!$G$14:$Z$51)),"--")</f>
        <v>2.5882098858784439E-4</v>
      </c>
      <c r="CP26" s="49" cm="1">
        <f t="array" ref="CP26">IFERROR(_xlfn.XLOOKUP(CP$8,EGEN_ALOHA!$G$11:$Z$11,_xlfn.XLOOKUP($D26,EGEN_ALOHA!$D$14:$D$51,EGEN_ALOHA!$G$14:$Z$51)),"--")</f>
        <v>2.5882098858784439E-4</v>
      </c>
      <c r="CQ26" s="49" cm="1">
        <f t="array" ref="CQ26">IFERROR(_xlfn.XLOOKUP(CQ$8,EGEN_ALOHA!$G$11:$Z$11,_xlfn.XLOOKUP($D26,EGEN_ALOHA!$D$14:$D$51,EGEN_ALOHA!$G$14:$Z$51)),"--")</f>
        <v>2.5896504479670589E-4</v>
      </c>
      <c r="CR26" s="49" cm="1">
        <f t="array" ref="CR26">IFERROR(_xlfn.XLOOKUP(CR$8,EGEN_ALOHA!$G$11:$Z$11,_xlfn.XLOOKUP($D26,EGEN_ALOHA!$D$14:$D$51,EGEN_ALOHA!$G$14:$Z$51)),"--")</f>
        <v>2.5757250144437801E-4</v>
      </c>
      <c r="CS26" s="71">
        <f t="shared" si="0"/>
        <v>1.9776372483661951E-2</v>
      </c>
      <c r="CT26" s="67"/>
    </row>
    <row r="27" spans="1:98" ht="14.65" customHeight="1">
      <c r="A27" s="63"/>
      <c r="B27" s="55" t="s">
        <v>409</v>
      </c>
      <c r="C27" s="64"/>
      <c r="D27" s="65" t="s">
        <v>153</v>
      </c>
      <c r="E27" s="65" t="s">
        <v>315</v>
      </c>
      <c r="F27" s="65" t="s">
        <v>414</v>
      </c>
      <c r="G27" s="49" cm="1">
        <f t="array" ref="G27">IFERROR(_xlfn.XLOOKUP(G$8,EGEN_DPF_a_RONLER!$I$5:$P$5,_xlfn.XLOOKUP($D27,EGEN_DPF_a_RONLER!$D$13:$D$50,EGEN_DPF_a_RONLER!$I$13:$P$50)),"--")</f>
        <v>4.7192377426137513E-4</v>
      </c>
      <c r="H27" s="49" cm="1">
        <f t="array" ref="H27">IFERROR(_xlfn.XLOOKUP(H$8,EGEN_DPF_a_RONLER!$I$5:$P$5,_xlfn.XLOOKUP($D27,EGEN_DPF_a_RONLER!$D$13:$D$50,EGEN_DPF_a_RONLER!$I$13:$P$50)),"--")</f>
        <v>3.3552055711606065E-4</v>
      </c>
      <c r="I27" s="49" cm="1">
        <f t="array" ref="I27">IFERROR(_xlfn.XLOOKUP(I$8,EGEN_DPF_b_RONLER!$K$11:$FZ$11,_xlfn.XLOOKUP($D27,EGEN_DPF_b_RONLER!$D$14:$D$67,EGEN_DPF_b_RONLER!$K$14:$FZ$67)),"--")</f>
        <v>3.2297773255097438E-3</v>
      </c>
      <c r="J27" s="49" cm="1">
        <f t="array" ref="J27">IFERROR(_xlfn.XLOOKUP(J$8,EGEN_DPF_b_RONLER!$K$11:$FZ$11,_xlfn.XLOOKUP($D27,EGEN_DPF_b_RONLER!$D$14:$D$67,EGEN_DPF_b_RONLER!$K$14:$FZ$67)),"--")</f>
        <v>3.2297773255097438E-3</v>
      </c>
      <c r="K27" s="49" cm="1">
        <f t="array" ref="K27">IFERROR(_xlfn.XLOOKUP(K$8,EGEN_DPF_b_RONLER!$K$11:$FZ$11,_xlfn.XLOOKUP($D27,EGEN_DPF_b_RONLER!$D$14:$D$67,EGEN_DPF_b_RONLER!$K$14:$FZ$67)),"--")</f>
        <v>3.2297773255097438E-3</v>
      </c>
      <c r="L27" s="49" cm="1">
        <f t="array" ref="L27">IFERROR(_xlfn.XLOOKUP(L$8,EGEN_DPF_b_RONLER!$K$11:$FZ$11,_xlfn.XLOOKUP($D27,EGEN_DPF_b_RONLER!$D$14:$D$67,EGEN_DPF_b_RONLER!$K$14:$FZ$67)),"--")</f>
        <v>3.2297773255097438E-3</v>
      </c>
      <c r="M27" s="49" cm="1">
        <f t="array" ref="M27">IFERROR(_xlfn.XLOOKUP(M$8,EGEN_DPF_b_RONLER!$K$11:$FZ$11,_xlfn.XLOOKUP($D27,EGEN_DPF_b_RONLER!$D$14:$D$67,EGEN_DPF_b_RONLER!$K$14:$FZ$67)),"--")</f>
        <v>3.2297773255097438E-3</v>
      </c>
      <c r="N27" s="49" cm="1">
        <f t="array" ref="N27">IFERROR(_xlfn.XLOOKUP(N$8,EGEN_DPF_b_RONLER!$K$11:$FZ$11,_xlfn.XLOOKUP($D27,EGEN_DPF_b_RONLER!$D$14:$D$67,EGEN_DPF_b_RONLER!$K$14:$FZ$67)),"--")</f>
        <v>3.2297773255097438E-3</v>
      </c>
      <c r="O27" s="49" cm="1">
        <f t="array" ref="O27">IFERROR(_xlfn.XLOOKUP(O$8,EGEN_DPF_b_RONLER!$K$11:$FZ$11,_xlfn.XLOOKUP($D27,EGEN_DPF_b_RONLER!$D$14:$D$67,EGEN_DPF_b_RONLER!$K$14:$FZ$67)),"--")</f>
        <v>2.6967072814935724E-3</v>
      </c>
      <c r="P27" s="49" cm="1">
        <f t="array" ref="P27">IFERROR(_xlfn.XLOOKUP(P$8,EGEN_DPF_b_RONLER!$K$11:$FZ$11,_xlfn.XLOOKUP($D27,EGEN_DPF_b_RONLER!$D$14:$D$67,EGEN_DPF_b_RONLER!$K$14:$FZ$67)),"--")</f>
        <v>2.6967072814935724E-3</v>
      </c>
      <c r="Q27" s="49" cm="1">
        <f t="array" ref="Q27">IFERROR(_xlfn.XLOOKUP(Q$8,EGEN_DPF_b_RONLER!$K$11:$FZ$11,_xlfn.XLOOKUP($D27,EGEN_DPF_b_RONLER!$D$14:$D$67,EGEN_DPF_b_RONLER!$K$14:$FZ$67)),"--")</f>
        <v>2.6967072814935724E-3</v>
      </c>
      <c r="R27" s="49" cm="1">
        <f t="array" ref="R27">IFERROR(_xlfn.XLOOKUP(R$8,EGEN_DPF_b_RONLER!$K$11:$FZ$11,_xlfn.XLOOKUP($D27,EGEN_DPF_b_RONLER!$D$14:$D$67,EGEN_DPF_b_RONLER!$K$14:$FZ$67)),"--")</f>
        <v>3.7628473695259144E-3</v>
      </c>
      <c r="S27" s="49" cm="1">
        <f t="array" ref="S27">IFERROR(_xlfn.XLOOKUP(S$8,EGEN_DPF_b_RONLER!$K$11:$FZ$11,_xlfn.XLOOKUP($D27,EGEN_DPF_b_RONLER!$D$14:$D$67,EGEN_DPF_b_RONLER!$K$14:$FZ$67)),"--")</f>
        <v>3.7628473695259144E-3</v>
      </c>
      <c r="T27" s="49" cm="1">
        <f t="array" ref="T27">IFERROR(_xlfn.XLOOKUP(T$8,EGEN_DPF_b_RONLER!$K$11:$FZ$11,_xlfn.XLOOKUP($D27,EGEN_DPF_b_RONLER!$D$14:$D$67,EGEN_DPF_b_RONLER!$K$14:$FZ$67)),"--")</f>
        <v>3.7628473695259144E-3</v>
      </c>
      <c r="U27" s="49" cm="1">
        <f t="array" ref="U27">IFERROR(_xlfn.XLOOKUP(U$8,EGEN_DPF_b_RONLER!$K$11:$FZ$11,_xlfn.XLOOKUP($D27,EGEN_DPF_b_RONLER!$D$14:$D$67,EGEN_DPF_b_RONLER!$K$14:$FZ$67)),"--")</f>
        <v>3.7628473695259144E-3</v>
      </c>
      <c r="V27" s="49" cm="1">
        <f t="array" ref="V27">IFERROR(_xlfn.XLOOKUP(V$8,EGEN_DPF_b_RONLER!$K$11:$FZ$11,_xlfn.XLOOKUP($D27,EGEN_DPF_b_RONLER!$D$14:$D$67,EGEN_DPF_b_RONLER!$K$14:$FZ$67)),"--")</f>
        <v>3.7628473695259144E-3</v>
      </c>
      <c r="W27" s="49" cm="1">
        <f t="array" ref="W27">IFERROR(_xlfn.XLOOKUP(W$8,EGEN_DPF_b_RONLER!$K$11:$FZ$11,_xlfn.XLOOKUP($D27,EGEN_DPF_b_RONLER!$D$14:$D$67,EGEN_DPF_b_RONLER!$K$14:$FZ$67)),"--")</f>
        <v>3.7628473695259144E-3</v>
      </c>
      <c r="X27" s="49" cm="1">
        <f t="array" ref="X27">IFERROR(_xlfn.XLOOKUP(X$8,EGEN_DPF_b_RONLER!$K$11:$FZ$11,_xlfn.XLOOKUP($D27,EGEN_DPF_b_RONLER!$D$14:$D$67,EGEN_DPF_b_RONLER!$K$14:$FZ$67)),"--")</f>
        <v>3.7628473695259144E-3</v>
      </c>
      <c r="Y27" s="49" cm="1">
        <f t="array" ref="Y27">IFERROR(_xlfn.XLOOKUP(Y$8,EGEN_DPF_b_RONLER!$K$11:$FZ$11,_xlfn.XLOOKUP($D27,EGEN_DPF_b_RONLER!$D$14:$D$67,EGEN_DPF_b_RONLER!$K$14:$FZ$67)),"--")</f>
        <v>3.7628473695259144E-3</v>
      </c>
      <c r="Z27" s="49" cm="1">
        <f t="array" ref="Z27">IFERROR(_xlfn.XLOOKUP(Z$8,EGEN_DPF_b_RONLER!$K$11:$FZ$11,_xlfn.XLOOKUP($D27,EGEN_DPF_b_RONLER!$D$14:$D$67,EGEN_DPF_b_RONLER!$K$14:$FZ$67)),"--")</f>
        <v>3.7628473695259144E-3</v>
      </c>
      <c r="AA27" s="49" cm="1">
        <f t="array" ref="AA27">IFERROR(_xlfn.XLOOKUP(AA$8,EGEN_DPF_b_RONLER!$K$11:$FZ$11,_xlfn.XLOOKUP($D27,EGEN_DPF_b_RONLER!$D$14:$D$67,EGEN_DPF_b_RONLER!$K$14:$FZ$67)),"--")</f>
        <v>3.7628473695259144E-3</v>
      </c>
      <c r="AB27" s="49" cm="1">
        <f t="array" ref="AB27">IFERROR(_xlfn.XLOOKUP(AB$8,EGEN_DPF_b_RONLER!$K$11:$FZ$11,_xlfn.XLOOKUP($D27,EGEN_DPF_b_RONLER!$D$14:$D$67,EGEN_DPF_b_RONLER!$K$14:$FZ$67)),"--")</f>
        <v>3.7628473695259144E-3</v>
      </c>
      <c r="AC27" s="49" cm="1">
        <f t="array" ref="AC27">IFERROR(_xlfn.XLOOKUP(AC$8,EGEN_DPF_b_RONLER!$K$11:$FZ$11,_xlfn.XLOOKUP($D27,EGEN_DPF_b_RONLER!$D$14:$D$67,EGEN_DPF_b_RONLER!$K$14:$FZ$67)),"--")</f>
        <v>3.7628473695259144E-3</v>
      </c>
      <c r="AD27" s="49" cm="1">
        <f t="array" ref="AD27">IFERROR(_xlfn.XLOOKUP(AD$8,EGEN_DPF_b_RONLER!$K$11:$FZ$11,_xlfn.XLOOKUP($D27,EGEN_DPF_b_RONLER!$D$14:$D$67,EGEN_DPF_b_RONLER!$K$14:$FZ$67)),"--")</f>
        <v>3.7628473695259144E-3</v>
      </c>
      <c r="AE27" s="49" cm="1">
        <f t="array" ref="AE27">IFERROR(_xlfn.XLOOKUP(AE$8,EGEN_DPF_b_RONLER!$K$11:$FZ$11,_xlfn.XLOOKUP($D27,EGEN_DPF_b_RONLER!$D$14:$D$67,EGEN_DPF_b_RONLER!$K$14:$FZ$67)),"--")</f>
        <v>3.7628473695259144E-3</v>
      </c>
      <c r="AF27" s="49" cm="1">
        <f t="array" ref="AF27">IFERROR(_xlfn.XLOOKUP(AF$8,EGEN_DPF_b_RONLER!$K$11:$FZ$11,_xlfn.XLOOKUP($D27,EGEN_DPF_b_RONLER!$D$14:$D$67,EGEN_DPF_b_RONLER!$K$14:$FZ$67)),"--")</f>
        <v>3.7628473695259144E-3</v>
      </c>
      <c r="AG27" s="49" cm="1">
        <f t="array" ref="AG27">IFERROR(_xlfn.XLOOKUP(AG$8,EGEN_DPF_b_RONLER!$K$11:$FZ$11,_xlfn.XLOOKUP($D27,EGEN_DPF_b_RONLER!$D$14:$D$67,EGEN_DPF_b_RONLER!$K$14:$FZ$67)),"--")</f>
        <v>3.7628473695259144E-3</v>
      </c>
      <c r="AH27" s="49" cm="1">
        <f t="array" ref="AH27">IFERROR(_xlfn.XLOOKUP(AH$8,EGEN_DPF_b_RONLER!$K$11:$FZ$11,_xlfn.XLOOKUP($D27,EGEN_DPF_b_RONLER!$D$14:$D$67,EGEN_DPF_b_RONLER!$K$14:$FZ$67)),"--")</f>
        <v>3.7628473695259144E-3</v>
      </c>
      <c r="AI27" s="49" cm="1">
        <f t="array" ref="AI27">IFERROR(_xlfn.XLOOKUP(AI$8,EGEN_DPF_b_RONLER!$K$11:$FZ$11,_xlfn.XLOOKUP($D27,EGEN_DPF_b_RONLER!$D$14:$D$67,EGEN_DPF_b_RONLER!$K$14:$FZ$67)),"--")</f>
        <v>3.7628473695259144E-3</v>
      </c>
      <c r="AJ27" s="49" cm="1">
        <f t="array" ref="AJ27">IFERROR(_xlfn.XLOOKUP(AJ$8,EGEN_DPF_b_RONLER!$K$11:$FZ$11,_xlfn.XLOOKUP($D27,EGEN_DPF_b_RONLER!$D$14:$D$67,EGEN_DPF_b_RONLER!$K$14:$FZ$67)),"--")</f>
        <v>3.7628473695259144E-3</v>
      </c>
      <c r="AK27" s="49" cm="1">
        <f t="array" ref="AK27">IFERROR(_xlfn.XLOOKUP(AK$8,EGEN_DPF_b_RONLER!$K$11:$FZ$11,_xlfn.XLOOKUP($D27,EGEN_DPF_b_RONLER!$D$14:$D$67,EGEN_DPF_b_RONLER!$K$14:$FZ$67)),"--")</f>
        <v>3.7628473695259144E-3</v>
      </c>
      <c r="AL27" s="49" cm="1">
        <f t="array" ref="AL27">IFERROR(_xlfn.XLOOKUP(AL$8,EGEN_DPF_b_RONLER!$K$11:$FZ$11,_xlfn.XLOOKUP($D27,EGEN_DPF_b_RONLER!$D$14:$D$67,EGEN_DPF_b_RONLER!$K$14:$FZ$67)),"--")</f>
        <v>3.7628473695259144E-3</v>
      </c>
      <c r="AM27" s="49" cm="1">
        <f t="array" ref="AM27">IFERROR(_xlfn.XLOOKUP(AM$8,EGEN_DPF_b_RONLER!$K$11:$FZ$11,_xlfn.XLOOKUP($D27,EGEN_DPF_b_RONLER!$D$14:$D$67,EGEN_DPF_b_RONLER!$K$14:$FZ$67)),"--")</f>
        <v>3.2297773255097438E-3</v>
      </c>
      <c r="AN27" s="49" cm="1">
        <f t="array" ref="AN27">IFERROR(_xlfn.XLOOKUP(AN$8,EGEN_DPF_b_RONLER!$K$11:$FZ$11,_xlfn.XLOOKUP($D27,EGEN_DPF_b_RONLER!$D$14:$D$67,EGEN_DPF_b_RONLER!$K$14:$FZ$67)),"--")</f>
        <v>3.2297773255097438E-3</v>
      </c>
      <c r="AO27" s="49" cm="1">
        <f t="array" ref="AO27">IFERROR(_xlfn.XLOOKUP(AO$8,EGEN_DPF_b_RONLER!$K$11:$FZ$11,_xlfn.XLOOKUP($D27,EGEN_DPF_b_RONLER!$D$14:$D$67,EGEN_DPF_b_RONLER!$K$14:$FZ$67)),"--")</f>
        <v>3.2297773255097438E-3</v>
      </c>
      <c r="AP27" s="49" cm="1">
        <f t="array" ref="AP27">IFERROR(_xlfn.XLOOKUP(AP$8,EGEN_DPF_b_RONLER!$K$11:$FZ$11,_xlfn.XLOOKUP($D27,EGEN_DPF_b_RONLER!$D$14:$D$67,EGEN_DPF_b_RONLER!$K$14:$FZ$67)),"--")</f>
        <v>3.2297773255097438E-3</v>
      </c>
      <c r="AQ27" s="49" cm="1">
        <f t="array" ref="AQ27">IFERROR(_xlfn.XLOOKUP(AQ$8,EGEN_DPF_b_RONLER!$K$11:$FZ$11,_xlfn.XLOOKUP($D27,EGEN_DPF_b_RONLER!$D$14:$D$67,EGEN_DPF_b_RONLER!$K$14:$FZ$67)),"--")</f>
        <v>5.3934145629871435E-4</v>
      </c>
      <c r="AR27" s="49" cm="1">
        <f t="array" ref="AR27">IFERROR(_xlfn.XLOOKUP(AR$8,EGEN_DPF_b_RONLER!$K$11:$FZ$11,_xlfn.XLOOKUP($D27,EGEN_DPF_b_RONLER!$D$14:$D$67,EGEN_DPF_b_RONLER!$K$14:$FZ$67)),"--")</f>
        <v>3.7628473695259144E-3</v>
      </c>
      <c r="AS27" s="49" cm="1">
        <f t="array" ref="AS27">IFERROR(_xlfn.XLOOKUP(AS$8,EGEN_DPF_b_RONLER!$K$11:$FZ$11,_xlfn.XLOOKUP($D27,EGEN_DPF_b_RONLER!$D$14:$D$67,EGEN_DPF_b_RONLER!$K$14:$FZ$67)),"--")</f>
        <v>3.7628473695259144E-3</v>
      </c>
      <c r="AT27" s="49" cm="1">
        <f t="array" ref="AT27">IFERROR(_xlfn.XLOOKUP(AT$8,EGEN_DPF_b_RONLER!$K$11:$FZ$11,_xlfn.XLOOKUP($D27,EGEN_DPF_b_RONLER!$D$14:$D$67,EGEN_DPF_b_RONLER!$K$14:$FZ$67)),"--")</f>
        <v>3.7628473695259144E-3</v>
      </c>
      <c r="AU27" s="49" cm="1">
        <f t="array" ref="AU27">IFERROR(_xlfn.XLOOKUP(AU$8,EGEN_DPF_b_RONLER!$K$11:$FZ$11,_xlfn.XLOOKUP($D27,EGEN_DPF_b_RONLER!$D$14:$D$67,EGEN_DPF_b_RONLER!$K$14:$FZ$67)),"--")</f>
        <v>3.7628473695259144E-3</v>
      </c>
      <c r="AV27" s="49" cm="1">
        <f t="array" ref="AV27">IFERROR(_xlfn.XLOOKUP(AV$8,EGEN_DPF_b_RONLER!$K$11:$FZ$11,_xlfn.XLOOKUP($D27,EGEN_DPF_b_RONLER!$D$14:$D$67,EGEN_DPF_b_RONLER!$K$14:$FZ$67)),"--")</f>
        <v>3.7628473695259144E-3</v>
      </c>
      <c r="AW27" s="49" cm="1">
        <f t="array" ref="AW27">IFERROR(_xlfn.XLOOKUP(AW$8,EGEN_DPF_b_RONLER!$K$11:$FZ$11,_xlfn.XLOOKUP($D27,EGEN_DPF_b_RONLER!$D$14:$D$67,EGEN_DPF_b_RONLER!$K$14:$FZ$67)),"--")</f>
        <v>3.7628473695259144E-3</v>
      </c>
      <c r="AX27" s="49" cm="1">
        <f t="array" ref="AX27">IFERROR(_xlfn.XLOOKUP(AX$8,EGEN_DPF_b_RONLER!$K$11:$FZ$11,_xlfn.XLOOKUP($D27,EGEN_DPF_b_RONLER!$D$14:$D$67,EGEN_DPF_b_RONLER!$K$14:$FZ$67)),"--")</f>
        <v>3.7628473695259144E-3</v>
      </c>
      <c r="AY27" s="49" cm="1">
        <f t="array" ref="AY27">IFERROR(_xlfn.XLOOKUP(AY$8,EGEN_DPF_b_RONLER!$K$11:$FZ$11,_xlfn.XLOOKUP($D27,EGEN_DPF_b_RONLER!$D$14:$D$67,EGEN_DPF_b_RONLER!$K$14:$FZ$67)),"--")</f>
        <v>3.7628473695259144E-3</v>
      </c>
      <c r="AZ27" s="49" cm="1">
        <f t="array" ref="AZ27">IFERROR(_xlfn.XLOOKUP(AZ$8,EGENnoDPF_a_RONLER!$G$11:$CL$11,_xlfn.XLOOKUP($D27,EGENnoDPF_a_RONLER!$D$14:$D$51,EGENnoDPF_a_RONLER!$G$14:$CL$51)),"--")</f>
        <v>5.9322334015956459E-3</v>
      </c>
      <c r="BA27" s="49" cm="1">
        <f t="array" ref="BA27">IFERROR(_xlfn.XLOOKUP(BA$8,EGENnoDPF_a_RONLER!$G$11:$CL$11,_xlfn.XLOOKUP($D27,EGENnoDPF_a_RONLER!$D$14:$D$51,EGENnoDPF_a_RONLER!$G$14:$CL$51)),"--")</f>
        <v>5.9322334015956459E-3</v>
      </c>
      <c r="BB27" s="49" cm="1">
        <f t="array" ref="BB27">IFERROR(_xlfn.XLOOKUP(BB$8,EGENnoDPF_a_RONLER!$G$11:$CL$11,_xlfn.XLOOKUP($D27,EGENnoDPF_a_RONLER!$D$14:$D$51,EGENnoDPF_a_RONLER!$G$14:$CL$51)),"--")</f>
        <v>5.9322334015956459E-3</v>
      </c>
      <c r="BC27" s="49" cm="1">
        <f t="array" ref="BC27">IFERROR(_xlfn.XLOOKUP(BC$8,EGENnoDPF_a_RONLER!$G$11:$CL$11,_xlfn.XLOOKUP($D27,EGENnoDPF_a_RONLER!$D$14:$D$51,EGENnoDPF_a_RONLER!$G$14:$CL$51)),"--")</f>
        <v>5.9322334015956459E-3</v>
      </c>
      <c r="BD27" s="49" cm="1">
        <f t="array" ref="BD27">IFERROR(_xlfn.XLOOKUP(BD$8,EGENnoDPF_a_RONLER!$G$11:$CL$11,_xlfn.XLOOKUP($D27,EGENnoDPF_a_RONLER!$D$14:$D$51,EGENnoDPF_a_RONLER!$G$14:$CL$51)),"--")</f>
        <v>4.6884032988912449E-3</v>
      </c>
      <c r="BE27" s="49" cm="1">
        <f t="array" ref="BE27">IFERROR(_xlfn.XLOOKUP(BE$8,EGENnoDPF_a_RONLER!$G$11:$CL$11,_xlfn.XLOOKUP($D27,EGENnoDPF_a_RONLER!$D$14:$D$51,EGENnoDPF_a_RONLER!$G$14:$CL$51)),"--")</f>
        <v>4.6884032988912449E-3</v>
      </c>
      <c r="BF27" s="49" cm="1">
        <f t="array" ref="BF27">IFERROR(_xlfn.XLOOKUP(BF$8,EGENnoDPF_a_RONLER!$G$11:$CL$11,_xlfn.XLOOKUP($D27,EGENnoDPF_a_RONLER!$D$14:$D$51,EGENnoDPF_a_RONLER!$G$14:$CL$51)),"--")</f>
        <v>4.6884032988912449E-3</v>
      </c>
      <c r="BG27" s="49" cm="1">
        <f t="array" ref="BG27">IFERROR(_xlfn.XLOOKUP(BG$8,EGENnoDPF_a_RONLER!$G$11:$CL$11,_xlfn.XLOOKUP($D27,EGENnoDPF_a_RONLER!$D$14:$D$51,EGENnoDPF_a_RONLER!$G$14:$CL$51)),"--")</f>
        <v>6.4281975896067689E-3</v>
      </c>
      <c r="BH27" s="49" cm="1">
        <f t="array" ref="BH27">IFERROR(_xlfn.XLOOKUP(BH$8,EGENnoDPF_a_RONLER!$G$11:$CL$11,_xlfn.XLOOKUP($D27,EGENnoDPF_a_RONLER!$D$14:$D$51,EGENnoDPF_a_RONLER!$G$14:$CL$51)),"--")</f>
        <v>6.4281975896067689E-3</v>
      </c>
      <c r="BI27" s="49" cm="1">
        <f t="array" ref="BI27">IFERROR(_xlfn.XLOOKUP(BI$8,EGENnoDPF_a_RONLER!$G$11:$CL$11,_xlfn.XLOOKUP($D27,EGENnoDPF_a_RONLER!$D$14:$D$51,EGENnoDPF_a_RONLER!$G$14:$CL$51)),"--")</f>
        <v>7.1859932404140714E-3</v>
      </c>
      <c r="BJ27" s="49" cm="1">
        <f t="array" ref="BJ27">IFERROR(_xlfn.XLOOKUP(BJ$8,EGENnoDPF_a_RONLER!$G$11:$CL$11,_xlfn.XLOOKUP($D27,EGENnoDPF_a_RONLER!$D$14:$D$51,EGENnoDPF_a_RONLER!$G$14:$CL$51)),"--")</f>
        <v>7.5988612156814989E-3</v>
      </c>
      <c r="BK27" s="49" cm="1">
        <f t="array" ref="BK27">IFERROR(_xlfn.XLOOKUP(BK$8,EGENnoDPF_a_RONLER!$G$11:$CL$11,_xlfn.XLOOKUP($D27,EGENnoDPF_a_RONLER!$D$14:$D$51,EGENnoDPF_a_RONLER!$G$14:$CL$51)),"--")</f>
        <v>7.7065204598651561E-3</v>
      </c>
      <c r="BL27" s="49" cm="1">
        <f t="array" ref="BL27">IFERROR(_xlfn.XLOOKUP(BL$8,EGENnoDPF_a_RONLER!$G$11:$CL$11,_xlfn.XLOOKUP($D27,EGENnoDPF_a_RONLER!$D$14:$D$51,EGENnoDPF_a_RONLER!$G$14:$CL$51)),"--")</f>
        <v>7.7065204598651561E-3</v>
      </c>
      <c r="BM27" s="49" cm="1">
        <f t="array" ref="BM27">IFERROR(_xlfn.XLOOKUP(BM$8,EGENnoDPF_a_RONLER!$G$11:$CL$11,_xlfn.XLOOKUP($D27,EGENnoDPF_a_RONLER!$D$14:$D$51,EGENnoDPF_a_RONLER!$G$14:$CL$51)),"--")</f>
        <v>7.7065204598651561E-3</v>
      </c>
      <c r="BN27" s="49" cm="1">
        <f t="array" ref="BN27">IFERROR(_xlfn.XLOOKUP(BN$8,EGENnoDPF_a_RONLER!$G$11:$CL$11,_xlfn.XLOOKUP($D27,EGENnoDPF_a_RONLER!$D$14:$D$51,EGENnoDPF_a_RONLER!$G$14:$CL$51)),"--")</f>
        <v>7.7065204598651561E-3</v>
      </c>
      <c r="BO27" s="49" cm="1">
        <f t="array" ref="BO27">IFERROR(_xlfn.XLOOKUP(BO$8,EGENnoDPF_a_RONLER!$G$11:$CL$11,_xlfn.XLOOKUP($D27,EGENnoDPF_a_RONLER!$D$14:$D$51,EGENnoDPF_a_RONLER!$G$14:$CL$51)),"--")</f>
        <v>7.7065204598651561E-3</v>
      </c>
      <c r="BP27" s="49" cm="1">
        <f t="array" ref="BP27">IFERROR(_xlfn.XLOOKUP(BP$8,EGENnoDPF_a_RONLER!$G$11:$CL$11,_xlfn.XLOOKUP($D27,EGENnoDPF_a_RONLER!$D$14:$D$51,EGENnoDPF_a_RONLER!$G$14:$CL$51)),"--")</f>
        <v>7.7065204598651561E-3</v>
      </c>
      <c r="BQ27" s="49" cm="1">
        <f t="array" ref="BQ27">IFERROR(_xlfn.XLOOKUP(BQ$8,EGENnoDPF_a_RONLER!$G$11:$CL$11,_xlfn.XLOOKUP($D27,EGENnoDPF_a_RONLER!$D$14:$D$51,EGENnoDPF_a_RONLER!$G$14:$CL$51)),"--")</f>
        <v>1.1967945105853253E-3</v>
      </c>
      <c r="BR27" s="49" cm="1">
        <f t="array" ref="BR27">IFERROR(_xlfn.XLOOKUP(BR$8,EGENnoDPF_a_RONLER!$G$11:$CL$11,_xlfn.XLOOKUP($D27,EGENnoDPF_a_RONLER!$D$14:$D$51,EGENnoDPF_a_RONLER!$G$14:$CL$51)),"--")</f>
        <v>1.1967945105853253E-3</v>
      </c>
      <c r="BS27" s="49" cm="1">
        <f t="array" ref="BS27">IFERROR(_xlfn.XLOOKUP(BS$8,EGENnoDPF_a_RONLER!$G$11:$CL$11,_xlfn.XLOOKUP($D27,EGENnoDPF_a_RONLER!$D$14:$D$51,EGENnoDPF_a_RONLER!$G$14:$CL$51)),"--")</f>
        <v>2.4249460825833667E-3</v>
      </c>
      <c r="BT27" s="49" cm="1">
        <f t="array" ref="BT27">IFERROR(_xlfn.XLOOKUP(BT$8,EGENnoDPF_a_RONLER!$G$11:$CL$11,_xlfn.XLOOKUP($D27,EGENnoDPF_a_RONLER!$D$14:$D$51,EGENnoDPF_a_RONLER!$G$14:$CL$51)),"--")</f>
        <v>1.0138783190111488E-3</v>
      </c>
      <c r="BU27" s="49" cm="1">
        <f t="array" ref="BU27">IFERROR(_xlfn.XLOOKUP(BU$8,EGENnoDPF_b_RONLER!$G$11:$BN$11,_xlfn.XLOOKUP($D27,EGENnoDPF_b_RONLER!$D$14:$D$67,EGENnoDPF_b_RONLER!$G$14:$BN$67)),"--")</f>
        <v>7.5988612156814989E-3</v>
      </c>
      <c r="BV27" s="49" cm="1">
        <f t="array" ref="BV27">IFERROR(_xlfn.XLOOKUP(BV$8,EGENnoDPF_b_RONLER!$G$11:$BN$11,_xlfn.XLOOKUP($D27,EGENnoDPF_b_RONLER!$D$14:$D$67,EGENnoDPF_b_RONLER!$G$14:$BN$67)),"--")</f>
        <v>7.7086109306260028E-3</v>
      </c>
      <c r="BW27" s="49" cm="1">
        <f t="array" ref="BW27">IFERROR(_xlfn.XLOOKUP(BW$8,EGENnoDPF_b_RONLER!$G$11:$BN$11,_xlfn.XLOOKUP($D27,EGENnoDPF_b_RONLER!$D$14:$D$67,EGENnoDPF_b_RONLER!$G$14:$BN$67)),"--")</f>
        <v>7.7086109306260028E-3</v>
      </c>
      <c r="BX27" s="49" cm="1">
        <f t="array" ref="BX27">IFERROR(_xlfn.XLOOKUP(BX$8,EGENnoDPF_b_RONLER!$G$11:$BN$11,_xlfn.XLOOKUP($D27,EGENnoDPF_b_RONLER!$D$14:$D$67,EGENnoDPF_b_RONLER!$G$14:$BN$67)),"--")</f>
        <v>9.1980713477300101E-3</v>
      </c>
      <c r="BY27" s="49" cm="1">
        <f t="array" ref="BY27">IFERROR(_xlfn.XLOOKUP(BY$8,EGENnoDPF_b_RONLER!$G$11:$BN$11,_xlfn.XLOOKUP($D27,EGENnoDPF_b_RONLER!$D$14:$D$67,EGENnoDPF_b_RONLER!$G$14:$BN$67)),"--")</f>
        <v>8.994250448547356E-3</v>
      </c>
      <c r="BZ27" s="49" cm="1">
        <f t="array" ref="BZ27">IFERROR(_xlfn.XLOOKUP(BZ$8,EGENnoDPF_b_RONLER!$G$11:$BN$11,_xlfn.XLOOKUP($D27,EGENnoDPF_b_RONLER!$D$14:$D$67,EGENnoDPF_b_RONLER!$G$14:$BN$67)),"--")</f>
        <v>9.1980713477300101E-3</v>
      </c>
      <c r="CA27" s="49" cm="1">
        <f t="array" ref="CA27">IFERROR(_xlfn.XLOOKUP(CA$8,EGENnoDPF_b_RONLER!$G$11:$BN$11,_xlfn.XLOOKUP($D27,EGENnoDPF_b_RONLER!$D$14:$D$67,EGENnoDPF_b_RONLER!$G$14:$BN$67)),"--")</f>
        <v>9.1980713477300101E-3</v>
      </c>
      <c r="CB27" s="49" cm="1">
        <f t="array" ref="CB27">IFERROR(_xlfn.XLOOKUP(CB$8,EGENnoDPF_b_RONLER!$G$11:$BN$11,_xlfn.XLOOKUP($D27,EGENnoDPF_b_RONLER!$D$14:$D$67,EGENnoDPF_b_RONLER!$G$14:$BN$67)),"--")</f>
        <v>9.1980713477300101E-3</v>
      </c>
      <c r="CC27" s="49" cm="1">
        <f t="array" ref="CC27">IFERROR(_xlfn.XLOOKUP(CC$8,EGENnoDPF_b_RONLER!$G$11:$BN$11,_xlfn.XLOOKUP($D27,EGENnoDPF_b_RONLER!$D$14:$D$67,EGENnoDPF_b_RONLER!$G$14:$BN$67)),"--")</f>
        <v>9.1980713477300101E-3</v>
      </c>
      <c r="CD27" s="49" cm="1">
        <f t="array" ref="CD27">IFERROR(_xlfn.XLOOKUP(CD$8,EGENnoDPF_b_RONLER!$G$11:$BN$11,_xlfn.XLOOKUP($D27,EGENnoDPF_b_RONLER!$D$14:$D$67,EGENnoDPF_b_RONLER!$G$14:$BN$67)),"--")</f>
        <v>8.994250448547356E-3</v>
      </c>
      <c r="CE27" s="49" cm="1">
        <f t="array" ref="CE27">IFERROR(_xlfn.XLOOKUP(CE$8,EGENnoDPF_b_RONLER!$G$11:$BN$11,_xlfn.XLOOKUP($D27,EGENnoDPF_b_RONLER!$D$14:$D$67,EGENnoDPF_b_RONLER!$G$14:$BN$67)),"--")</f>
        <v>9.1980713477300101E-3</v>
      </c>
      <c r="CF27" s="49" cm="1">
        <f t="array" ref="CF27">IFERROR(_xlfn.XLOOKUP(CF$8,EGENnoDPF_b_RONLER!$G$11:$BN$11,_xlfn.XLOOKUP($D27,EGENnoDPF_b_RONLER!$D$14:$D$67,EGENnoDPF_b_RONLER!$G$14:$BN$67)),"--")</f>
        <v>8.994250448547356E-3</v>
      </c>
      <c r="CG27" s="49" cm="1">
        <f t="array" ref="CG27">IFERROR(_xlfn.XLOOKUP(CG$8,EGENnoDPF_b_RONLER!$G$11:$BN$11,_xlfn.XLOOKUP($D27,EGENnoDPF_b_RONLER!$D$14:$D$67,EGENnoDPF_b_RONLER!$G$14:$BN$67)),"--")</f>
        <v>8.994250448547356E-3</v>
      </c>
      <c r="CH27" s="49" cm="1">
        <f t="array" ref="CH27">IFERROR(_xlfn.XLOOKUP(CH$8,EGENnoDPF_b_RONLER!$G$11:$BN$11,_xlfn.XLOOKUP($D27,EGENnoDPF_b_RONLER!$D$14:$D$67,EGENnoDPF_b_RONLER!$G$14:$BN$67)),"--")</f>
        <v>8.994250448547356E-3</v>
      </c>
      <c r="CI27" s="49" cm="1">
        <f t="array" ref="CI27">IFERROR(_xlfn.XLOOKUP(CI$8,EGENnoDPF_b_RONLER!$G$11:$BN$11,_xlfn.XLOOKUP($D27,EGENnoDPF_b_RONLER!$D$14:$D$67,EGENnoDPF_b_RONLER!$G$14:$BN$67)),"--")</f>
        <v>8.994250448547356E-3</v>
      </c>
      <c r="CJ27" s="49" cm="1">
        <f t="array" ref="CJ27">IFERROR(_xlfn.XLOOKUP(CJ$8,FirePump_RONLER!$G$11:$V$11,_xlfn.XLOOKUP($D27,FirePump_RONLER!$D$14:$D$51,FirePump_RONLER!$G$14:$V$51)),"--")</f>
        <v>5.4352239782040981E-4</v>
      </c>
      <c r="CK27" s="49" cm="1">
        <f t="array" ref="CK27">IFERROR(_xlfn.XLOOKUP(CK$8,FirePump_RONLER!$G$11:$V$11,_xlfn.XLOOKUP($D27,FirePump_RONLER!$D$14:$D$51,FirePump_RONLER!$G$14:$V$51)),"--")</f>
        <v>5.905579899394837E-4</v>
      </c>
      <c r="CL27" s="49" cm="1">
        <f t="array" ref="CL27">IFERROR(_xlfn.XLOOKUP(CL$8,FirePump_RONLER!$G$11:$V$11,_xlfn.XLOOKUP($D27,FirePump_RONLER!$D$14:$D$51,FirePump_RONLER!$G$14:$V$51)),"--")</f>
        <v>3.4492767553987537E-4</v>
      </c>
      <c r="CM27" s="49" cm="1">
        <f t="array" ref="CM27">IFERROR(_xlfn.XLOOKUP(CM$8,FirePump_RONLER!$G$11:$V$11,_xlfn.XLOOKUP($D27,FirePump_RONLER!$D$14:$D$51,FirePump_RONLER!$G$14:$V$51)),"--")</f>
        <v>3.1879679102927874E-4</v>
      </c>
      <c r="CN27" s="49" cm="1">
        <f t="array" ref="CN27">IFERROR(_xlfn.XLOOKUP(CN$8,EGEN_ALOHA!$G$11:$Z$11,_xlfn.XLOOKUP($D27,EGEN_ALOHA!$D$14:$D$51,EGEN_ALOHA!$G$14:$Z$51)),"--")</f>
        <v>5.6338187004846317E-3</v>
      </c>
      <c r="CO27" s="49" cm="1">
        <f t="array" ref="CO27">IFERROR(_xlfn.XLOOKUP(CO$8,EGEN_ALOHA!$G$11:$Z$11,_xlfn.XLOOKUP($D27,EGEN_ALOHA!$D$14:$D$51,EGEN_ALOHA!$G$14:$Z$51)),"--")</f>
        <v>5.6338187004846317E-3</v>
      </c>
      <c r="CP27" s="49" cm="1">
        <f t="array" ref="CP27">IFERROR(_xlfn.XLOOKUP(CP$8,EGEN_ALOHA!$G$11:$Z$11,_xlfn.XLOOKUP($D27,EGEN_ALOHA!$D$14:$D$51,EGEN_ALOHA!$G$14:$Z$51)),"--")</f>
        <v>5.6338187004846317E-3</v>
      </c>
      <c r="CQ27" s="49" cm="1">
        <f t="array" ref="CQ27">IFERROR(_xlfn.XLOOKUP(CQ$8,EGEN_ALOHA!$G$11:$Z$11,_xlfn.XLOOKUP($D27,EGEN_ALOHA!$D$14:$D$51,EGEN_ALOHA!$G$14:$Z$51)),"--")</f>
        <v>5.6369544066259035E-3</v>
      </c>
      <c r="CR27" s="49" cm="1">
        <f t="array" ref="CR27">IFERROR(_xlfn.XLOOKUP(CR$8,EGEN_ALOHA!$G$11:$Z$11,_xlfn.XLOOKUP($D27,EGEN_ALOHA!$D$14:$D$51,EGEN_ALOHA!$G$14:$Z$51)),"--")</f>
        <v>5.6066425805936116E-3</v>
      </c>
      <c r="CS27" s="71">
        <f t="shared" si="0"/>
        <v>0.43047705572142758</v>
      </c>
      <c r="CT27" s="67"/>
    </row>
    <row r="28" spans="1:98" ht="14.65" customHeight="1">
      <c r="A28" s="20" t="s">
        <v>349</v>
      </c>
      <c r="B28" s="24"/>
      <c r="C28" s="55"/>
      <c r="D28" s="61"/>
      <c r="E28" s="61"/>
      <c r="F28" s="61"/>
      <c r="G28" s="118"/>
      <c r="H28" s="61"/>
      <c r="I28" s="61"/>
      <c r="J28" s="61"/>
      <c r="K28" s="61"/>
      <c r="L28" s="110"/>
      <c r="M28" s="110"/>
      <c r="N28" s="61"/>
      <c r="O28" s="61"/>
      <c r="P28" s="61"/>
      <c r="Q28" s="110"/>
      <c r="R28" s="110"/>
      <c r="S28" s="61"/>
      <c r="T28" s="61"/>
      <c r="U28" s="61"/>
      <c r="V28" s="110"/>
      <c r="W28" s="110"/>
      <c r="X28" s="61"/>
      <c r="Y28" s="61"/>
      <c r="Z28" s="61"/>
      <c r="AA28" s="110"/>
      <c r="AB28" s="110"/>
      <c r="AC28" s="61"/>
      <c r="AD28" s="61"/>
      <c r="AE28" s="110"/>
      <c r="AF28" s="110"/>
      <c r="AG28" s="61"/>
      <c r="AH28" s="61"/>
      <c r="AI28" s="61"/>
      <c r="AJ28" s="110"/>
      <c r="AK28" s="110"/>
      <c r="AL28" s="61"/>
      <c r="AM28" s="61"/>
      <c r="AN28" s="61"/>
      <c r="AO28" s="110"/>
      <c r="AP28" s="110"/>
      <c r="AQ28" s="61"/>
      <c r="AR28" s="61"/>
      <c r="AS28" s="61"/>
      <c r="AT28" s="110"/>
      <c r="AU28" s="110"/>
      <c r="AV28" s="61"/>
      <c r="AW28" s="61"/>
      <c r="AX28" s="110"/>
      <c r="AY28" s="110"/>
      <c r="AZ28" s="61"/>
      <c r="BA28" s="61"/>
      <c r="BB28" s="61"/>
      <c r="BC28" s="110"/>
      <c r="BD28" s="110"/>
      <c r="BE28" s="61"/>
      <c r="BF28" s="61"/>
      <c r="BG28" s="61"/>
      <c r="BH28" s="110"/>
      <c r="BI28" s="110"/>
      <c r="BJ28" s="61"/>
      <c r="BK28" s="61"/>
      <c r="BL28" s="61"/>
      <c r="BM28" s="110"/>
      <c r="BN28" s="110"/>
      <c r="BO28" s="61"/>
      <c r="BP28" s="61"/>
      <c r="BQ28" s="110"/>
      <c r="BR28" s="110"/>
      <c r="BS28" s="61"/>
      <c r="BT28" s="61"/>
      <c r="BU28" s="110"/>
      <c r="BV28" s="110"/>
      <c r="BW28" s="61"/>
      <c r="BX28" s="61"/>
      <c r="BY28" s="61"/>
      <c r="BZ28" s="110"/>
      <c r="CA28" s="110"/>
      <c r="CB28" s="61"/>
      <c r="CC28" s="61"/>
      <c r="CD28" s="110"/>
      <c r="CE28" s="110"/>
      <c r="CF28" s="61"/>
      <c r="CG28" s="61"/>
      <c r="CH28" s="61"/>
      <c r="CI28" s="110"/>
      <c r="CJ28" s="110"/>
      <c r="CK28" s="61"/>
      <c r="CL28" s="61"/>
      <c r="CM28" s="61"/>
      <c r="CN28" s="110"/>
      <c r="CO28" s="110"/>
      <c r="CP28" s="61"/>
      <c r="CQ28" s="61"/>
      <c r="CR28" s="61"/>
      <c r="CS28" s="72"/>
      <c r="CT28" s="67"/>
    </row>
    <row r="29" spans="1:98" ht="14.65" customHeight="1">
      <c r="A29" s="63"/>
      <c r="B29" s="55" t="s">
        <v>157</v>
      </c>
      <c r="C29" s="64"/>
      <c r="D29" s="65" t="s">
        <v>156</v>
      </c>
      <c r="E29" s="65" t="s">
        <v>315</v>
      </c>
      <c r="F29" s="65" t="s">
        <v>315</v>
      </c>
      <c r="G29" s="49" cm="1">
        <f t="array" ref="G29">IFERROR(_xlfn.XLOOKUP(G$8,EGEN_DPF_a_RONLER!$I$5:$P$5,_xlfn.XLOOKUP($D29,EGEN_DPF_a_RONLER!$D$13:$D$50,EGEN_DPF_a_RONLER!$I$13:$P$50)),"--")</f>
        <v>1.9739191710000003E-2</v>
      </c>
      <c r="H29" s="49" cm="1">
        <f t="array" ref="H29">IFERROR(_xlfn.XLOOKUP(H$8,EGEN_DPF_a_RONLER!$I$5:$P$5,_xlfn.XLOOKUP($D29,EGEN_DPF_a_RONLER!$D$13:$D$50,EGEN_DPF_a_RONLER!$I$13:$P$50)),"--")</f>
        <v>1.4033843940000002E-2</v>
      </c>
      <c r="I29" s="49" cm="1">
        <f t="array" ref="I29">IFERROR(_xlfn.XLOOKUP(I$8,EGEN_DPF_b_RONLER!$K$11:$FZ$11,_xlfn.XLOOKUP($D29,EGEN_DPF_b_RONLER!$D$14:$D$67,EGEN_DPF_b_RONLER!$K$14:$FZ$67)),"--")</f>
        <v>0.13509214260000005</v>
      </c>
      <c r="J29" s="49" cm="1">
        <f t="array" ref="J29">IFERROR(_xlfn.XLOOKUP(J$8,EGEN_DPF_b_RONLER!$K$11:$FZ$11,_xlfn.XLOOKUP($D29,EGEN_DPF_b_RONLER!$D$14:$D$67,EGEN_DPF_b_RONLER!$K$14:$FZ$67)),"--")</f>
        <v>0.13509214260000005</v>
      </c>
      <c r="K29" s="49" cm="1">
        <f t="array" ref="K29">IFERROR(_xlfn.XLOOKUP(K$8,EGEN_DPF_b_RONLER!$K$11:$FZ$11,_xlfn.XLOOKUP($D29,EGEN_DPF_b_RONLER!$D$14:$D$67,EGEN_DPF_b_RONLER!$K$14:$FZ$67)),"--")</f>
        <v>0.13509214260000005</v>
      </c>
      <c r="L29" s="49" cm="1">
        <f t="array" ref="L29">IFERROR(_xlfn.XLOOKUP(L$8,EGEN_DPF_b_RONLER!$K$11:$FZ$11,_xlfn.XLOOKUP($D29,EGEN_DPF_b_RONLER!$D$14:$D$67,EGEN_DPF_b_RONLER!$K$14:$FZ$67)),"--")</f>
        <v>0.13509214260000005</v>
      </c>
      <c r="M29" s="49" cm="1">
        <f t="array" ref="M29">IFERROR(_xlfn.XLOOKUP(M$8,EGEN_DPF_b_RONLER!$K$11:$FZ$11,_xlfn.XLOOKUP($D29,EGEN_DPF_b_RONLER!$D$14:$D$67,EGEN_DPF_b_RONLER!$K$14:$FZ$67)),"--")</f>
        <v>0.13509214260000005</v>
      </c>
      <c r="N29" s="49" cm="1">
        <f t="array" ref="N29">IFERROR(_xlfn.XLOOKUP(N$8,EGEN_DPF_b_RONLER!$K$11:$FZ$11,_xlfn.XLOOKUP($D29,EGEN_DPF_b_RONLER!$D$14:$D$67,EGEN_DPF_b_RONLER!$K$14:$FZ$67)),"--")</f>
        <v>0.13509214260000005</v>
      </c>
      <c r="O29" s="49" cm="1">
        <f t="array" ref="O29">IFERROR(_xlfn.XLOOKUP(O$8,EGEN_DPF_b_RONLER!$K$11:$FZ$11,_xlfn.XLOOKUP($D29,EGEN_DPF_b_RONLER!$D$14:$D$67,EGEN_DPF_b_RONLER!$K$14:$FZ$67)),"--")</f>
        <v>0.11279538120000002</v>
      </c>
      <c r="P29" s="49" cm="1">
        <f t="array" ref="P29">IFERROR(_xlfn.XLOOKUP(P$8,EGEN_DPF_b_RONLER!$K$11:$FZ$11,_xlfn.XLOOKUP($D29,EGEN_DPF_b_RONLER!$D$14:$D$67,EGEN_DPF_b_RONLER!$K$14:$FZ$67)),"--")</f>
        <v>0.11279538120000002</v>
      </c>
      <c r="Q29" s="49" cm="1">
        <f t="array" ref="Q29">IFERROR(_xlfn.XLOOKUP(Q$8,EGEN_DPF_b_RONLER!$K$11:$FZ$11,_xlfn.XLOOKUP($D29,EGEN_DPF_b_RONLER!$D$14:$D$67,EGEN_DPF_b_RONLER!$K$14:$FZ$67)),"--")</f>
        <v>0.11279538120000002</v>
      </c>
      <c r="R29" s="49" cm="1">
        <f t="array" ref="R29">IFERROR(_xlfn.XLOOKUP(R$8,EGEN_DPF_b_RONLER!$K$11:$FZ$11,_xlfn.XLOOKUP($D29,EGEN_DPF_b_RONLER!$D$14:$D$67,EGEN_DPF_b_RONLER!$K$14:$FZ$67)),"--")</f>
        <v>0.15738890400000002</v>
      </c>
      <c r="S29" s="49" cm="1">
        <f t="array" ref="S29">IFERROR(_xlfn.XLOOKUP(S$8,EGEN_DPF_b_RONLER!$K$11:$FZ$11,_xlfn.XLOOKUP($D29,EGEN_DPF_b_RONLER!$D$14:$D$67,EGEN_DPF_b_RONLER!$K$14:$FZ$67)),"--")</f>
        <v>0.15738890400000002</v>
      </c>
      <c r="T29" s="49" cm="1">
        <f t="array" ref="T29">IFERROR(_xlfn.XLOOKUP(T$8,EGEN_DPF_b_RONLER!$K$11:$FZ$11,_xlfn.XLOOKUP($D29,EGEN_DPF_b_RONLER!$D$14:$D$67,EGEN_DPF_b_RONLER!$K$14:$FZ$67)),"--")</f>
        <v>0.15738890400000002</v>
      </c>
      <c r="U29" s="49" cm="1">
        <f t="array" ref="U29">IFERROR(_xlfn.XLOOKUP(U$8,EGEN_DPF_b_RONLER!$K$11:$FZ$11,_xlfn.XLOOKUP($D29,EGEN_DPF_b_RONLER!$D$14:$D$67,EGEN_DPF_b_RONLER!$K$14:$FZ$67)),"--")</f>
        <v>0.15738890400000002</v>
      </c>
      <c r="V29" s="49" cm="1">
        <f t="array" ref="V29">IFERROR(_xlfn.XLOOKUP(V$8,EGEN_DPF_b_RONLER!$K$11:$FZ$11,_xlfn.XLOOKUP($D29,EGEN_DPF_b_RONLER!$D$14:$D$67,EGEN_DPF_b_RONLER!$K$14:$FZ$67)),"--")</f>
        <v>0.15738890400000002</v>
      </c>
      <c r="W29" s="49" cm="1">
        <f t="array" ref="W29">IFERROR(_xlfn.XLOOKUP(W$8,EGEN_DPF_b_RONLER!$K$11:$FZ$11,_xlfn.XLOOKUP($D29,EGEN_DPF_b_RONLER!$D$14:$D$67,EGEN_DPF_b_RONLER!$K$14:$FZ$67)),"--")</f>
        <v>0.15738890400000002</v>
      </c>
      <c r="X29" s="49" cm="1">
        <f t="array" ref="X29">IFERROR(_xlfn.XLOOKUP(X$8,EGEN_DPF_b_RONLER!$K$11:$FZ$11,_xlfn.XLOOKUP($D29,EGEN_DPF_b_RONLER!$D$14:$D$67,EGEN_DPF_b_RONLER!$K$14:$FZ$67)),"--")</f>
        <v>0.15738890400000002</v>
      </c>
      <c r="Y29" s="49" cm="1">
        <f t="array" ref="Y29">IFERROR(_xlfn.XLOOKUP(Y$8,EGEN_DPF_b_RONLER!$K$11:$FZ$11,_xlfn.XLOOKUP($D29,EGEN_DPF_b_RONLER!$D$14:$D$67,EGEN_DPF_b_RONLER!$K$14:$FZ$67)),"--")</f>
        <v>0.15738890400000002</v>
      </c>
      <c r="Z29" s="49" cm="1">
        <f t="array" ref="Z29">IFERROR(_xlfn.XLOOKUP(Z$8,EGEN_DPF_b_RONLER!$K$11:$FZ$11,_xlfn.XLOOKUP($D29,EGEN_DPF_b_RONLER!$D$14:$D$67,EGEN_DPF_b_RONLER!$K$14:$FZ$67)),"--")</f>
        <v>0.15738890400000002</v>
      </c>
      <c r="AA29" s="49" cm="1">
        <f t="array" ref="AA29">IFERROR(_xlfn.XLOOKUP(AA$8,EGEN_DPF_b_RONLER!$K$11:$FZ$11,_xlfn.XLOOKUP($D29,EGEN_DPF_b_RONLER!$D$14:$D$67,EGEN_DPF_b_RONLER!$K$14:$FZ$67)),"--")</f>
        <v>0.15738890400000002</v>
      </c>
      <c r="AB29" s="49" cm="1">
        <f t="array" ref="AB29">IFERROR(_xlfn.XLOOKUP(AB$8,EGEN_DPF_b_RONLER!$K$11:$FZ$11,_xlfn.XLOOKUP($D29,EGEN_DPF_b_RONLER!$D$14:$D$67,EGEN_DPF_b_RONLER!$K$14:$FZ$67)),"--")</f>
        <v>0.15738890400000002</v>
      </c>
      <c r="AC29" s="49" cm="1">
        <f t="array" ref="AC29">IFERROR(_xlfn.XLOOKUP(AC$8,EGEN_DPF_b_RONLER!$K$11:$FZ$11,_xlfn.XLOOKUP($D29,EGEN_DPF_b_RONLER!$D$14:$D$67,EGEN_DPF_b_RONLER!$K$14:$FZ$67)),"--")</f>
        <v>0.15738890400000002</v>
      </c>
      <c r="AD29" s="49" cm="1">
        <f t="array" ref="AD29">IFERROR(_xlfn.XLOOKUP(AD$8,EGEN_DPF_b_RONLER!$K$11:$FZ$11,_xlfn.XLOOKUP($D29,EGEN_DPF_b_RONLER!$D$14:$D$67,EGEN_DPF_b_RONLER!$K$14:$FZ$67)),"--")</f>
        <v>0.15738890400000002</v>
      </c>
      <c r="AE29" s="49" cm="1">
        <f t="array" ref="AE29">IFERROR(_xlfn.XLOOKUP(AE$8,EGEN_DPF_b_RONLER!$K$11:$FZ$11,_xlfn.XLOOKUP($D29,EGEN_DPF_b_RONLER!$D$14:$D$67,EGEN_DPF_b_RONLER!$K$14:$FZ$67)),"--")</f>
        <v>0.15738890400000002</v>
      </c>
      <c r="AF29" s="49" cm="1">
        <f t="array" ref="AF29">IFERROR(_xlfn.XLOOKUP(AF$8,EGEN_DPF_b_RONLER!$K$11:$FZ$11,_xlfn.XLOOKUP($D29,EGEN_DPF_b_RONLER!$D$14:$D$67,EGEN_DPF_b_RONLER!$K$14:$FZ$67)),"--")</f>
        <v>0.15738890400000002</v>
      </c>
      <c r="AG29" s="49" cm="1">
        <f t="array" ref="AG29">IFERROR(_xlfn.XLOOKUP(AG$8,EGEN_DPF_b_RONLER!$K$11:$FZ$11,_xlfn.XLOOKUP($D29,EGEN_DPF_b_RONLER!$D$14:$D$67,EGEN_DPF_b_RONLER!$K$14:$FZ$67)),"--")</f>
        <v>0.15738890400000002</v>
      </c>
      <c r="AH29" s="49" cm="1">
        <f t="array" ref="AH29">IFERROR(_xlfn.XLOOKUP(AH$8,EGEN_DPF_b_RONLER!$K$11:$FZ$11,_xlfn.XLOOKUP($D29,EGEN_DPF_b_RONLER!$D$14:$D$67,EGEN_DPF_b_RONLER!$K$14:$FZ$67)),"--")</f>
        <v>0.15738890400000002</v>
      </c>
      <c r="AI29" s="49" cm="1">
        <f t="array" ref="AI29">IFERROR(_xlfn.XLOOKUP(AI$8,EGEN_DPF_b_RONLER!$K$11:$FZ$11,_xlfn.XLOOKUP($D29,EGEN_DPF_b_RONLER!$D$14:$D$67,EGEN_DPF_b_RONLER!$K$14:$FZ$67)),"--")</f>
        <v>0.15738890400000002</v>
      </c>
      <c r="AJ29" s="49" cm="1">
        <f t="array" ref="AJ29">IFERROR(_xlfn.XLOOKUP(AJ$8,EGEN_DPF_b_RONLER!$K$11:$FZ$11,_xlfn.XLOOKUP($D29,EGEN_DPF_b_RONLER!$D$14:$D$67,EGEN_DPF_b_RONLER!$K$14:$FZ$67)),"--")</f>
        <v>0.15738890400000002</v>
      </c>
      <c r="AK29" s="49" cm="1">
        <f t="array" ref="AK29">IFERROR(_xlfn.XLOOKUP(AK$8,EGEN_DPF_b_RONLER!$K$11:$FZ$11,_xlfn.XLOOKUP($D29,EGEN_DPF_b_RONLER!$D$14:$D$67,EGEN_DPF_b_RONLER!$K$14:$FZ$67)),"--")</f>
        <v>0.15738890400000002</v>
      </c>
      <c r="AL29" s="49" cm="1">
        <f t="array" ref="AL29">IFERROR(_xlfn.XLOOKUP(AL$8,EGEN_DPF_b_RONLER!$K$11:$FZ$11,_xlfn.XLOOKUP($D29,EGEN_DPF_b_RONLER!$D$14:$D$67,EGEN_DPF_b_RONLER!$K$14:$FZ$67)),"--")</f>
        <v>0.15738890400000002</v>
      </c>
      <c r="AM29" s="49" cm="1">
        <f t="array" ref="AM29">IFERROR(_xlfn.XLOOKUP(AM$8,EGEN_DPF_b_RONLER!$K$11:$FZ$11,_xlfn.XLOOKUP($D29,EGEN_DPF_b_RONLER!$D$14:$D$67,EGEN_DPF_b_RONLER!$K$14:$FZ$67)),"--")</f>
        <v>0.13509214260000005</v>
      </c>
      <c r="AN29" s="49" cm="1">
        <f t="array" ref="AN29">IFERROR(_xlfn.XLOOKUP(AN$8,EGEN_DPF_b_RONLER!$K$11:$FZ$11,_xlfn.XLOOKUP($D29,EGEN_DPF_b_RONLER!$D$14:$D$67,EGEN_DPF_b_RONLER!$K$14:$FZ$67)),"--")</f>
        <v>0.13509214260000005</v>
      </c>
      <c r="AO29" s="49" cm="1">
        <f t="array" ref="AO29">IFERROR(_xlfn.XLOOKUP(AO$8,EGEN_DPF_b_RONLER!$K$11:$FZ$11,_xlfn.XLOOKUP($D29,EGEN_DPF_b_RONLER!$D$14:$D$67,EGEN_DPF_b_RONLER!$K$14:$FZ$67)),"--")</f>
        <v>0.14409828544</v>
      </c>
      <c r="AP29" s="49" cm="1">
        <f t="array" ref="AP29">IFERROR(_xlfn.XLOOKUP(AP$8,EGEN_DPF_b_RONLER!$K$11:$FZ$11,_xlfn.XLOOKUP($D29,EGEN_DPF_b_RONLER!$D$14:$D$67,EGEN_DPF_b_RONLER!$K$14:$FZ$67)),"--")</f>
        <v>0.14409828544</v>
      </c>
      <c r="AQ29" s="49" cm="1">
        <f t="array" ref="AQ29">IFERROR(_xlfn.XLOOKUP(AQ$8,EGEN_DPF_b_RONLER!$K$11:$FZ$11,_xlfn.XLOOKUP($D29,EGEN_DPF_b_RONLER!$D$14:$D$67,EGEN_DPF_b_RONLER!$K$14:$FZ$67)),"--")</f>
        <v>2.4063014656000001E-2</v>
      </c>
      <c r="AR29" s="49" cm="1">
        <f t="array" ref="AR29">IFERROR(_xlfn.XLOOKUP(AR$8,EGEN_DPF_b_RONLER!$K$11:$FZ$11,_xlfn.XLOOKUP($D29,EGEN_DPF_b_RONLER!$D$14:$D$67,EGEN_DPF_b_RONLER!$K$14:$FZ$67)),"--")</f>
        <v>0.15738890400000002</v>
      </c>
      <c r="AS29" s="49" cm="1">
        <f t="array" ref="AS29">IFERROR(_xlfn.XLOOKUP(AS$8,EGEN_DPF_b_RONLER!$K$11:$FZ$11,_xlfn.XLOOKUP($D29,EGEN_DPF_b_RONLER!$D$14:$D$67,EGEN_DPF_b_RONLER!$K$14:$FZ$67)),"--")</f>
        <v>0.15738890400000002</v>
      </c>
      <c r="AT29" s="49" cm="1">
        <f t="array" ref="AT29">IFERROR(_xlfn.XLOOKUP(AT$8,EGEN_DPF_b_RONLER!$K$11:$FZ$11,_xlfn.XLOOKUP($D29,EGEN_DPF_b_RONLER!$D$14:$D$67,EGEN_DPF_b_RONLER!$K$14:$FZ$67)),"--")</f>
        <v>0.15738890400000002</v>
      </c>
      <c r="AU29" s="49" cm="1">
        <f t="array" ref="AU29">IFERROR(_xlfn.XLOOKUP(AU$8,EGEN_DPF_b_RONLER!$K$11:$FZ$11,_xlfn.XLOOKUP($D29,EGEN_DPF_b_RONLER!$D$14:$D$67,EGEN_DPF_b_RONLER!$K$14:$FZ$67)),"--")</f>
        <v>0.15738890400000002</v>
      </c>
      <c r="AV29" s="49" cm="1">
        <f t="array" ref="AV29">IFERROR(_xlfn.XLOOKUP(AV$8,EGEN_DPF_b_RONLER!$K$11:$FZ$11,_xlfn.XLOOKUP($D29,EGEN_DPF_b_RONLER!$D$14:$D$67,EGEN_DPF_b_RONLER!$K$14:$FZ$67)),"--")</f>
        <v>0.15738890400000002</v>
      </c>
      <c r="AW29" s="49" cm="1">
        <f t="array" ref="AW29">IFERROR(_xlfn.XLOOKUP(AW$8,EGEN_DPF_b_RONLER!$K$11:$FZ$11,_xlfn.XLOOKUP($D29,EGEN_DPF_b_RONLER!$D$14:$D$67,EGEN_DPF_b_RONLER!$K$14:$FZ$67)),"--")</f>
        <v>0.15738890400000002</v>
      </c>
      <c r="AX29" s="49" cm="1">
        <f t="array" ref="AX29">IFERROR(_xlfn.XLOOKUP(AX$8,EGEN_DPF_b_RONLER!$K$11:$FZ$11,_xlfn.XLOOKUP($D29,EGEN_DPF_b_RONLER!$D$14:$D$67,EGEN_DPF_b_RONLER!$K$14:$FZ$67)),"--")</f>
        <v>0.15738890400000002</v>
      </c>
      <c r="AY29" s="49" cm="1">
        <f t="array" ref="AY29">IFERROR(_xlfn.XLOOKUP(AY$8,EGEN_DPF_b_RONLER!$K$11:$FZ$11,_xlfn.XLOOKUP($D29,EGEN_DPF_b_RONLER!$D$14:$D$67,EGEN_DPF_b_RONLER!$K$14:$FZ$67)),"--")</f>
        <v>0.15738890400000002</v>
      </c>
      <c r="AZ29" s="49" cm="1">
        <f t="array" ref="AZ29">IFERROR(_xlfn.XLOOKUP(AZ$8,EGENnoDPF_a_RONLER!$G$11:$CL$11,_xlfn.XLOOKUP($D29,EGENnoDPF_a_RONLER!$D$14:$D$51,EGENnoDPF_a_RONLER!$G$14:$CL$51)),"--")</f>
        <v>0.24812797907</v>
      </c>
      <c r="BA29" s="49" cm="1">
        <f t="array" ref="BA29">IFERROR(_xlfn.XLOOKUP(BA$8,EGENnoDPF_a_RONLER!$G$11:$CL$11,_xlfn.XLOOKUP($D29,EGENnoDPF_a_RONLER!$D$14:$D$51,EGENnoDPF_a_RONLER!$G$14:$CL$51)),"--")</f>
        <v>0.24812797907</v>
      </c>
      <c r="BB29" s="49" cm="1">
        <f t="array" ref="BB29">IFERROR(_xlfn.XLOOKUP(BB$8,EGENnoDPF_a_RONLER!$G$11:$CL$11,_xlfn.XLOOKUP($D29,EGENnoDPF_a_RONLER!$D$14:$D$51,EGENnoDPF_a_RONLER!$G$14:$CL$51)),"--")</f>
        <v>0.24812797907</v>
      </c>
      <c r="BC29" s="49" cm="1">
        <f t="array" ref="BC29">IFERROR(_xlfn.XLOOKUP(BC$8,EGENnoDPF_a_RONLER!$G$11:$CL$11,_xlfn.XLOOKUP($D29,EGENnoDPF_a_RONLER!$D$14:$D$51,EGENnoDPF_a_RONLER!$G$14:$CL$51)),"--")</f>
        <v>0.24812797907</v>
      </c>
      <c r="BD29" s="49" cm="1">
        <f t="array" ref="BD29">IFERROR(_xlfn.XLOOKUP(BD$8,EGENnoDPF_a_RONLER!$G$11:$CL$11,_xlfn.XLOOKUP($D29,EGENnoDPF_a_RONLER!$D$14:$D$51,EGENnoDPF_a_RONLER!$G$14:$CL$51)),"--")</f>
        <v>0.19610220246999999</v>
      </c>
      <c r="BE29" s="49" cm="1">
        <f t="array" ref="BE29">IFERROR(_xlfn.XLOOKUP(BE$8,EGENnoDPF_a_RONLER!$G$11:$CL$11,_xlfn.XLOOKUP($D29,EGENnoDPF_a_RONLER!$D$14:$D$51,EGENnoDPF_a_RONLER!$G$14:$CL$51)),"--")</f>
        <v>0.19610220246999999</v>
      </c>
      <c r="BF29" s="49" cm="1">
        <f t="array" ref="BF29">IFERROR(_xlfn.XLOOKUP(BF$8,EGENnoDPF_a_RONLER!$G$11:$CL$11,_xlfn.XLOOKUP($D29,EGENnoDPF_a_RONLER!$D$14:$D$51,EGENnoDPF_a_RONLER!$G$14:$CL$51)),"--")</f>
        <v>0.19610220246999999</v>
      </c>
      <c r="BG29" s="49" cm="1">
        <f t="array" ref="BG29">IFERROR(_xlfn.XLOOKUP(BG$8,EGENnoDPF_a_RONLER!$G$11:$CL$11,_xlfn.XLOOKUP($D29,EGENnoDPF_a_RONLER!$D$14:$D$51,EGENnoDPF_a_RONLER!$G$14:$CL$51)),"--")</f>
        <v>0.26887271100000004</v>
      </c>
      <c r="BH29" s="49" cm="1">
        <f t="array" ref="BH29">IFERROR(_xlfn.XLOOKUP(BH$8,EGENnoDPF_a_RONLER!$G$11:$CL$11,_xlfn.XLOOKUP($D29,EGENnoDPF_a_RONLER!$D$14:$D$51,EGENnoDPF_a_RONLER!$G$14:$CL$51)),"--")</f>
        <v>0.26887271100000004</v>
      </c>
      <c r="BI29" s="49" cm="1">
        <f t="array" ref="BI29">IFERROR(_xlfn.XLOOKUP(BI$8,EGENnoDPF_a_RONLER!$G$11:$CL$11,_xlfn.XLOOKUP($D29,EGENnoDPF_a_RONLER!$D$14:$D$51,EGENnoDPF_a_RONLER!$G$14:$CL$51)),"--")</f>
        <v>0.30056908749999994</v>
      </c>
      <c r="BJ29" s="49" cm="1">
        <f t="array" ref="BJ29">IFERROR(_xlfn.XLOOKUP(BJ$8,EGENnoDPF_a_RONLER!$G$11:$CL$11,_xlfn.XLOOKUP($D29,EGENnoDPF_a_RONLER!$D$14:$D$51,EGENnoDPF_a_RONLER!$G$14:$CL$51)),"--")</f>
        <v>0.31783814780000008</v>
      </c>
      <c r="BK29" s="49" cm="1">
        <f t="array" ref="BK29">IFERROR(_xlfn.XLOOKUP(BK$8,EGENnoDPF_a_RONLER!$G$11:$CL$11,_xlfn.XLOOKUP($D29,EGENnoDPF_a_RONLER!$D$14:$D$51,EGENnoDPF_a_RONLER!$G$14:$CL$51)),"--")</f>
        <v>0.32234121922000009</v>
      </c>
      <c r="BL29" s="49" cm="1">
        <f t="array" ref="BL29">IFERROR(_xlfn.XLOOKUP(BL$8,EGENnoDPF_a_RONLER!$G$11:$CL$11,_xlfn.XLOOKUP($D29,EGENnoDPF_a_RONLER!$D$14:$D$51,EGENnoDPF_a_RONLER!$G$14:$CL$51)),"--")</f>
        <v>0.32234121922000009</v>
      </c>
      <c r="BM29" s="49" cm="1">
        <f t="array" ref="BM29">IFERROR(_xlfn.XLOOKUP(BM$8,EGENnoDPF_a_RONLER!$G$11:$CL$11,_xlfn.XLOOKUP($D29,EGENnoDPF_a_RONLER!$D$14:$D$51,EGENnoDPF_a_RONLER!$G$14:$CL$51)),"--")</f>
        <v>0.32234121922000009</v>
      </c>
      <c r="BN29" s="49" cm="1">
        <f t="array" ref="BN29">IFERROR(_xlfn.XLOOKUP(BN$8,EGENnoDPF_a_RONLER!$G$11:$CL$11,_xlfn.XLOOKUP($D29,EGENnoDPF_a_RONLER!$D$14:$D$51,EGENnoDPF_a_RONLER!$G$14:$CL$51)),"--")</f>
        <v>0.32234121922000009</v>
      </c>
      <c r="BO29" s="49" cm="1">
        <f t="array" ref="BO29">IFERROR(_xlfn.XLOOKUP(BO$8,EGENnoDPF_a_RONLER!$G$11:$CL$11,_xlfn.XLOOKUP($D29,EGENnoDPF_a_RONLER!$D$14:$D$51,EGENnoDPF_a_RONLER!$G$14:$CL$51)),"--")</f>
        <v>0.32234121922000009</v>
      </c>
      <c r="BP29" s="49" cm="1">
        <f t="array" ref="BP29">IFERROR(_xlfn.XLOOKUP(BP$8,EGENnoDPF_a_RONLER!$G$11:$CL$11,_xlfn.XLOOKUP($D29,EGENnoDPF_a_RONLER!$D$14:$D$51,EGENnoDPF_a_RONLER!$G$14:$CL$51)),"--")</f>
        <v>0.32234121922000009</v>
      </c>
      <c r="BQ29" s="49" cm="1">
        <f t="array" ref="BQ29">IFERROR(_xlfn.XLOOKUP(BQ$8,EGENnoDPF_a_RONLER!$G$11:$CL$11,_xlfn.XLOOKUP($D29,EGENnoDPF_a_RONLER!$D$14:$D$51,EGENnoDPF_a_RONLER!$G$14:$CL$51)),"--")</f>
        <v>5.0058415299999999E-2</v>
      </c>
      <c r="BR29" s="49" cm="1">
        <f t="array" ref="BR29">IFERROR(_xlfn.XLOOKUP(BR$8,EGENnoDPF_a_RONLER!$G$11:$CL$11,_xlfn.XLOOKUP($D29,EGENnoDPF_a_RONLER!$D$14:$D$51,EGENnoDPF_a_RONLER!$G$14:$CL$51)),"--")</f>
        <v>5.0058415299999999E-2</v>
      </c>
      <c r="BS29" s="49" cm="1">
        <f t="array" ref="BS29">IFERROR(_xlfn.XLOOKUP(BS$8,EGENnoDPF_a_RONLER!$G$11:$CL$11,_xlfn.XLOOKUP($D29,EGENnoDPF_a_RONLER!$D$14:$D$51,EGENnoDPF_a_RONLER!$G$14:$CL$51)),"--")</f>
        <v>0.1014284048</v>
      </c>
      <c r="BT29" s="49" cm="1">
        <f t="array" ref="BT29">IFERROR(_xlfn.XLOOKUP(BT$8,EGENnoDPF_a_RONLER!$G$11:$CL$11,_xlfn.XLOOKUP($D29,EGENnoDPF_a_RONLER!$D$14:$D$51,EGENnoDPF_a_RONLER!$G$14:$CL$51)),"--")</f>
        <v>4.2407565799999991E-2</v>
      </c>
      <c r="BU29" s="49" cm="1">
        <f t="array" ref="BU29">IFERROR(_xlfn.XLOOKUP(BU$8,EGENnoDPF_b_RONLER!$G$11:$BN$11,_xlfn.XLOOKUP($D29,EGENnoDPF_b_RONLER!$D$14:$D$67,EGENnoDPF_b_RONLER!$G$14:$BN$67)),"--")</f>
        <v>0.31783814780000008</v>
      </c>
      <c r="BV29" s="49" cm="1">
        <f t="array" ref="BV29">IFERROR(_xlfn.XLOOKUP(BV$8,EGENnoDPF_b_RONLER!$G$11:$BN$11,_xlfn.XLOOKUP($D29,EGENnoDPF_b_RONLER!$D$14:$D$67,EGENnoDPF_b_RONLER!$G$14:$BN$67)),"--")</f>
        <v>0.3224286575000001</v>
      </c>
      <c r="BW29" s="49" cm="1">
        <f t="array" ref="BW29">IFERROR(_xlfn.XLOOKUP(BW$8,EGENnoDPF_b_RONLER!$G$11:$BN$11,_xlfn.XLOOKUP($D29,EGENnoDPF_b_RONLER!$D$14:$D$67,EGENnoDPF_b_RONLER!$G$14:$BN$67)),"--")</f>
        <v>0.3224286575000001</v>
      </c>
      <c r="BX29" s="49" cm="1">
        <f t="array" ref="BX29">IFERROR(_xlfn.XLOOKUP(BX$8,EGENnoDPF_b_RONLER!$G$11:$BN$11,_xlfn.XLOOKUP($D29,EGENnoDPF_b_RONLER!$D$14:$D$67,EGENnoDPF_b_RONLER!$G$14:$BN$67)),"--")</f>
        <v>0.38472843200000001</v>
      </c>
      <c r="BY29" s="49" cm="1">
        <f t="array" ref="BY29">IFERROR(_xlfn.XLOOKUP(BY$8,EGENnoDPF_b_RONLER!$G$11:$BN$11,_xlfn.XLOOKUP($D29,EGENnoDPF_b_RONLER!$D$14:$D$67,EGENnoDPF_b_RONLER!$G$14:$BN$67)),"--")</f>
        <v>0.37620319970000005</v>
      </c>
      <c r="BZ29" s="49" cm="1">
        <f t="array" ref="BZ29">IFERROR(_xlfn.XLOOKUP(BZ$8,EGENnoDPF_b_RONLER!$G$11:$BN$11,_xlfn.XLOOKUP($D29,EGENnoDPF_b_RONLER!$D$14:$D$67,EGENnoDPF_b_RONLER!$G$14:$BN$67)),"--")</f>
        <v>0.38472843200000001</v>
      </c>
      <c r="CA29" s="49" cm="1">
        <f t="array" ref="CA29">IFERROR(_xlfn.XLOOKUP(CA$8,EGENnoDPF_b_RONLER!$G$11:$BN$11,_xlfn.XLOOKUP($D29,EGENnoDPF_b_RONLER!$D$14:$D$67,EGENnoDPF_b_RONLER!$G$14:$BN$67)),"--")</f>
        <v>0.38472843200000001</v>
      </c>
      <c r="CB29" s="49" cm="1">
        <f t="array" ref="CB29">IFERROR(_xlfn.XLOOKUP(CB$8,EGENnoDPF_b_RONLER!$G$11:$BN$11,_xlfn.XLOOKUP($D29,EGENnoDPF_b_RONLER!$D$14:$D$67,EGENnoDPF_b_RONLER!$G$14:$BN$67)),"--")</f>
        <v>0.38472843200000001</v>
      </c>
      <c r="CC29" s="49" cm="1">
        <f t="array" ref="CC29">IFERROR(_xlfn.XLOOKUP(CC$8,EGENnoDPF_b_RONLER!$G$11:$BN$11,_xlfn.XLOOKUP($D29,EGENnoDPF_b_RONLER!$D$14:$D$67,EGENnoDPF_b_RONLER!$G$14:$BN$67)),"--")</f>
        <v>0.38472843200000001</v>
      </c>
      <c r="CD29" s="49" cm="1">
        <f t="array" ref="CD29">IFERROR(_xlfn.XLOOKUP(CD$8,EGENnoDPF_b_RONLER!$G$11:$BN$11,_xlfn.XLOOKUP($D29,EGENnoDPF_b_RONLER!$D$14:$D$67,EGENnoDPF_b_RONLER!$G$14:$BN$67)),"--")</f>
        <v>0.37620319970000005</v>
      </c>
      <c r="CE29" s="49" cm="1">
        <f t="array" ref="CE29">IFERROR(_xlfn.XLOOKUP(CE$8,EGENnoDPF_b_RONLER!$G$11:$BN$11,_xlfn.XLOOKUP($D29,EGENnoDPF_b_RONLER!$D$14:$D$67,EGENnoDPF_b_RONLER!$G$14:$BN$67)),"--")</f>
        <v>0.38472843200000001</v>
      </c>
      <c r="CF29" s="49" cm="1">
        <f t="array" ref="CF29">IFERROR(_xlfn.XLOOKUP(CF$8,EGENnoDPF_b_RONLER!$G$11:$BN$11,_xlfn.XLOOKUP($D29,EGENnoDPF_b_RONLER!$D$14:$D$67,EGENnoDPF_b_RONLER!$G$14:$BN$67)),"--")</f>
        <v>0.37620319970000005</v>
      </c>
      <c r="CG29" s="49" cm="1">
        <f t="array" ref="CG29">IFERROR(_xlfn.XLOOKUP(CG$8,EGENnoDPF_b_RONLER!$G$11:$BN$11,_xlfn.XLOOKUP($D29,EGENnoDPF_b_RONLER!$D$14:$D$67,EGENnoDPF_b_RONLER!$G$14:$BN$67)),"--")</f>
        <v>0.37620319970000005</v>
      </c>
      <c r="CH29" s="49" cm="1">
        <f t="array" ref="CH29">IFERROR(_xlfn.XLOOKUP(CH$8,EGENnoDPF_b_RONLER!$G$11:$BN$11,_xlfn.XLOOKUP($D29,EGENnoDPF_b_RONLER!$D$14:$D$67,EGENnoDPF_b_RONLER!$G$14:$BN$67)),"--")</f>
        <v>0.37620319970000005</v>
      </c>
      <c r="CI29" s="49" cm="1">
        <f t="array" ref="CI29">IFERROR(_xlfn.XLOOKUP(CI$8,EGENnoDPF_b_RONLER!$G$11:$BN$11,_xlfn.XLOOKUP($D29,EGENnoDPF_b_RONLER!$D$14:$D$67,EGENnoDPF_b_RONLER!$G$14:$BN$67)),"--")</f>
        <v>0.37620319970000005</v>
      </c>
      <c r="CJ29" s="49" cm="1">
        <f t="array" ref="CJ29">IFERROR(_xlfn.XLOOKUP(CJ$8,FirePump_RONLER!$G$11:$V$11,_xlfn.XLOOKUP($D29,FirePump_RONLER!$D$14:$D$51,FirePump_RONLER!$G$14:$V$51)),"--")</f>
        <v>2.2733952800000002E-2</v>
      </c>
      <c r="CK29" s="49" cm="1">
        <f t="array" ref="CK29">IFERROR(_xlfn.XLOOKUP(CK$8,FirePump_RONLER!$G$11:$V$11,_xlfn.XLOOKUP($D29,FirePump_RONLER!$D$14:$D$51,FirePump_RONLER!$G$14:$V$51)),"--")</f>
        <v>2.4701314100000007E-2</v>
      </c>
      <c r="CL29" s="49" cm="1">
        <f t="array" ref="CL29">IFERROR(_xlfn.XLOOKUP(CL$8,FirePump_RONLER!$G$11:$V$11,_xlfn.XLOOKUP($D29,FirePump_RONLER!$D$14:$D$51,FirePump_RONLER!$G$14:$V$51)),"--")</f>
        <v>1.4427316199999997E-2</v>
      </c>
      <c r="CM29" s="49" cm="1">
        <f t="array" ref="CM29">IFERROR(_xlfn.XLOOKUP(CM$8,FirePump_RONLER!$G$11:$V$11,_xlfn.XLOOKUP($D29,FirePump_RONLER!$D$14:$D$51,FirePump_RONLER!$G$14:$V$51)),"--")</f>
        <v>1.3334337699999999E-2</v>
      </c>
      <c r="CN29" s="49" cm="1">
        <f t="array" ref="CN29">IFERROR(_xlfn.XLOOKUP(CN$8,EGEN_ALOHA!$G$11:$Z$11,_xlfn.XLOOKUP($D29,EGEN_ALOHA!$D$14:$D$51,EGEN_ALOHA!$G$14:$Z$51)),"--")</f>
        <v>0.23564616460000001</v>
      </c>
      <c r="CO29" s="49" cm="1">
        <f t="array" ref="CO29">IFERROR(_xlfn.XLOOKUP(CO$8,EGEN_ALOHA!$G$11:$Z$11,_xlfn.XLOOKUP($D29,EGEN_ALOHA!$D$14:$D$51,EGEN_ALOHA!$G$14:$Z$51)),"--")</f>
        <v>0.23564616460000001</v>
      </c>
      <c r="CP29" s="49" cm="1">
        <f t="array" ref="CP29">IFERROR(_xlfn.XLOOKUP(CP$8,EGEN_ALOHA!$G$11:$Z$11,_xlfn.XLOOKUP($D29,EGEN_ALOHA!$D$14:$D$51,EGEN_ALOHA!$G$14:$Z$51)),"--")</f>
        <v>0.23564616460000001</v>
      </c>
      <c r="CQ29" s="49" cm="1">
        <f t="array" ref="CQ29">IFERROR(_xlfn.XLOOKUP(CQ$8,EGEN_ALOHA!$G$11:$Z$11,_xlfn.XLOOKUP($D29,EGEN_ALOHA!$D$14:$D$51,EGEN_ALOHA!$G$14:$Z$51)),"--")</f>
        <v>0.23577732202000001</v>
      </c>
      <c r="CR29" s="49" cm="1">
        <f t="array" ref="CR29">IFERROR(_xlfn.XLOOKUP(CR$8,EGEN_ALOHA!$G$11:$Z$11,_xlfn.XLOOKUP($D29,EGEN_ALOHA!$D$14:$D$51,EGEN_ALOHA!$G$14:$Z$51)),"--")</f>
        <v>0.23450946696</v>
      </c>
      <c r="CS29" s="71">
        <f t="shared" ref="CS29:CS43" si="1">SUM(G29:CR29)</f>
        <v>18.025112875675998</v>
      </c>
      <c r="CT29" s="67"/>
    </row>
    <row r="30" spans="1:98" ht="14.65" customHeight="1">
      <c r="A30" s="63"/>
      <c r="B30" s="55" t="s">
        <v>263</v>
      </c>
      <c r="C30" s="64"/>
      <c r="D30" s="70" t="s">
        <v>262</v>
      </c>
      <c r="E30" s="65" t="s">
        <v>315</v>
      </c>
      <c r="F30" s="65" t="s">
        <v>414</v>
      </c>
      <c r="G30" s="49" t="str" cm="1">
        <f t="array" ref="G30">IFERROR(_xlfn.XLOOKUP(G$8,EGEN_DPF_a_RONLER!$I$5:$P$5,_xlfn.XLOOKUP($D30,EGEN_DPF_a_RONLER!$D$13:$D$50,EGEN_DPF_a_RONLER!$I$13:$P$50)),"--")</f>
        <v>--</v>
      </c>
      <c r="H30" s="49" t="str" cm="1">
        <f t="array" ref="H30">IFERROR(_xlfn.XLOOKUP(H$8,EGEN_DPF_a_RONLER!$I$5:$P$5,_xlfn.XLOOKUP($D30,EGEN_DPF_a_RONLER!$D$13:$D$50,EGEN_DPF_a_RONLER!$I$13:$P$50)),"--")</f>
        <v>--</v>
      </c>
      <c r="I30" s="49" cm="1">
        <f t="array" ref="I30">IFERROR(_xlfn.XLOOKUP(I$8,EGEN_DPF_b_RONLER!$K$11:$FZ$11,_xlfn.XLOOKUP($D30,EGEN_DPF_b_RONLER!$D$14:$D$67,EGEN_DPF_b_RONLER!$K$14:$FZ$67)),"--")</f>
        <v>8.9155585977739749E-3</v>
      </c>
      <c r="J30" s="49" cm="1">
        <f t="array" ref="J30">IFERROR(_xlfn.XLOOKUP(J$8,EGEN_DPF_b_RONLER!$K$11:$FZ$11,_xlfn.XLOOKUP($D30,EGEN_DPF_b_RONLER!$D$14:$D$67,EGEN_DPF_b_RONLER!$K$14:$FZ$67)),"--")</f>
        <v>8.9155585977739749E-3</v>
      </c>
      <c r="K30" s="49" cm="1">
        <f t="array" ref="K30">IFERROR(_xlfn.XLOOKUP(K$8,EGEN_DPF_b_RONLER!$K$11:$FZ$11,_xlfn.XLOOKUP($D30,EGEN_DPF_b_RONLER!$D$14:$D$67,EGEN_DPF_b_RONLER!$K$14:$FZ$67)),"--")</f>
        <v>8.9155585977739749E-3</v>
      </c>
      <c r="L30" s="49" cm="1">
        <f t="array" ref="L30">IFERROR(_xlfn.XLOOKUP(L$8,EGEN_DPF_b_RONLER!$K$11:$FZ$11,_xlfn.XLOOKUP($D30,EGEN_DPF_b_RONLER!$D$14:$D$67,EGEN_DPF_b_RONLER!$K$14:$FZ$67)),"--")</f>
        <v>8.9155585977739749E-3</v>
      </c>
      <c r="M30" s="49" cm="1">
        <f t="array" ref="M30">IFERROR(_xlfn.XLOOKUP(M$8,EGEN_DPF_b_RONLER!$K$11:$FZ$11,_xlfn.XLOOKUP($D30,EGEN_DPF_b_RONLER!$D$14:$D$67,EGEN_DPF_b_RONLER!$K$14:$FZ$67)),"--")</f>
        <v>8.9155585977739749E-3</v>
      </c>
      <c r="N30" s="49" cm="1">
        <f t="array" ref="N30">IFERROR(_xlfn.XLOOKUP(N$8,EGEN_DPF_b_RONLER!$K$11:$FZ$11,_xlfn.XLOOKUP($D30,EGEN_DPF_b_RONLER!$D$14:$D$67,EGEN_DPF_b_RONLER!$K$14:$FZ$67)),"--")</f>
        <v>8.9155585977739749E-3</v>
      </c>
      <c r="O30" s="49" cm="1">
        <f t="array" ref="O30">IFERROR(_xlfn.XLOOKUP(O$8,EGEN_DPF_b_RONLER!$K$11:$FZ$11,_xlfn.XLOOKUP($D30,EGEN_DPF_b_RONLER!$D$14:$D$67,EGEN_DPF_b_RONLER!$K$14:$FZ$67)),"--")</f>
        <v>7.4440586350345813E-3</v>
      </c>
      <c r="P30" s="49" cm="1">
        <f t="array" ref="P30">IFERROR(_xlfn.XLOOKUP(P$8,EGEN_DPF_b_RONLER!$K$11:$FZ$11,_xlfn.XLOOKUP($D30,EGEN_DPF_b_RONLER!$D$14:$D$67,EGEN_DPF_b_RONLER!$K$14:$FZ$67)),"--")</f>
        <v>7.4440586350345813E-3</v>
      </c>
      <c r="Q30" s="49" cm="1">
        <f t="array" ref="Q30">IFERROR(_xlfn.XLOOKUP(Q$8,EGEN_DPF_b_RONLER!$K$11:$FZ$11,_xlfn.XLOOKUP($D30,EGEN_DPF_b_RONLER!$D$14:$D$67,EGEN_DPF_b_RONLER!$K$14:$FZ$67)),"--")</f>
        <v>7.4440586350345813E-3</v>
      </c>
      <c r="R30" s="49" cm="1">
        <f t="array" ref="R30">IFERROR(_xlfn.XLOOKUP(R$8,EGEN_DPF_b_RONLER!$K$11:$FZ$11,_xlfn.XLOOKUP($D30,EGEN_DPF_b_RONLER!$D$14:$D$67,EGEN_DPF_b_RONLER!$K$14:$FZ$67)),"--")</f>
        <v>1.0387058560513369E-2</v>
      </c>
      <c r="S30" s="49" cm="1">
        <f t="array" ref="S30">IFERROR(_xlfn.XLOOKUP(S$8,EGEN_DPF_b_RONLER!$K$11:$FZ$11,_xlfn.XLOOKUP($D30,EGEN_DPF_b_RONLER!$D$14:$D$67,EGEN_DPF_b_RONLER!$K$14:$FZ$67)),"--")</f>
        <v>1.0387058560513369E-2</v>
      </c>
      <c r="T30" s="49" cm="1">
        <f t="array" ref="T30">IFERROR(_xlfn.XLOOKUP(T$8,EGEN_DPF_b_RONLER!$K$11:$FZ$11,_xlfn.XLOOKUP($D30,EGEN_DPF_b_RONLER!$D$14:$D$67,EGEN_DPF_b_RONLER!$K$14:$FZ$67)),"--")</f>
        <v>1.0387058560513369E-2</v>
      </c>
      <c r="U30" s="49" cm="1">
        <f t="array" ref="U30">IFERROR(_xlfn.XLOOKUP(U$8,EGEN_DPF_b_RONLER!$K$11:$FZ$11,_xlfn.XLOOKUP($D30,EGEN_DPF_b_RONLER!$D$14:$D$67,EGEN_DPF_b_RONLER!$K$14:$FZ$67)),"--")</f>
        <v>1.0387058560513369E-2</v>
      </c>
      <c r="V30" s="49" cm="1">
        <f t="array" ref="V30">IFERROR(_xlfn.XLOOKUP(V$8,EGEN_DPF_b_RONLER!$K$11:$FZ$11,_xlfn.XLOOKUP($D30,EGEN_DPF_b_RONLER!$D$14:$D$67,EGEN_DPF_b_RONLER!$K$14:$FZ$67)),"--")</f>
        <v>1.0387058560513369E-2</v>
      </c>
      <c r="W30" s="49" cm="1">
        <f t="array" ref="W30">IFERROR(_xlfn.XLOOKUP(W$8,EGEN_DPF_b_RONLER!$K$11:$FZ$11,_xlfn.XLOOKUP($D30,EGEN_DPF_b_RONLER!$D$14:$D$67,EGEN_DPF_b_RONLER!$K$14:$FZ$67)),"--")</f>
        <v>1.0387058560513369E-2</v>
      </c>
      <c r="X30" s="49" cm="1">
        <f t="array" ref="X30">IFERROR(_xlfn.XLOOKUP(X$8,EGEN_DPF_b_RONLER!$K$11:$FZ$11,_xlfn.XLOOKUP($D30,EGEN_DPF_b_RONLER!$D$14:$D$67,EGEN_DPF_b_RONLER!$K$14:$FZ$67)),"--")</f>
        <v>1.0387058560513369E-2</v>
      </c>
      <c r="Y30" s="49" cm="1">
        <f t="array" ref="Y30">IFERROR(_xlfn.XLOOKUP(Y$8,EGEN_DPF_b_RONLER!$K$11:$FZ$11,_xlfn.XLOOKUP($D30,EGEN_DPF_b_RONLER!$D$14:$D$67,EGEN_DPF_b_RONLER!$K$14:$FZ$67)),"--")</f>
        <v>1.0387058560513369E-2</v>
      </c>
      <c r="Z30" s="49" cm="1">
        <f t="array" ref="Z30">IFERROR(_xlfn.XLOOKUP(Z$8,EGEN_DPF_b_RONLER!$K$11:$FZ$11,_xlfn.XLOOKUP($D30,EGEN_DPF_b_RONLER!$D$14:$D$67,EGEN_DPF_b_RONLER!$K$14:$FZ$67)),"--")</f>
        <v>1.0387058560513369E-2</v>
      </c>
      <c r="AA30" s="49" cm="1">
        <f t="array" ref="AA30">IFERROR(_xlfn.XLOOKUP(AA$8,EGEN_DPF_b_RONLER!$K$11:$FZ$11,_xlfn.XLOOKUP($D30,EGEN_DPF_b_RONLER!$D$14:$D$67,EGEN_DPF_b_RONLER!$K$14:$FZ$67)),"--")</f>
        <v>1.0387058560513369E-2</v>
      </c>
      <c r="AB30" s="49" cm="1">
        <f t="array" ref="AB30">IFERROR(_xlfn.XLOOKUP(AB$8,EGEN_DPF_b_RONLER!$K$11:$FZ$11,_xlfn.XLOOKUP($D30,EGEN_DPF_b_RONLER!$D$14:$D$67,EGEN_DPF_b_RONLER!$K$14:$FZ$67)),"--")</f>
        <v>1.0387058560513369E-2</v>
      </c>
      <c r="AC30" s="49" cm="1">
        <f t="array" ref="AC30">IFERROR(_xlfn.XLOOKUP(AC$8,EGEN_DPF_b_RONLER!$K$11:$FZ$11,_xlfn.XLOOKUP($D30,EGEN_DPF_b_RONLER!$D$14:$D$67,EGEN_DPF_b_RONLER!$K$14:$FZ$67)),"--")</f>
        <v>1.0387058560513369E-2</v>
      </c>
      <c r="AD30" s="49" cm="1">
        <f t="array" ref="AD30">IFERROR(_xlfn.XLOOKUP(AD$8,EGEN_DPF_b_RONLER!$K$11:$FZ$11,_xlfn.XLOOKUP($D30,EGEN_DPF_b_RONLER!$D$14:$D$67,EGEN_DPF_b_RONLER!$K$14:$FZ$67)),"--")</f>
        <v>1.0387058560513369E-2</v>
      </c>
      <c r="AE30" s="49" cm="1">
        <f t="array" ref="AE30">IFERROR(_xlfn.XLOOKUP(AE$8,EGEN_DPF_b_RONLER!$K$11:$FZ$11,_xlfn.XLOOKUP($D30,EGEN_DPF_b_RONLER!$D$14:$D$67,EGEN_DPF_b_RONLER!$K$14:$FZ$67)),"--")</f>
        <v>1.0387058560513369E-2</v>
      </c>
      <c r="AF30" s="49" cm="1">
        <f t="array" ref="AF30">IFERROR(_xlfn.XLOOKUP(AF$8,EGEN_DPF_b_RONLER!$K$11:$FZ$11,_xlfn.XLOOKUP($D30,EGEN_DPF_b_RONLER!$D$14:$D$67,EGEN_DPF_b_RONLER!$K$14:$FZ$67)),"--")</f>
        <v>1.0387058560513369E-2</v>
      </c>
      <c r="AG30" s="49" cm="1">
        <f t="array" ref="AG30">IFERROR(_xlfn.XLOOKUP(AG$8,EGEN_DPF_b_RONLER!$K$11:$FZ$11,_xlfn.XLOOKUP($D30,EGEN_DPF_b_RONLER!$D$14:$D$67,EGEN_DPF_b_RONLER!$K$14:$FZ$67)),"--")</f>
        <v>1.0387058560513369E-2</v>
      </c>
      <c r="AH30" s="49" cm="1">
        <f t="array" ref="AH30">IFERROR(_xlfn.XLOOKUP(AH$8,EGEN_DPF_b_RONLER!$K$11:$FZ$11,_xlfn.XLOOKUP($D30,EGEN_DPF_b_RONLER!$D$14:$D$67,EGEN_DPF_b_RONLER!$K$14:$FZ$67)),"--")</f>
        <v>1.0387058560513369E-2</v>
      </c>
      <c r="AI30" s="49" cm="1">
        <f t="array" ref="AI30">IFERROR(_xlfn.XLOOKUP(AI$8,EGEN_DPF_b_RONLER!$K$11:$FZ$11,_xlfn.XLOOKUP($D30,EGEN_DPF_b_RONLER!$D$14:$D$67,EGEN_DPF_b_RONLER!$K$14:$FZ$67)),"--")</f>
        <v>1.0387058560513369E-2</v>
      </c>
      <c r="AJ30" s="49" cm="1">
        <f t="array" ref="AJ30">IFERROR(_xlfn.XLOOKUP(AJ$8,EGEN_DPF_b_RONLER!$K$11:$FZ$11,_xlfn.XLOOKUP($D30,EGEN_DPF_b_RONLER!$D$14:$D$67,EGEN_DPF_b_RONLER!$K$14:$FZ$67)),"--")</f>
        <v>1.0387058560513369E-2</v>
      </c>
      <c r="AK30" s="49" cm="1">
        <f t="array" ref="AK30">IFERROR(_xlfn.XLOOKUP(AK$8,EGEN_DPF_b_RONLER!$K$11:$FZ$11,_xlfn.XLOOKUP($D30,EGEN_DPF_b_RONLER!$D$14:$D$67,EGEN_DPF_b_RONLER!$K$14:$FZ$67)),"--")</f>
        <v>1.0387058560513369E-2</v>
      </c>
      <c r="AL30" s="49" cm="1">
        <f t="array" ref="AL30">IFERROR(_xlfn.XLOOKUP(AL$8,EGEN_DPF_b_RONLER!$K$11:$FZ$11,_xlfn.XLOOKUP($D30,EGEN_DPF_b_RONLER!$D$14:$D$67,EGEN_DPF_b_RONLER!$K$14:$FZ$67)),"--")</f>
        <v>1.0387058560513369E-2</v>
      </c>
      <c r="AM30" s="49" cm="1">
        <f t="array" ref="AM30">IFERROR(_xlfn.XLOOKUP(AM$8,EGEN_DPF_b_RONLER!$K$11:$FZ$11,_xlfn.XLOOKUP($D30,EGEN_DPF_b_RONLER!$D$14:$D$67,EGEN_DPF_b_RONLER!$K$14:$FZ$67)),"--")</f>
        <v>8.9155585977739749E-3</v>
      </c>
      <c r="AN30" s="49" cm="1">
        <f t="array" ref="AN30">IFERROR(_xlfn.XLOOKUP(AN$8,EGEN_DPF_b_RONLER!$K$11:$FZ$11,_xlfn.XLOOKUP($D30,EGEN_DPF_b_RONLER!$D$14:$D$67,EGEN_DPF_b_RONLER!$K$14:$FZ$67)),"--")</f>
        <v>8.9155585977739749E-3</v>
      </c>
      <c r="AO30" s="49" cm="1">
        <f t="array" ref="AO30">IFERROR(_xlfn.XLOOKUP(AO$8,EGEN_DPF_b_RONLER!$K$11:$FZ$11,_xlfn.XLOOKUP($D30,EGEN_DPF_b_RONLER!$D$14:$D$67,EGEN_DPF_b_RONLER!$K$14:$FZ$67)),"--")</f>
        <v>9.4250190890753441E-3</v>
      </c>
      <c r="AP30" s="49" cm="1">
        <f t="array" ref="AP30">IFERROR(_xlfn.XLOOKUP(AP$8,EGEN_DPF_b_RONLER!$K$11:$FZ$11,_xlfn.XLOOKUP($D30,EGEN_DPF_b_RONLER!$D$14:$D$67,EGEN_DPF_b_RONLER!$K$14:$FZ$67)),"--")</f>
        <v>9.4250190890753441E-3</v>
      </c>
      <c r="AQ30" s="49" cm="1">
        <f t="array" ref="AQ30">IFERROR(_xlfn.XLOOKUP(AQ$8,EGEN_DPF_b_RONLER!$K$11:$FZ$11,_xlfn.XLOOKUP($D30,EGEN_DPF_b_RONLER!$D$14:$D$67,EGEN_DPF_b_RONLER!$K$14:$FZ$67)),"--")</f>
        <v>1.5738866828358827E-3</v>
      </c>
      <c r="AR30" s="49" cm="1">
        <f t="array" ref="AR30">IFERROR(_xlfn.XLOOKUP(AR$8,EGEN_DPF_b_RONLER!$K$11:$FZ$11,_xlfn.XLOOKUP($D30,EGEN_DPF_b_RONLER!$D$14:$D$67,EGEN_DPF_b_RONLER!$K$14:$FZ$67)),"--")</f>
        <v>1.0387058560513369E-2</v>
      </c>
      <c r="AS30" s="49" cm="1">
        <f t="array" ref="AS30">IFERROR(_xlfn.XLOOKUP(AS$8,EGEN_DPF_b_RONLER!$K$11:$FZ$11,_xlfn.XLOOKUP($D30,EGEN_DPF_b_RONLER!$D$14:$D$67,EGEN_DPF_b_RONLER!$K$14:$FZ$67)),"--")</f>
        <v>1.0387058560513369E-2</v>
      </c>
      <c r="AT30" s="49" cm="1">
        <f t="array" ref="AT30">IFERROR(_xlfn.XLOOKUP(AT$8,EGEN_DPF_b_RONLER!$K$11:$FZ$11,_xlfn.XLOOKUP($D30,EGEN_DPF_b_RONLER!$D$14:$D$67,EGEN_DPF_b_RONLER!$K$14:$FZ$67)),"--")</f>
        <v>1.0387058560513369E-2</v>
      </c>
      <c r="AU30" s="49" cm="1">
        <f t="array" ref="AU30">IFERROR(_xlfn.XLOOKUP(AU$8,EGEN_DPF_b_RONLER!$K$11:$FZ$11,_xlfn.XLOOKUP($D30,EGEN_DPF_b_RONLER!$D$14:$D$67,EGEN_DPF_b_RONLER!$K$14:$FZ$67)),"--")</f>
        <v>1.0387058560513369E-2</v>
      </c>
      <c r="AV30" s="49" cm="1">
        <f t="array" ref="AV30">IFERROR(_xlfn.XLOOKUP(AV$8,EGEN_DPF_b_RONLER!$K$11:$FZ$11,_xlfn.XLOOKUP($D30,EGEN_DPF_b_RONLER!$D$14:$D$67,EGEN_DPF_b_RONLER!$K$14:$FZ$67)),"--")</f>
        <v>1.0387058560513369E-2</v>
      </c>
      <c r="AW30" s="49" cm="1">
        <f t="array" ref="AW30">IFERROR(_xlfn.XLOOKUP(AW$8,EGEN_DPF_b_RONLER!$K$11:$FZ$11,_xlfn.XLOOKUP($D30,EGEN_DPF_b_RONLER!$D$14:$D$67,EGEN_DPF_b_RONLER!$K$14:$FZ$67)),"--")</f>
        <v>1.0387058560513369E-2</v>
      </c>
      <c r="AX30" s="49" cm="1">
        <f t="array" ref="AX30">IFERROR(_xlfn.XLOOKUP(AX$8,EGEN_DPF_b_RONLER!$K$11:$FZ$11,_xlfn.XLOOKUP($D30,EGEN_DPF_b_RONLER!$D$14:$D$67,EGEN_DPF_b_RONLER!$K$14:$FZ$67)),"--")</f>
        <v>1.0387058560513369E-2</v>
      </c>
      <c r="AY30" s="49" cm="1">
        <f t="array" ref="AY30">IFERROR(_xlfn.XLOOKUP(AY$8,EGEN_DPF_b_RONLER!$K$11:$FZ$11,_xlfn.XLOOKUP($D30,EGEN_DPF_b_RONLER!$D$14:$D$67,EGEN_DPF_b_RONLER!$K$14:$FZ$67)),"--")</f>
        <v>1.0387058560513369E-2</v>
      </c>
      <c r="AZ30" s="49" t="str" cm="1">
        <f t="array" ref="AZ30">IFERROR(_xlfn.XLOOKUP(AZ$8,EGENnoDPF_a_RONLER!$G$11:$CL$11,_xlfn.XLOOKUP($D30,EGENnoDPF_a_RONLER!$D$14:$D$51,EGENnoDPF_a_RONLER!$G$14:$CL$51)),"--")</f>
        <v>--</v>
      </c>
      <c r="BA30" s="49" t="str" cm="1">
        <f t="array" ref="BA30">IFERROR(_xlfn.XLOOKUP(BA$8,EGENnoDPF_a_RONLER!$G$11:$CL$11,_xlfn.XLOOKUP($D30,EGENnoDPF_a_RONLER!$D$14:$D$51,EGENnoDPF_a_RONLER!$G$14:$CL$51)),"--")</f>
        <v>--</v>
      </c>
      <c r="BB30" s="49" t="str" cm="1">
        <f t="array" ref="BB30">IFERROR(_xlfn.XLOOKUP(BB$8,EGENnoDPF_a_RONLER!$G$11:$CL$11,_xlfn.XLOOKUP($D30,EGENnoDPF_a_RONLER!$D$14:$D$51,EGENnoDPF_a_RONLER!$G$14:$CL$51)),"--")</f>
        <v>--</v>
      </c>
      <c r="BC30" s="49" t="str" cm="1">
        <f t="array" ref="BC30">IFERROR(_xlfn.XLOOKUP(BC$8,EGENnoDPF_a_RONLER!$G$11:$CL$11,_xlfn.XLOOKUP($D30,EGENnoDPF_a_RONLER!$D$14:$D$51,EGENnoDPF_a_RONLER!$G$14:$CL$51)),"--")</f>
        <v>--</v>
      </c>
      <c r="BD30" s="49" t="str" cm="1">
        <f t="array" ref="BD30">IFERROR(_xlfn.XLOOKUP(BD$8,EGENnoDPF_a_RONLER!$G$11:$CL$11,_xlfn.XLOOKUP($D30,EGENnoDPF_a_RONLER!$D$14:$D$51,EGENnoDPF_a_RONLER!$G$14:$CL$51)),"--")</f>
        <v>--</v>
      </c>
      <c r="BE30" s="49" t="str" cm="1">
        <f t="array" ref="BE30">IFERROR(_xlfn.XLOOKUP(BE$8,EGENnoDPF_a_RONLER!$G$11:$CL$11,_xlfn.XLOOKUP($D30,EGENnoDPF_a_RONLER!$D$14:$D$51,EGENnoDPF_a_RONLER!$G$14:$CL$51)),"--")</f>
        <v>--</v>
      </c>
      <c r="BF30" s="49" t="str" cm="1">
        <f t="array" ref="BF30">IFERROR(_xlfn.XLOOKUP(BF$8,EGENnoDPF_a_RONLER!$G$11:$CL$11,_xlfn.XLOOKUP($D30,EGENnoDPF_a_RONLER!$D$14:$D$51,EGENnoDPF_a_RONLER!$G$14:$CL$51)),"--")</f>
        <v>--</v>
      </c>
      <c r="BG30" s="49" t="str" cm="1">
        <f t="array" ref="BG30">IFERROR(_xlfn.XLOOKUP(BG$8,EGENnoDPF_a_RONLER!$G$11:$CL$11,_xlfn.XLOOKUP($D30,EGENnoDPF_a_RONLER!$D$14:$D$51,EGENnoDPF_a_RONLER!$G$14:$CL$51)),"--")</f>
        <v>--</v>
      </c>
      <c r="BH30" s="49" t="str" cm="1">
        <f t="array" ref="BH30">IFERROR(_xlfn.XLOOKUP(BH$8,EGENnoDPF_a_RONLER!$G$11:$CL$11,_xlfn.XLOOKUP($D30,EGENnoDPF_a_RONLER!$D$14:$D$51,EGENnoDPF_a_RONLER!$G$14:$CL$51)),"--")</f>
        <v>--</v>
      </c>
      <c r="BI30" s="49" t="str" cm="1">
        <f t="array" ref="BI30">IFERROR(_xlfn.XLOOKUP(BI$8,EGENnoDPF_a_RONLER!$G$11:$CL$11,_xlfn.XLOOKUP($D30,EGENnoDPF_a_RONLER!$D$14:$D$51,EGENnoDPF_a_RONLER!$G$14:$CL$51)),"--")</f>
        <v>--</v>
      </c>
      <c r="BJ30" s="49" t="str" cm="1">
        <f t="array" ref="BJ30">IFERROR(_xlfn.XLOOKUP(BJ$8,EGENnoDPF_a_RONLER!$G$11:$CL$11,_xlfn.XLOOKUP($D30,EGENnoDPF_a_RONLER!$D$14:$D$51,EGENnoDPF_a_RONLER!$G$14:$CL$51)),"--")</f>
        <v>--</v>
      </c>
      <c r="BK30" s="49" t="str" cm="1">
        <f t="array" ref="BK30">IFERROR(_xlfn.XLOOKUP(BK$8,EGENnoDPF_a_RONLER!$G$11:$CL$11,_xlfn.XLOOKUP($D30,EGENnoDPF_a_RONLER!$D$14:$D$51,EGENnoDPF_a_RONLER!$G$14:$CL$51)),"--")</f>
        <v>--</v>
      </c>
      <c r="BL30" s="49" t="str" cm="1">
        <f t="array" ref="BL30">IFERROR(_xlfn.XLOOKUP(BL$8,EGENnoDPF_a_RONLER!$G$11:$CL$11,_xlfn.XLOOKUP($D30,EGENnoDPF_a_RONLER!$D$14:$D$51,EGENnoDPF_a_RONLER!$G$14:$CL$51)),"--")</f>
        <v>--</v>
      </c>
      <c r="BM30" s="49" t="str" cm="1">
        <f t="array" ref="BM30">IFERROR(_xlfn.XLOOKUP(BM$8,EGENnoDPF_a_RONLER!$G$11:$CL$11,_xlfn.XLOOKUP($D30,EGENnoDPF_a_RONLER!$D$14:$D$51,EGENnoDPF_a_RONLER!$G$14:$CL$51)),"--")</f>
        <v>--</v>
      </c>
      <c r="BN30" s="49" t="str" cm="1">
        <f t="array" ref="BN30">IFERROR(_xlfn.XLOOKUP(BN$8,EGENnoDPF_a_RONLER!$G$11:$CL$11,_xlfn.XLOOKUP($D30,EGENnoDPF_a_RONLER!$D$14:$D$51,EGENnoDPF_a_RONLER!$G$14:$CL$51)),"--")</f>
        <v>--</v>
      </c>
      <c r="BO30" s="49" t="str" cm="1">
        <f t="array" ref="BO30">IFERROR(_xlfn.XLOOKUP(BO$8,EGENnoDPF_a_RONLER!$G$11:$CL$11,_xlfn.XLOOKUP($D30,EGENnoDPF_a_RONLER!$D$14:$D$51,EGENnoDPF_a_RONLER!$G$14:$CL$51)),"--")</f>
        <v>--</v>
      </c>
      <c r="BP30" s="49" t="str" cm="1">
        <f t="array" ref="BP30">IFERROR(_xlfn.XLOOKUP(BP$8,EGENnoDPF_a_RONLER!$G$11:$CL$11,_xlfn.XLOOKUP($D30,EGENnoDPF_a_RONLER!$D$14:$D$51,EGENnoDPF_a_RONLER!$G$14:$CL$51)),"--")</f>
        <v>--</v>
      </c>
      <c r="BQ30" s="49" t="str" cm="1">
        <f t="array" ref="BQ30">IFERROR(_xlfn.XLOOKUP(BQ$8,EGENnoDPF_a_RONLER!$G$11:$CL$11,_xlfn.XLOOKUP($D30,EGENnoDPF_a_RONLER!$D$14:$D$51,EGENnoDPF_a_RONLER!$G$14:$CL$51)),"--")</f>
        <v>--</v>
      </c>
      <c r="BR30" s="49" t="str" cm="1">
        <f t="array" ref="BR30">IFERROR(_xlfn.XLOOKUP(BR$8,EGENnoDPF_a_RONLER!$G$11:$CL$11,_xlfn.XLOOKUP($D30,EGENnoDPF_a_RONLER!$D$14:$D$51,EGENnoDPF_a_RONLER!$G$14:$CL$51)),"--")</f>
        <v>--</v>
      </c>
      <c r="BS30" s="49" t="str" cm="1">
        <f t="array" ref="BS30">IFERROR(_xlfn.XLOOKUP(BS$8,EGENnoDPF_a_RONLER!$G$11:$CL$11,_xlfn.XLOOKUP($D30,EGENnoDPF_a_RONLER!$D$14:$D$51,EGENnoDPF_a_RONLER!$G$14:$CL$51)),"--")</f>
        <v>--</v>
      </c>
      <c r="BT30" s="49" t="str" cm="1">
        <f t="array" ref="BT30">IFERROR(_xlfn.XLOOKUP(BT$8,EGENnoDPF_a_RONLER!$G$11:$CL$11,_xlfn.XLOOKUP($D30,EGENnoDPF_a_RONLER!$D$14:$D$51,EGENnoDPF_a_RONLER!$G$14:$CL$51)),"--")</f>
        <v>--</v>
      </c>
      <c r="BU30" s="49" cm="1">
        <f t="array" ref="BU30">IFERROR(_xlfn.XLOOKUP(BU$8,EGENnoDPF_b_RONLER!$G$11:$BN$11,_xlfn.XLOOKUP($D30,EGENnoDPF_b_RONLER!$D$14:$D$67,EGENnoDPF_b_RONLER!$G$14:$BN$67)),"--")</f>
        <v>1.7979503746412426E-2</v>
      </c>
      <c r="BV30" s="49" cm="1">
        <f t="array" ref="BV30">IFERROR(_xlfn.XLOOKUP(BV$8,EGENnoDPF_b_RONLER!$G$11:$BN$11,_xlfn.XLOOKUP($D30,EGENnoDPF_b_RONLER!$D$14:$D$67,EGENnoDPF_b_RONLER!$G$14:$BN$67)),"--")</f>
        <v>1.8239180210425261E-2</v>
      </c>
      <c r="BW30" s="49" cm="1">
        <f t="array" ref="BW30">IFERROR(_xlfn.XLOOKUP(BW$8,EGENnoDPF_b_RONLER!$G$11:$BN$11,_xlfn.XLOOKUP($D30,EGENnoDPF_b_RONLER!$D$14:$D$67,EGENnoDPF_b_RONLER!$G$14:$BN$67)),"--")</f>
        <v>1.8239180210425261E-2</v>
      </c>
      <c r="BX30" s="49" cm="1">
        <f t="array" ref="BX30">IFERROR(_xlfn.XLOOKUP(BX$8,EGENnoDPF_b_RONLER!$G$11:$BN$11,_xlfn.XLOOKUP($D30,EGENnoDPF_b_RONLER!$D$14:$D$67,EGENnoDPF_b_RONLER!$G$14:$BN$67)),"--")</f>
        <v>2.1763360793456584E-2</v>
      </c>
      <c r="BY30" s="49" cm="1">
        <f t="array" ref="BY30">IFERROR(_xlfn.XLOOKUP(BY$8,EGENnoDPF_b_RONLER!$G$11:$BN$11,_xlfn.XLOOKUP($D30,EGENnoDPF_b_RONLER!$D$14:$D$67,EGENnoDPF_b_RONLER!$G$14:$BN$67)),"--")</f>
        <v>2.1281104503147033E-2</v>
      </c>
      <c r="BZ30" s="49" cm="1">
        <f t="array" ref="BZ30">IFERROR(_xlfn.XLOOKUP(BZ$8,EGENnoDPF_b_RONLER!$G$11:$BN$11,_xlfn.XLOOKUP($D30,EGENnoDPF_b_RONLER!$D$14:$D$67,EGENnoDPF_b_RONLER!$G$14:$BN$67)),"--")</f>
        <v>2.1763360793456584E-2</v>
      </c>
      <c r="CA30" s="49" cm="1">
        <f t="array" ref="CA30">IFERROR(_xlfn.XLOOKUP(CA$8,EGENnoDPF_b_RONLER!$G$11:$BN$11,_xlfn.XLOOKUP($D30,EGENnoDPF_b_RONLER!$D$14:$D$67,EGENnoDPF_b_RONLER!$G$14:$BN$67)),"--")</f>
        <v>2.1763360793456584E-2</v>
      </c>
      <c r="CB30" s="49" cm="1">
        <f t="array" ref="CB30">IFERROR(_xlfn.XLOOKUP(CB$8,EGENnoDPF_b_RONLER!$G$11:$BN$11,_xlfn.XLOOKUP($D30,EGENnoDPF_b_RONLER!$D$14:$D$67,EGENnoDPF_b_RONLER!$G$14:$BN$67)),"--")</f>
        <v>2.1763360793456584E-2</v>
      </c>
      <c r="CC30" s="49" cm="1">
        <f t="array" ref="CC30">IFERROR(_xlfn.XLOOKUP(CC$8,EGENnoDPF_b_RONLER!$G$11:$BN$11,_xlfn.XLOOKUP($D30,EGENnoDPF_b_RONLER!$D$14:$D$67,EGENnoDPF_b_RONLER!$G$14:$BN$67)),"--")</f>
        <v>2.1763360793456584E-2</v>
      </c>
      <c r="CD30" s="49" cm="1">
        <f t="array" ref="CD30">IFERROR(_xlfn.XLOOKUP(CD$8,EGENnoDPF_b_RONLER!$G$11:$BN$11,_xlfn.XLOOKUP($D30,EGENnoDPF_b_RONLER!$D$14:$D$67,EGENnoDPF_b_RONLER!$G$14:$BN$67)),"--")</f>
        <v>2.1281104503147033E-2</v>
      </c>
      <c r="CE30" s="49" cm="1">
        <f t="array" ref="CE30">IFERROR(_xlfn.XLOOKUP(CE$8,EGENnoDPF_b_RONLER!$G$11:$BN$11,_xlfn.XLOOKUP($D30,EGENnoDPF_b_RONLER!$D$14:$D$67,EGENnoDPF_b_RONLER!$G$14:$BN$67)),"--")</f>
        <v>2.1763360793456584E-2</v>
      </c>
      <c r="CF30" s="49" cm="1">
        <f t="array" ref="CF30">IFERROR(_xlfn.XLOOKUP(CF$8,EGENnoDPF_b_RONLER!$G$11:$BN$11,_xlfn.XLOOKUP($D30,EGENnoDPF_b_RONLER!$D$14:$D$67,EGENnoDPF_b_RONLER!$G$14:$BN$67)),"--")</f>
        <v>2.1281104503147033E-2</v>
      </c>
      <c r="CG30" s="49" cm="1">
        <f t="array" ref="CG30">IFERROR(_xlfn.XLOOKUP(CG$8,EGENnoDPF_b_RONLER!$G$11:$BN$11,_xlfn.XLOOKUP($D30,EGENnoDPF_b_RONLER!$D$14:$D$67,EGENnoDPF_b_RONLER!$G$14:$BN$67)),"--")</f>
        <v>2.1281104503147033E-2</v>
      </c>
      <c r="CH30" s="49" cm="1">
        <f t="array" ref="CH30">IFERROR(_xlfn.XLOOKUP(CH$8,EGENnoDPF_b_RONLER!$G$11:$BN$11,_xlfn.XLOOKUP($D30,EGENnoDPF_b_RONLER!$D$14:$D$67,EGENnoDPF_b_RONLER!$G$14:$BN$67)),"--")</f>
        <v>2.1281104503147033E-2</v>
      </c>
      <c r="CI30" s="49" cm="1">
        <f t="array" ref="CI30">IFERROR(_xlfn.XLOOKUP(CI$8,EGENnoDPF_b_RONLER!$G$11:$BN$11,_xlfn.XLOOKUP($D30,EGENnoDPF_b_RONLER!$D$14:$D$67,EGENnoDPF_b_RONLER!$G$14:$BN$67)),"--")</f>
        <v>2.1281104503147033E-2</v>
      </c>
      <c r="CJ30" s="49" t="str" cm="1">
        <f t="array" ref="CJ30">IFERROR(_xlfn.XLOOKUP(CJ$8,FirePump_RONLER!$G$11:$V$11,_xlfn.XLOOKUP($D30,FirePump_RONLER!$D$14:$D$51,FirePump_RONLER!$G$14:$V$51)),"--")</f>
        <v>--</v>
      </c>
      <c r="CK30" s="49" t="str" cm="1">
        <f t="array" ref="CK30">IFERROR(_xlfn.XLOOKUP(CK$8,FirePump_RONLER!$G$11:$V$11,_xlfn.XLOOKUP($D30,FirePump_RONLER!$D$14:$D$51,FirePump_RONLER!$G$14:$V$51)),"--")</f>
        <v>--</v>
      </c>
      <c r="CL30" s="49" t="str" cm="1">
        <f t="array" ref="CL30">IFERROR(_xlfn.XLOOKUP(CL$8,FirePump_RONLER!$G$11:$V$11,_xlfn.XLOOKUP($D30,FirePump_RONLER!$D$14:$D$51,FirePump_RONLER!$G$14:$V$51)),"--")</f>
        <v>--</v>
      </c>
      <c r="CM30" s="49" t="str" cm="1">
        <f t="array" ref="CM30">IFERROR(_xlfn.XLOOKUP(CM$8,FirePump_RONLER!$G$11:$V$11,_xlfn.XLOOKUP($D30,FirePump_RONLER!$D$14:$D$51,FirePump_RONLER!$G$14:$V$51)),"--")</f>
        <v>--</v>
      </c>
      <c r="CN30" s="49" t="str" cm="1">
        <f t="array" ref="CN30">IFERROR(_xlfn.XLOOKUP(CN$8,EGEN_ALOHA!$G$11:$Z$11,_xlfn.XLOOKUP($D30,EGEN_ALOHA!$D$14:$D$51,EGEN_ALOHA!$G$14:$Z$51)),"--")</f>
        <v>--</v>
      </c>
      <c r="CO30" s="49" t="str" cm="1">
        <f t="array" ref="CO30">IFERROR(_xlfn.XLOOKUP(CO$8,EGEN_ALOHA!$G$11:$Z$11,_xlfn.XLOOKUP($D30,EGEN_ALOHA!$D$14:$D$51,EGEN_ALOHA!$G$14:$Z$51)),"--")</f>
        <v>--</v>
      </c>
      <c r="CP30" s="49" t="str" cm="1">
        <f t="array" ref="CP30">IFERROR(_xlfn.XLOOKUP(CP$8,EGEN_ALOHA!$G$11:$Z$11,_xlfn.XLOOKUP($D30,EGEN_ALOHA!$D$14:$D$51,EGEN_ALOHA!$G$14:$Z$51)),"--")</f>
        <v>--</v>
      </c>
      <c r="CQ30" s="49" t="str" cm="1">
        <f t="array" ref="CQ30">IFERROR(_xlfn.XLOOKUP(CQ$8,EGEN_ALOHA!$G$11:$Z$11,_xlfn.XLOOKUP($D30,EGEN_ALOHA!$D$14:$D$51,EGEN_ALOHA!$G$14:$Z$51)),"--")</f>
        <v>--</v>
      </c>
      <c r="CR30" s="49" t="str" cm="1">
        <f t="array" ref="CR30">IFERROR(_xlfn.XLOOKUP(CR$8,EGEN_ALOHA!$G$11:$Z$11,_xlfn.XLOOKUP($D30,EGEN_ALOHA!$D$14:$D$51,EGEN_ALOHA!$G$14:$Z$51)),"--")</f>
        <v>--</v>
      </c>
      <c r="CS30" s="71">
        <f t="shared" si="1"/>
        <v>0.72802992375005393</v>
      </c>
      <c r="CT30" s="67"/>
    </row>
    <row r="31" spans="1:98" ht="14.65" customHeight="1">
      <c r="A31" s="63"/>
      <c r="B31" s="55" t="s">
        <v>265</v>
      </c>
      <c r="C31" s="64"/>
      <c r="D31" s="65" t="s">
        <v>264</v>
      </c>
      <c r="E31" s="65" t="s">
        <v>315</v>
      </c>
      <c r="F31" s="65" t="s">
        <v>414</v>
      </c>
      <c r="G31" s="49" t="str" cm="1">
        <f t="array" ref="G31">IFERROR(_xlfn.XLOOKUP(G$8,EGEN_DPF_a_RONLER!$I$5:$P$5,_xlfn.XLOOKUP($D31,EGEN_DPF_a_RONLER!$D$13:$D$50,EGEN_DPF_a_RONLER!$I$13:$P$50)),"--")</f>
        <v>--</v>
      </c>
      <c r="H31" s="49" t="str" cm="1">
        <f t="array" ref="H31">IFERROR(_xlfn.XLOOKUP(H$8,EGEN_DPF_a_RONLER!$I$5:$P$5,_xlfn.XLOOKUP($D31,EGEN_DPF_a_RONLER!$D$13:$D$50,EGEN_DPF_a_RONLER!$I$13:$P$50)),"--")</f>
        <v>--</v>
      </c>
      <c r="I31" s="49" cm="1">
        <f t="array" ref="I31">IFERROR(_xlfn.XLOOKUP(I$8,EGEN_DPF_b_RONLER!$K$11:$FZ$11,_xlfn.XLOOKUP($D31,EGEN_DPF_b_RONLER!$D$14:$D$67,EGEN_DPF_b_RONLER!$K$14:$FZ$67)),"--")</f>
        <v>5.1735374253459264E-4</v>
      </c>
      <c r="J31" s="49" cm="1">
        <f t="array" ref="J31">IFERROR(_xlfn.XLOOKUP(J$8,EGEN_DPF_b_RONLER!$K$11:$FZ$11,_xlfn.XLOOKUP($D31,EGEN_DPF_b_RONLER!$D$14:$D$67,EGEN_DPF_b_RONLER!$K$14:$FZ$67)),"--")</f>
        <v>5.1735374253459264E-4</v>
      </c>
      <c r="K31" s="49" cm="1">
        <f t="array" ref="K31">IFERROR(_xlfn.XLOOKUP(K$8,EGEN_DPF_b_RONLER!$K$11:$FZ$11,_xlfn.XLOOKUP($D31,EGEN_DPF_b_RONLER!$D$14:$D$67,EGEN_DPF_b_RONLER!$K$14:$FZ$67)),"--")</f>
        <v>5.1735374253459264E-4</v>
      </c>
      <c r="L31" s="49" cm="1">
        <f t="array" ref="L31">IFERROR(_xlfn.XLOOKUP(L$8,EGEN_DPF_b_RONLER!$K$11:$FZ$11,_xlfn.XLOOKUP($D31,EGEN_DPF_b_RONLER!$D$14:$D$67,EGEN_DPF_b_RONLER!$K$14:$FZ$67)),"--")</f>
        <v>5.1735374253459264E-4</v>
      </c>
      <c r="M31" s="49" cm="1">
        <f t="array" ref="M31">IFERROR(_xlfn.XLOOKUP(M$8,EGEN_DPF_b_RONLER!$K$11:$FZ$11,_xlfn.XLOOKUP($D31,EGEN_DPF_b_RONLER!$D$14:$D$67,EGEN_DPF_b_RONLER!$K$14:$FZ$67)),"--")</f>
        <v>5.1735374253459264E-4</v>
      </c>
      <c r="N31" s="49" cm="1">
        <f t="array" ref="N31">IFERROR(_xlfn.XLOOKUP(N$8,EGEN_DPF_b_RONLER!$K$11:$FZ$11,_xlfn.XLOOKUP($D31,EGEN_DPF_b_RONLER!$D$14:$D$67,EGEN_DPF_b_RONLER!$K$14:$FZ$67)),"--")</f>
        <v>5.1735374253459264E-4</v>
      </c>
      <c r="O31" s="49" cm="1">
        <f t="array" ref="O31">IFERROR(_xlfn.XLOOKUP(O$8,EGEN_DPF_b_RONLER!$K$11:$FZ$11,_xlfn.XLOOKUP($D31,EGEN_DPF_b_RONLER!$D$14:$D$67,EGEN_DPF_b_RONLER!$K$14:$FZ$67)),"--")</f>
        <v>4.3196526075703839E-4</v>
      </c>
      <c r="P31" s="49" cm="1">
        <f t="array" ref="P31">IFERROR(_xlfn.XLOOKUP(P$8,EGEN_DPF_b_RONLER!$K$11:$FZ$11,_xlfn.XLOOKUP($D31,EGEN_DPF_b_RONLER!$D$14:$D$67,EGEN_DPF_b_RONLER!$K$14:$FZ$67)),"--")</f>
        <v>4.3196526075703839E-4</v>
      </c>
      <c r="Q31" s="49" cm="1">
        <f t="array" ref="Q31">IFERROR(_xlfn.XLOOKUP(Q$8,EGEN_DPF_b_RONLER!$K$11:$FZ$11,_xlfn.XLOOKUP($D31,EGEN_DPF_b_RONLER!$D$14:$D$67,EGEN_DPF_b_RONLER!$K$14:$FZ$67)),"--")</f>
        <v>4.3196526075703839E-4</v>
      </c>
      <c r="R31" s="49" cm="1">
        <f t="array" ref="R31">IFERROR(_xlfn.XLOOKUP(R$8,EGEN_DPF_b_RONLER!$K$11:$FZ$11,_xlfn.XLOOKUP($D31,EGEN_DPF_b_RONLER!$D$14:$D$67,EGEN_DPF_b_RONLER!$K$14:$FZ$67)),"--")</f>
        <v>6.0274222431214673E-4</v>
      </c>
      <c r="S31" s="49" cm="1">
        <f t="array" ref="S31">IFERROR(_xlfn.XLOOKUP(S$8,EGEN_DPF_b_RONLER!$K$11:$FZ$11,_xlfn.XLOOKUP($D31,EGEN_DPF_b_RONLER!$D$14:$D$67,EGEN_DPF_b_RONLER!$K$14:$FZ$67)),"--")</f>
        <v>6.0274222431214673E-4</v>
      </c>
      <c r="T31" s="49" cm="1">
        <f t="array" ref="T31">IFERROR(_xlfn.XLOOKUP(T$8,EGEN_DPF_b_RONLER!$K$11:$FZ$11,_xlfn.XLOOKUP($D31,EGEN_DPF_b_RONLER!$D$14:$D$67,EGEN_DPF_b_RONLER!$K$14:$FZ$67)),"--")</f>
        <v>6.0274222431214673E-4</v>
      </c>
      <c r="U31" s="49" cm="1">
        <f t="array" ref="U31">IFERROR(_xlfn.XLOOKUP(U$8,EGEN_DPF_b_RONLER!$K$11:$FZ$11,_xlfn.XLOOKUP($D31,EGEN_DPF_b_RONLER!$D$14:$D$67,EGEN_DPF_b_RONLER!$K$14:$FZ$67)),"--")</f>
        <v>6.0274222431214673E-4</v>
      </c>
      <c r="V31" s="49" cm="1">
        <f t="array" ref="V31">IFERROR(_xlfn.XLOOKUP(V$8,EGEN_DPF_b_RONLER!$K$11:$FZ$11,_xlfn.XLOOKUP($D31,EGEN_DPF_b_RONLER!$D$14:$D$67,EGEN_DPF_b_RONLER!$K$14:$FZ$67)),"--")</f>
        <v>6.0274222431214673E-4</v>
      </c>
      <c r="W31" s="49" cm="1">
        <f t="array" ref="W31">IFERROR(_xlfn.XLOOKUP(W$8,EGEN_DPF_b_RONLER!$K$11:$FZ$11,_xlfn.XLOOKUP($D31,EGEN_DPF_b_RONLER!$D$14:$D$67,EGEN_DPF_b_RONLER!$K$14:$FZ$67)),"--")</f>
        <v>6.0274222431214673E-4</v>
      </c>
      <c r="X31" s="49" cm="1">
        <f t="array" ref="X31">IFERROR(_xlfn.XLOOKUP(X$8,EGEN_DPF_b_RONLER!$K$11:$FZ$11,_xlfn.XLOOKUP($D31,EGEN_DPF_b_RONLER!$D$14:$D$67,EGEN_DPF_b_RONLER!$K$14:$FZ$67)),"--")</f>
        <v>6.0274222431214673E-4</v>
      </c>
      <c r="Y31" s="49" cm="1">
        <f t="array" ref="Y31">IFERROR(_xlfn.XLOOKUP(Y$8,EGEN_DPF_b_RONLER!$K$11:$FZ$11,_xlfn.XLOOKUP($D31,EGEN_DPF_b_RONLER!$D$14:$D$67,EGEN_DPF_b_RONLER!$K$14:$FZ$67)),"--")</f>
        <v>6.0274222431214673E-4</v>
      </c>
      <c r="Z31" s="49" cm="1">
        <f t="array" ref="Z31">IFERROR(_xlfn.XLOOKUP(Z$8,EGEN_DPF_b_RONLER!$K$11:$FZ$11,_xlfn.XLOOKUP($D31,EGEN_DPF_b_RONLER!$D$14:$D$67,EGEN_DPF_b_RONLER!$K$14:$FZ$67)),"--")</f>
        <v>6.0274222431214673E-4</v>
      </c>
      <c r="AA31" s="49" cm="1">
        <f t="array" ref="AA31">IFERROR(_xlfn.XLOOKUP(AA$8,EGEN_DPF_b_RONLER!$K$11:$FZ$11,_xlfn.XLOOKUP($D31,EGEN_DPF_b_RONLER!$D$14:$D$67,EGEN_DPF_b_RONLER!$K$14:$FZ$67)),"--")</f>
        <v>6.0274222431214673E-4</v>
      </c>
      <c r="AB31" s="49" cm="1">
        <f t="array" ref="AB31">IFERROR(_xlfn.XLOOKUP(AB$8,EGEN_DPF_b_RONLER!$K$11:$FZ$11,_xlfn.XLOOKUP($D31,EGEN_DPF_b_RONLER!$D$14:$D$67,EGEN_DPF_b_RONLER!$K$14:$FZ$67)),"--")</f>
        <v>6.0274222431214673E-4</v>
      </c>
      <c r="AC31" s="49" cm="1">
        <f t="array" ref="AC31">IFERROR(_xlfn.XLOOKUP(AC$8,EGEN_DPF_b_RONLER!$K$11:$FZ$11,_xlfn.XLOOKUP($D31,EGEN_DPF_b_RONLER!$D$14:$D$67,EGEN_DPF_b_RONLER!$K$14:$FZ$67)),"--")</f>
        <v>6.0274222431214673E-4</v>
      </c>
      <c r="AD31" s="49" cm="1">
        <f t="array" ref="AD31">IFERROR(_xlfn.XLOOKUP(AD$8,EGEN_DPF_b_RONLER!$K$11:$FZ$11,_xlfn.XLOOKUP($D31,EGEN_DPF_b_RONLER!$D$14:$D$67,EGEN_DPF_b_RONLER!$K$14:$FZ$67)),"--")</f>
        <v>6.0274222431214673E-4</v>
      </c>
      <c r="AE31" s="49" cm="1">
        <f t="array" ref="AE31">IFERROR(_xlfn.XLOOKUP(AE$8,EGEN_DPF_b_RONLER!$K$11:$FZ$11,_xlfn.XLOOKUP($D31,EGEN_DPF_b_RONLER!$D$14:$D$67,EGEN_DPF_b_RONLER!$K$14:$FZ$67)),"--")</f>
        <v>6.0274222431214673E-4</v>
      </c>
      <c r="AF31" s="49" cm="1">
        <f t="array" ref="AF31">IFERROR(_xlfn.XLOOKUP(AF$8,EGEN_DPF_b_RONLER!$K$11:$FZ$11,_xlfn.XLOOKUP($D31,EGEN_DPF_b_RONLER!$D$14:$D$67,EGEN_DPF_b_RONLER!$K$14:$FZ$67)),"--")</f>
        <v>6.0274222431214673E-4</v>
      </c>
      <c r="AG31" s="49" cm="1">
        <f t="array" ref="AG31">IFERROR(_xlfn.XLOOKUP(AG$8,EGEN_DPF_b_RONLER!$K$11:$FZ$11,_xlfn.XLOOKUP($D31,EGEN_DPF_b_RONLER!$D$14:$D$67,EGEN_DPF_b_RONLER!$K$14:$FZ$67)),"--")</f>
        <v>6.0274222431214673E-4</v>
      </c>
      <c r="AH31" s="49" cm="1">
        <f t="array" ref="AH31">IFERROR(_xlfn.XLOOKUP(AH$8,EGEN_DPF_b_RONLER!$K$11:$FZ$11,_xlfn.XLOOKUP($D31,EGEN_DPF_b_RONLER!$D$14:$D$67,EGEN_DPF_b_RONLER!$K$14:$FZ$67)),"--")</f>
        <v>6.0274222431214673E-4</v>
      </c>
      <c r="AI31" s="49" cm="1">
        <f t="array" ref="AI31">IFERROR(_xlfn.XLOOKUP(AI$8,EGEN_DPF_b_RONLER!$K$11:$FZ$11,_xlfn.XLOOKUP($D31,EGEN_DPF_b_RONLER!$D$14:$D$67,EGEN_DPF_b_RONLER!$K$14:$FZ$67)),"--")</f>
        <v>6.0274222431214673E-4</v>
      </c>
      <c r="AJ31" s="49" cm="1">
        <f t="array" ref="AJ31">IFERROR(_xlfn.XLOOKUP(AJ$8,EGEN_DPF_b_RONLER!$K$11:$FZ$11,_xlfn.XLOOKUP($D31,EGEN_DPF_b_RONLER!$D$14:$D$67,EGEN_DPF_b_RONLER!$K$14:$FZ$67)),"--")</f>
        <v>6.0274222431214673E-4</v>
      </c>
      <c r="AK31" s="49" cm="1">
        <f t="array" ref="AK31">IFERROR(_xlfn.XLOOKUP(AK$8,EGEN_DPF_b_RONLER!$K$11:$FZ$11,_xlfn.XLOOKUP($D31,EGEN_DPF_b_RONLER!$D$14:$D$67,EGEN_DPF_b_RONLER!$K$14:$FZ$67)),"--")</f>
        <v>6.0274222431214673E-4</v>
      </c>
      <c r="AL31" s="49" cm="1">
        <f t="array" ref="AL31">IFERROR(_xlfn.XLOOKUP(AL$8,EGEN_DPF_b_RONLER!$K$11:$FZ$11,_xlfn.XLOOKUP($D31,EGEN_DPF_b_RONLER!$D$14:$D$67,EGEN_DPF_b_RONLER!$K$14:$FZ$67)),"--")</f>
        <v>6.0274222431214673E-4</v>
      </c>
      <c r="AM31" s="49" cm="1">
        <f t="array" ref="AM31">IFERROR(_xlfn.XLOOKUP(AM$8,EGEN_DPF_b_RONLER!$K$11:$FZ$11,_xlfn.XLOOKUP($D31,EGEN_DPF_b_RONLER!$D$14:$D$67,EGEN_DPF_b_RONLER!$K$14:$FZ$67)),"--")</f>
        <v>5.1735374253459264E-4</v>
      </c>
      <c r="AN31" s="49" cm="1">
        <f t="array" ref="AN31">IFERROR(_xlfn.XLOOKUP(AN$8,EGEN_DPF_b_RONLER!$K$11:$FZ$11,_xlfn.XLOOKUP($D31,EGEN_DPF_b_RONLER!$D$14:$D$67,EGEN_DPF_b_RONLER!$K$14:$FZ$67)),"--")</f>
        <v>5.1735374253459264E-4</v>
      </c>
      <c r="AO31" s="49" cm="1">
        <f t="array" ref="AO31">IFERROR(_xlfn.XLOOKUP(AO$8,EGEN_DPF_b_RONLER!$K$11:$FZ$11,_xlfn.XLOOKUP($D31,EGEN_DPF_b_RONLER!$D$14:$D$67,EGEN_DPF_b_RONLER!$K$14:$FZ$67)),"--")</f>
        <v>5.6300260216999795E-4</v>
      </c>
      <c r="AP31" s="49" cm="1">
        <f t="array" ref="AP31">IFERROR(_xlfn.XLOOKUP(AP$8,EGEN_DPF_b_RONLER!$K$11:$FZ$11,_xlfn.XLOOKUP($D31,EGEN_DPF_b_RONLER!$D$14:$D$67,EGEN_DPF_b_RONLER!$K$14:$FZ$67)),"--")</f>
        <v>5.6300260216999795E-4</v>
      </c>
      <c r="AQ31" s="49" cm="1">
        <f t="array" ref="AQ31">IFERROR(_xlfn.XLOOKUP(AQ$8,EGEN_DPF_b_RONLER!$K$11:$FZ$11,_xlfn.XLOOKUP($D31,EGEN_DPF_b_RONLER!$D$14:$D$67,EGEN_DPF_b_RONLER!$K$14:$FZ$67)),"--")</f>
        <v>9.4015968517708389E-5</v>
      </c>
      <c r="AR31" s="49" cm="1">
        <f t="array" ref="AR31">IFERROR(_xlfn.XLOOKUP(AR$8,EGEN_DPF_b_RONLER!$K$11:$FZ$11,_xlfn.XLOOKUP($D31,EGEN_DPF_b_RONLER!$D$14:$D$67,EGEN_DPF_b_RONLER!$K$14:$FZ$67)),"--")</f>
        <v>6.0274222431214673E-4</v>
      </c>
      <c r="AS31" s="49" cm="1">
        <f t="array" ref="AS31">IFERROR(_xlfn.XLOOKUP(AS$8,EGEN_DPF_b_RONLER!$K$11:$FZ$11,_xlfn.XLOOKUP($D31,EGEN_DPF_b_RONLER!$D$14:$D$67,EGEN_DPF_b_RONLER!$K$14:$FZ$67)),"--")</f>
        <v>6.0274222431214673E-4</v>
      </c>
      <c r="AT31" s="49" cm="1">
        <f t="array" ref="AT31">IFERROR(_xlfn.XLOOKUP(AT$8,EGEN_DPF_b_RONLER!$K$11:$FZ$11,_xlfn.XLOOKUP($D31,EGEN_DPF_b_RONLER!$D$14:$D$67,EGEN_DPF_b_RONLER!$K$14:$FZ$67)),"--")</f>
        <v>6.0274222431214673E-4</v>
      </c>
      <c r="AU31" s="49" cm="1">
        <f t="array" ref="AU31">IFERROR(_xlfn.XLOOKUP(AU$8,EGEN_DPF_b_RONLER!$K$11:$FZ$11,_xlfn.XLOOKUP($D31,EGEN_DPF_b_RONLER!$D$14:$D$67,EGEN_DPF_b_RONLER!$K$14:$FZ$67)),"--")</f>
        <v>6.0274222431214673E-4</v>
      </c>
      <c r="AV31" s="49" cm="1">
        <f t="array" ref="AV31">IFERROR(_xlfn.XLOOKUP(AV$8,EGEN_DPF_b_RONLER!$K$11:$FZ$11,_xlfn.XLOOKUP($D31,EGEN_DPF_b_RONLER!$D$14:$D$67,EGEN_DPF_b_RONLER!$K$14:$FZ$67)),"--")</f>
        <v>6.0274222431214673E-4</v>
      </c>
      <c r="AW31" s="49" cm="1">
        <f t="array" ref="AW31">IFERROR(_xlfn.XLOOKUP(AW$8,EGEN_DPF_b_RONLER!$K$11:$FZ$11,_xlfn.XLOOKUP($D31,EGEN_DPF_b_RONLER!$D$14:$D$67,EGEN_DPF_b_RONLER!$K$14:$FZ$67)),"--")</f>
        <v>6.0274222431214673E-4</v>
      </c>
      <c r="AX31" s="49" cm="1">
        <f t="array" ref="AX31">IFERROR(_xlfn.XLOOKUP(AX$8,EGEN_DPF_b_RONLER!$K$11:$FZ$11,_xlfn.XLOOKUP($D31,EGEN_DPF_b_RONLER!$D$14:$D$67,EGEN_DPF_b_RONLER!$K$14:$FZ$67)),"--")</f>
        <v>6.0274222431214673E-4</v>
      </c>
      <c r="AY31" s="49" cm="1">
        <f t="array" ref="AY31">IFERROR(_xlfn.XLOOKUP(AY$8,EGEN_DPF_b_RONLER!$K$11:$FZ$11,_xlfn.XLOOKUP($D31,EGEN_DPF_b_RONLER!$D$14:$D$67,EGEN_DPF_b_RONLER!$K$14:$FZ$67)),"--")</f>
        <v>6.0274222431214673E-4</v>
      </c>
      <c r="AZ31" s="49" t="str" cm="1">
        <f t="array" ref="AZ31">IFERROR(_xlfn.XLOOKUP(AZ$8,EGENnoDPF_a_RONLER!$G$11:$CL$11,_xlfn.XLOOKUP($D31,EGENnoDPF_a_RONLER!$D$14:$D$51,EGENnoDPF_a_RONLER!$G$14:$CL$51)),"--")</f>
        <v>--</v>
      </c>
      <c r="BA31" s="49" t="str" cm="1">
        <f t="array" ref="BA31">IFERROR(_xlfn.XLOOKUP(BA$8,EGENnoDPF_a_RONLER!$G$11:$CL$11,_xlfn.XLOOKUP($D31,EGENnoDPF_a_RONLER!$D$14:$D$51,EGENnoDPF_a_RONLER!$G$14:$CL$51)),"--")</f>
        <v>--</v>
      </c>
      <c r="BB31" s="49" t="str" cm="1">
        <f t="array" ref="BB31">IFERROR(_xlfn.XLOOKUP(BB$8,EGENnoDPF_a_RONLER!$G$11:$CL$11,_xlfn.XLOOKUP($D31,EGENnoDPF_a_RONLER!$D$14:$D$51,EGENnoDPF_a_RONLER!$G$14:$CL$51)),"--")</f>
        <v>--</v>
      </c>
      <c r="BC31" s="49" t="str" cm="1">
        <f t="array" ref="BC31">IFERROR(_xlfn.XLOOKUP(BC$8,EGENnoDPF_a_RONLER!$G$11:$CL$11,_xlfn.XLOOKUP($D31,EGENnoDPF_a_RONLER!$D$14:$D$51,EGENnoDPF_a_RONLER!$G$14:$CL$51)),"--")</f>
        <v>--</v>
      </c>
      <c r="BD31" s="49" t="str" cm="1">
        <f t="array" ref="BD31">IFERROR(_xlfn.XLOOKUP(BD$8,EGENnoDPF_a_RONLER!$G$11:$CL$11,_xlfn.XLOOKUP($D31,EGENnoDPF_a_RONLER!$D$14:$D$51,EGENnoDPF_a_RONLER!$G$14:$CL$51)),"--")</f>
        <v>--</v>
      </c>
      <c r="BE31" s="49" t="str" cm="1">
        <f t="array" ref="BE31">IFERROR(_xlfn.XLOOKUP(BE$8,EGENnoDPF_a_RONLER!$G$11:$CL$11,_xlfn.XLOOKUP($D31,EGENnoDPF_a_RONLER!$D$14:$D$51,EGENnoDPF_a_RONLER!$G$14:$CL$51)),"--")</f>
        <v>--</v>
      </c>
      <c r="BF31" s="49" t="str" cm="1">
        <f t="array" ref="BF31">IFERROR(_xlfn.XLOOKUP(BF$8,EGENnoDPF_a_RONLER!$G$11:$CL$11,_xlfn.XLOOKUP($D31,EGENnoDPF_a_RONLER!$D$14:$D$51,EGENnoDPF_a_RONLER!$G$14:$CL$51)),"--")</f>
        <v>--</v>
      </c>
      <c r="BG31" s="49" t="str" cm="1">
        <f t="array" ref="BG31">IFERROR(_xlfn.XLOOKUP(BG$8,EGENnoDPF_a_RONLER!$G$11:$CL$11,_xlfn.XLOOKUP($D31,EGENnoDPF_a_RONLER!$D$14:$D$51,EGENnoDPF_a_RONLER!$G$14:$CL$51)),"--")</f>
        <v>--</v>
      </c>
      <c r="BH31" s="49" t="str" cm="1">
        <f t="array" ref="BH31">IFERROR(_xlfn.XLOOKUP(BH$8,EGENnoDPF_a_RONLER!$G$11:$CL$11,_xlfn.XLOOKUP($D31,EGENnoDPF_a_RONLER!$D$14:$D$51,EGENnoDPF_a_RONLER!$G$14:$CL$51)),"--")</f>
        <v>--</v>
      </c>
      <c r="BI31" s="49" t="str" cm="1">
        <f t="array" ref="BI31">IFERROR(_xlfn.XLOOKUP(BI$8,EGENnoDPF_a_RONLER!$G$11:$CL$11,_xlfn.XLOOKUP($D31,EGENnoDPF_a_RONLER!$D$14:$D$51,EGENnoDPF_a_RONLER!$G$14:$CL$51)),"--")</f>
        <v>--</v>
      </c>
      <c r="BJ31" s="49" t="str" cm="1">
        <f t="array" ref="BJ31">IFERROR(_xlfn.XLOOKUP(BJ$8,EGENnoDPF_a_RONLER!$G$11:$CL$11,_xlfn.XLOOKUP($D31,EGENnoDPF_a_RONLER!$D$14:$D$51,EGENnoDPF_a_RONLER!$G$14:$CL$51)),"--")</f>
        <v>--</v>
      </c>
      <c r="BK31" s="49" t="str" cm="1">
        <f t="array" ref="BK31">IFERROR(_xlfn.XLOOKUP(BK$8,EGENnoDPF_a_RONLER!$G$11:$CL$11,_xlfn.XLOOKUP($D31,EGENnoDPF_a_RONLER!$D$14:$D$51,EGENnoDPF_a_RONLER!$G$14:$CL$51)),"--")</f>
        <v>--</v>
      </c>
      <c r="BL31" s="49" t="str" cm="1">
        <f t="array" ref="BL31">IFERROR(_xlfn.XLOOKUP(BL$8,EGENnoDPF_a_RONLER!$G$11:$CL$11,_xlfn.XLOOKUP($D31,EGENnoDPF_a_RONLER!$D$14:$D$51,EGENnoDPF_a_RONLER!$G$14:$CL$51)),"--")</f>
        <v>--</v>
      </c>
      <c r="BM31" s="49" t="str" cm="1">
        <f t="array" ref="BM31">IFERROR(_xlfn.XLOOKUP(BM$8,EGENnoDPF_a_RONLER!$G$11:$CL$11,_xlfn.XLOOKUP($D31,EGENnoDPF_a_RONLER!$D$14:$D$51,EGENnoDPF_a_RONLER!$G$14:$CL$51)),"--")</f>
        <v>--</v>
      </c>
      <c r="BN31" s="49" t="str" cm="1">
        <f t="array" ref="BN31">IFERROR(_xlfn.XLOOKUP(BN$8,EGENnoDPF_a_RONLER!$G$11:$CL$11,_xlfn.XLOOKUP($D31,EGENnoDPF_a_RONLER!$D$14:$D$51,EGENnoDPF_a_RONLER!$G$14:$CL$51)),"--")</f>
        <v>--</v>
      </c>
      <c r="BO31" s="49" t="str" cm="1">
        <f t="array" ref="BO31">IFERROR(_xlfn.XLOOKUP(BO$8,EGENnoDPF_a_RONLER!$G$11:$CL$11,_xlfn.XLOOKUP($D31,EGENnoDPF_a_RONLER!$D$14:$D$51,EGENnoDPF_a_RONLER!$G$14:$CL$51)),"--")</f>
        <v>--</v>
      </c>
      <c r="BP31" s="49" t="str" cm="1">
        <f t="array" ref="BP31">IFERROR(_xlfn.XLOOKUP(BP$8,EGENnoDPF_a_RONLER!$G$11:$CL$11,_xlfn.XLOOKUP($D31,EGENnoDPF_a_RONLER!$D$14:$D$51,EGENnoDPF_a_RONLER!$G$14:$CL$51)),"--")</f>
        <v>--</v>
      </c>
      <c r="BQ31" s="49" t="str" cm="1">
        <f t="array" ref="BQ31">IFERROR(_xlfn.XLOOKUP(BQ$8,EGENnoDPF_a_RONLER!$G$11:$CL$11,_xlfn.XLOOKUP($D31,EGENnoDPF_a_RONLER!$D$14:$D$51,EGENnoDPF_a_RONLER!$G$14:$CL$51)),"--")</f>
        <v>--</v>
      </c>
      <c r="BR31" s="49" t="str" cm="1">
        <f t="array" ref="BR31">IFERROR(_xlfn.XLOOKUP(BR$8,EGENnoDPF_a_RONLER!$G$11:$CL$11,_xlfn.XLOOKUP($D31,EGENnoDPF_a_RONLER!$D$14:$D$51,EGENnoDPF_a_RONLER!$G$14:$CL$51)),"--")</f>
        <v>--</v>
      </c>
      <c r="BS31" s="49" t="str" cm="1">
        <f t="array" ref="BS31">IFERROR(_xlfn.XLOOKUP(BS$8,EGENnoDPF_a_RONLER!$G$11:$CL$11,_xlfn.XLOOKUP($D31,EGENnoDPF_a_RONLER!$D$14:$D$51,EGENnoDPF_a_RONLER!$G$14:$CL$51)),"--")</f>
        <v>--</v>
      </c>
      <c r="BT31" s="49" t="str" cm="1">
        <f t="array" ref="BT31">IFERROR(_xlfn.XLOOKUP(BT$8,EGENnoDPF_a_RONLER!$G$11:$CL$11,_xlfn.XLOOKUP($D31,EGENnoDPF_a_RONLER!$D$14:$D$51,EGENnoDPF_a_RONLER!$G$14:$CL$51)),"--")</f>
        <v>--</v>
      </c>
      <c r="BU31" s="49" cm="1">
        <f t="array" ref="BU31">IFERROR(_xlfn.XLOOKUP(BU$8,EGENnoDPF_b_RONLER!$G$11:$BN$11,_xlfn.XLOOKUP($D31,EGENnoDPF_b_RONLER!$D$14:$D$67,EGENnoDPF_b_RONLER!$G$14:$BN$67)),"--")</f>
        <v>1.0740039143993399E-3</v>
      </c>
      <c r="BV31" s="49" cm="1">
        <f t="array" ref="BV31">IFERROR(_xlfn.XLOOKUP(BV$8,EGENnoDPF_b_RONLER!$G$11:$BN$11,_xlfn.XLOOKUP($D31,EGENnoDPF_b_RONLER!$D$14:$D$67,EGENnoDPF_b_RONLER!$G$14:$BN$67)),"--")</f>
        <v>1.0895156628191378E-3</v>
      </c>
      <c r="BW31" s="49" cm="1">
        <f t="array" ref="BW31">IFERROR(_xlfn.XLOOKUP(BW$8,EGENnoDPF_b_RONLER!$G$11:$BN$11,_xlfn.XLOOKUP($D31,EGENnoDPF_b_RONLER!$D$14:$D$67,EGENnoDPF_b_RONLER!$G$14:$BN$67)),"--")</f>
        <v>1.0895156628191378E-3</v>
      </c>
      <c r="BX31" s="49" cm="1">
        <f t="array" ref="BX31">IFERROR(_xlfn.XLOOKUP(BX$8,EGENnoDPF_b_RONLER!$G$11:$BN$11,_xlfn.XLOOKUP($D31,EGENnoDPF_b_RONLER!$D$14:$D$67,EGENnoDPF_b_RONLER!$G$14:$BN$67)),"--")</f>
        <v>1.300032248516395E-3</v>
      </c>
      <c r="BY31" s="49" cm="1">
        <f t="array" ref="BY31">IFERROR(_xlfn.XLOOKUP(BY$8,EGENnoDPF_b_RONLER!$G$11:$BN$11,_xlfn.XLOOKUP($D31,EGENnoDPF_b_RONLER!$D$14:$D$67,EGENnoDPF_b_RONLER!$G$14:$BN$67)),"--")</f>
        <v>1.27122471573677E-3</v>
      </c>
      <c r="BZ31" s="49" cm="1">
        <f t="array" ref="BZ31">IFERROR(_xlfn.XLOOKUP(BZ$8,EGENnoDPF_b_RONLER!$G$11:$BN$11,_xlfn.XLOOKUP($D31,EGENnoDPF_b_RONLER!$D$14:$D$67,EGENnoDPF_b_RONLER!$G$14:$BN$67)),"--")</f>
        <v>1.300032248516395E-3</v>
      </c>
      <c r="CA31" s="49" cm="1">
        <f t="array" ref="CA31">IFERROR(_xlfn.XLOOKUP(CA$8,EGENnoDPF_b_RONLER!$G$11:$BN$11,_xlfn.XLOOKUP($D31,EGENnoDPF_b_RONLER!$D$14:$D$67,EGENnoDPF_b_RONLER!$G$14:$BN$67)),"--")</f>
        <v>1.300032248516395E-3</v>
      </c>
      <c r="CB31" s="49" cm="1">
        <f t="array" ref="CB31">IFERROR(_xlfn.XLOOKUP(CB$8,EGENnoDPF_b_RONLER!$G$11:$BN$11,_xlfn.XLOOKUP($D31,EGENnoDPF_b_RONLER!$D$14:$D$67,EGENnoDPF_b_RONLER!$G$14:$BN$67)),"--")</f>
        <v>1.300032248516395E-3</v>
      </c>
      <c r="CC31" s="49" cm="1">
        <f t="array" ref="CC31">IFERROR(_xlfn.XLOOKUP(CC$8,EGENnoDPF_b_RONLER!$G$11:$BN$11,_xlfn.XLOOKUP($D31,EGENnoDPF_b_RONLER!$D$14:$D$67,EGENnoDPF_b_RONLER!$G$14:$BN$67)),"--")</f>
        <v>1.300032248516395E-3</v>
      </c>
      <c r="CD31" s="49" cm="1">
        <f t="array" ref="CD31">IFERROR(_xlfn.XLOOKUP(CD$8,EGENnoDPF_b_RONLER!$G$11:$BN$11,_xlfn.XLOOKUP($D31,EGENnoDPF_b_RONLER!$D$14:$D$67,EGENnoDPF_b_RONLER!$G$14:$BN$67)),"--")</f>
        <v>1.27122471573677E-3</v>
      </c>
      <c r="CE31" s="49" cm="1">
        <f t="array" ref="CE31">IFERROR(_xlfn.XLOOKUP(CE$8,EGENnoDPF_b_RONLER!$G$11:$BN$11,_xlfn.XLOOKUP($D31,EGENnoDPF_b_RONLER!$D$14:$D$67,EGENnoDPF_b_RONLER!$G$14:$BN$67)),"--")</f>
        <v>1.300032248516395E-3</v>
      </c>
      <c r="CF31" s="49" cm="1">
        <f t="array" ref="CF31">IFERROR(_xlfn.XLOOKUP(CF$8,EGENnoDPF_b_RONLER!$G$11:$BN$11,_xlfn.XLOOKUP($D31,EGENnoDPF_b_RONLER!$D$14:$D$67,EGENnoDPF_b_RONLER!$G$14:$BN$67)),"--")</f>
        <v>1.27122471573677E-3</v>
      </c>
      <c r="CG31" s="49" cm="1">
        <f t="array" ref="CG31">IFERROR(_xlfn.XLOOKUP(CG$8,EGENnoDPF_b_RONLER!$G$11:$BN$11,_xlfn.XLOOKUP($D31,EGENnoDPF_b_RONLER!$D$14:$D$67,EGENnoDPF_b_RONLER!$G$14:$BN$67)),"--")</f>
        <v>1.27122471573677E-3</v>
      </c>
      <c r="CH31" s="49" cm="1">
        <f t="array" ref="CH31">IFERROR(_xlfn.XLOOKUP(CH$8,EGENnoDPF_b_RONLER!$G$11:$BN$11,_xlfn.XLOOKUP($D31,EGENnoDPF_b_RONLER!$D$14:$D$67,EGENnoDPF_b_RONLER!$G$14:$BN$67)),"--")</f>
        <v>1.27122471573677E-3</v>
      </c>
      <c r="CI31" s="49" cm="1">
        <f t="array" ref="CI31">IFERROR(_xlfn.XLOOKUP(CI$8,EGENnoDPF_b_RONLER!$G$11:$BN$11,_xlfn.XLOOKUP($D31,EGENnoDPF_b_RONLER!$D$14:$D$67,EGENnoDPF_b_RONLER!$G$14:$BN$67)),"--")</f>
        <v>1.27122471573677E-3</v>
      </c>
      <c r="CJ31" s="49" t="str" cm="1">
        <f t="array" ref="CJ31">IFERROR(_xlfn.XLOOKUP(CJ$8,FirePump_RONLER!$G$11:$V$11,_xlfn.XLOOKUP($D31,FirePump_RONLER!$D$14:$D$51,FirePump_RONLER!$G$14:$V$51)),"--")</f>
        <v>--</v>
      </c>
      <c r="CK31" s="49" t="str" cm="1">
        <f t="array" ref="CK31">IFERROR(_xlfn.XLOOKUP(CK$8,FirePump_RONLER!$G$11:$V$11,_xlfn.XLOOKUP($D31,FirePump_RONLER!$D$14:$D$51,FirePump_RONLER!$G$14:$V$51)),"--")</f>
        <v>--</v>
      </c>
      <c r="CL31" s="49" t="str" cm="1">
        <f t="array" ref="CL31">IFERROR(_xlfn.XLOOKUP(CL$8,FirePump_RONLER!$G$11:$V$11,_xlfn.XLOOKUP($D31,FirePump_RONLER!$D$14:$D$51,FirePump_RONLER!$G$14:$V$51)),"--")</f>
        <v>--</v>
      </c>
      <c r="CM31" s="49" t="str" cm="1">
        <f t="array" ref="CM31">IFERROR(_xlfn.XLOOKUP(CM$8,FirePump_RONLER!$G$11:$V$11,_xlfn.XLOOKUP($D31,FirePump_RONLER!$D$14:$D$51,FirePump_RONLER!$G$14:$V$51)),"--")</f>
        <v>--</v>
      </c>
      <c r="CN31" s="49" t="str" cm="1">
        <f t="array" ref="CN31">IFERROR(_xlfn.XLOOKUP(CN$8,EGEN_ALOHA!$G$11:$Z$11,_xlfn.XLOOKUP($D31,EGEN_ALOHA!$D$14:$D$51,EGEN_ALOHA!$G$14:$Z$51)),"--")</f>
        <v>--</v>
      </c>
      <c r="CO31" s="49" t="str" cm="1">
        <f t="array" ref="CO31">IFERROR(_xlfn.XLOOKUP(CO$8,EGEN_ALOHA!$G$11:$Z$11,_xlfn.XLOOKUP($D31,EGEN_ALOHA!$D$14:$D$51,EGEN_ALOHA!$G$14:$Z$51)),"--")</f>
        <v>--</v>
      </c>
      <c r="CP31" s="49" t="str" cm="1">
        <f t="array" ref="CP31">IFERROR(_xlfn.XLOOKUP(CP$8,EGEN_ALOHA!$G$11:$Z$11,_xlfn.XLOOKUP($D31,EGEN_ALOHA!$D$14:$D$51,EGEN_ALOHA!$G$14:$Z$51)),"--")</f>
        <v>--</v>
      </c>
      <c r="CQ31" s="49" t="str" cm="1">
        <f t="array" ref="CQ31">IFERROR(_xlfn.XLOOKUP(CQ$8,EGEN_ALOHA!$G$11:$Z$11,_xlfn.XLOOKUP($D31,EGEN_ALOHA!$D$14:$D$51,EGEN_ALOHA!$G$14:$Z$51)),"--")</f>
        <v>--</v>
      </c>
      <c r="CR31" s="49" t="str" cm="1">
        <f t="array" ref="CR31">IFERROR(_xlfn.XLOOKUP(CR$8,EGEN_ALOHA!$G$11:$Z$11,_xlfn.XLOOKUP($D31,EGEN_ALOHA!$D$14:$D$51,EGEN_ALOHA!$G$14:$Z$51)),"--")</f>
        <v>--</v>
      </c>
      <c r="CS31" s="71">
        <f t="shared" si="1"/>
        <v>4.2814848426014407E-2</v>
      </c>
      <c r="CT31" s="67"/>
    </row>
    <row r="32" spans="1:98" ht="14.65" customHeight="1">
      <c r="A32" s="63"/>
      <c r="B32" s="55" t="s">
        <v>267</v>
      </c>
      <c r="C32" s="64"/>
      <c r="D32" s="65" t="s">
        <v>266</v>
      </c>
      <c r="E32" s="65" t="s">
        <v>315</v>
      </c>
      <c r="F32" s="65" t="s">
        <v>414</v>
      </c>
      <c r="G32" s="49" t="str" cm="1">
        <f t="array" ref="G32">IFERROR(_xlfn.XLOOKUP(G$8,EGEN_DPF_a_RONLER!$I$5:$P$5,_xlfn.XLOOKUP($D32,EGEN_DPF_a_RONLER!$D$13:$D$50,EGEN_DPF_a_RONLER!$I$13:$P$50)),"--")</f>
        <v>--</v>
      </c>
      <c r="H32" s="49" t="str" cm="1">
        <f t="array" ref="H32">IFERROR(_xlfn.XLOOKUP(H$8,EGEN_DPF_a_RONLER!$I$5:$P$5,_xlfn.XLOOKUP($D32,EGEN_DPF_a_RONLER!$D$13:$D$50,EGEN_DPF_a_RONLER!$I$13:$P$50)),"--")</f>
        <v>--</v>
      </c>
      <c r="I32" s="49" cm="1">
        <f t="array" ref="I32">IFERROR(_xlfn.XLOOKUP(I$8,EGEN_DPF_b_RONLER!$K$11:$FZ$11,_xlfn.XLOOKUP($D32,EGEN_DPF_b_RONLER!$D$14:$D$67,EGEN_DPF_b_RONLER!$K$14:$FZ$67)),"--")</f>
        <v>6.2063687074162197E-4</v>
      </c>
      <c r="J32" s="49" cm="1">
        <f t="array" ref="J32">IFERROR(_xlfn.XLOOKUP(J$8,EGEN_DPF_b_RONLER!$K$11:$FZ$11,_xlfn.XLOOKUP($D32,EGEN_DPF_b_RONLER!$D$14:$D$67,EGEN_DPF_b_RONLER!$K$14:$FZ$67)),"--")</f>
        <v>6.2063687074162197E-4</v>
      </c>
      <c r="K32" s="49" cm="1">
        <f t="array" ref="K32">IFERROR(_xlfn.XLOOKUP(K$8,EGEN_DPF_b_RONLER!$K$11:$FZ$11,_xlfn.XLOOKUP($D32,EGEN_DPF_b_RONLER!$D$14:$D$67,EGEN_DPF_b_RONLER!$K$14:$FZ$67)),"--")</f>
        <v>6.2063687074162197E-4</v>
      </c>
      <c r="L32" s="49" cm="1">
        <f t="array" ref="L32">IFERROR(_xlfn.XLOOKUP(L$8,EGEN_DPF_b_RONLER!$K$11:$FZ$11,_xlfn.XLOOKUP($D32,EGEN_DPF_b_RONLER!$D$14:$D$67,EGEN_DPF_b_RONLER!$K$14:$FZ$67)),"--")</f>
        <v>6.2063687074162197E-4</v>
      </c>
      <c r="M32" s="49" cm="1">
        <f t="array" ref="M32">IFERROR(_xlfn.XLOOKUP(M$8,EGEN_DPF_b_RONLER!$K$11:$FZ$11,_xlfn.XLOOKUP($D32,EGEN_DPF_b_RONLER!$D$14:$D$67,EGEN_DPF_b_RONLER!$K$14:$FZ$67)),"--")</f>
        <v>6.2063687074162197E-4</v>
      </c>
      <c r="N32" s="49" cm="1">
        <f t="array" ref="N32">IFERROR(_xlfn.XLOOKUP(N$8,EGEN_DPF_b_RONLER!$K$11:$FZ$11,_xlfn.XLOOKUP($D32,EGEN_DPF_b_RONLER!$D$14:$D$67,EGEN_DPF_b_RONLER!$K$14:$FZ$67)),"--")</f>
        <v>6.2063687074162197E-4</v>
      </c>
      <c r="O32" s="49" cm="1">
        <f t="array" ref="O32">IFERROR(_xlfn.XLOOKUP(O$8,EGEN_DPF_b_RONLER!$K$11:$FZ$11,_xlfn.XLOOKUP($D32,EGEN_DPF_b_RONLER!$D$14:$D$67,EGEN_DPF_b_RONLER!$K$14:$FZ$67)),"--")</f>
        <v>5.1820165906582029E-4</v>
      </c>
      <c r="P32" s="49" cm="1">
        <f t="array" ref="P32">IFERROR(_xlfn.XLOOKUP(P$8,EGEN_DPF_b_RONLER!$K$11:$FZ$11,_xlfn.XLOOKUP($D32,EGEN_DPF_b_RONLER!$D$14:$D$67,EGEN_DPF_b_RONLER!$K$14:$FZ$67)),"--")</f>
        <v>5.1820165906582029E-4</v>
      </c>
      <c r="Q32" s="49" cm="1">
        <f t="array" ref="Q32">IFERROR(_xlfn.XLOOKUP(Q$8,EGEN_DPF_b_RONLER!$K$11:$FZ$11,_xlfn.XLOOKUP($D32,EGEN_DPF_b_RONLER!$D$14:$D$67,EGEN_DPF_b_RONLER!$K$14:$FZ$67)),"--")</f>
        <v>5.1820165906582029E-4</v>
      </c>
      <c r="R32" s="49" cm="1">
        <f t="array" ref="R32">IFERROR(_xlfn.XLOOKUP(R$8,EGEN_DPF_b_RONLER!$K$11:$FZ$11,_xlfn.XLOOKUP($D32,EGEN_DPF_b_RONLER!$D$14:$D$67,EGEN_DPF_b_RONLER!$K$14:$FZ$67)),"--")</f>
        <v>7.2307208241742375E-4</v>
      </c>
      <c r="S32" s="49" cm="1">
        <f t="array" ref="S32">IFERROR(_xlfn.XLOOKUP(S$8,EGEN_DPF_b_RONLER!$K$11:$FZ$11,_xlfn.XLOOKUP($D32,EGEN_DPF_b_RONLER!$D$14:$D$67,EGEN_DPF_b_RONLER!$K$14:$FZ$67)),"--")</f>
        <v>7.2307208241742375E-4</v>
      </c>
      <c r="T32" s="49" cm="1">
        <f t="array" ref="T32">IFERROR(_xlfn.XLOOKUP(T$8,EGEN_DPF_b_RONLER!$K$11:$FZ$11,_xlfn.XLOOKUP($D32,EGEN_DPF_b_RONLER!$D$14:$D$67,EGEN_DPF_b_RONLER!$K$14:$FZ$67)),"--")</f>
        <v>7.2307208241742375E-4</v>
      </c>
      <c r="U32" s="49" cm="1">
        <f t="array" ref="U32">IFERROR(_xlfn.XLOOKUP(U$8,EGEN_DPF_b_RONLER!$K$11:$FZ$11,_xlfn.XLOOKUP($D32,EGEN_DPF_b_RONLER!$D$14:$D$67,EGEN_DPF_b_RONLER!$K$14:$FZ$67)),"--")</f>
        <v>7.2307208241742375E-4</v>
      </c>
      <c r="V32" s="49" cm="1">
        <f t="array" ref="V32">IFERROR(_xlfn.XLOOKUP(V$8,EGEN_DPF_b_RONLER!$K$11:$FZ$11,_xlfn.XLOOKUP($D32,EGEN_DPF_b_RONLER!$D$14:$D$67,EGEN_DPF_b_RONLER!$K$14:$FZ$67)),"--")</f>
        <v>7.2307208241742375E-4</v>
      </c>
      <c r="W32" s="49" cm="1">
        <f t="array" ref="W32">IFERROR(_xlfn.XLOOKUP(W$8,EGEN_DPF_b_RONLER!$K$11:$FZ$11,_xlfn.XLOOKUP($D32,EGEN_DPF_b_RONLER!$D$14:$D$67,EGEN_DPF_b_RONLER!$K$14:$FZ$67)),"--")</f>
        <v>7.2307208241742375E-4</v>
      </c>
      <c r="X32" s="49" cm="1">
        <f t="array" ref="X32">IFERROR(_xlfn.XLOOKUP(X$8,EGEN_DPF_b_RONLER!$K$11:$FZ$11,_xlfn.XLOOKUP($D32,EGEN_DPF_b_RONLER!$D$14:$D$67,EGEN_DPF_b_RONLER!$K$14:$FZ$67)),"--")</f>
        <v>7.2307208241742375E-4</v>
      </c>
      <c r="Y32" s="49" cm="1">
        <f t="array" ref="Y32">IFERROR(_xlfn.XLOOKUP(Y$8,EGEN_DPF_b_RONLER!$K$11:$FZ$11,_xlfn.XLOOKUP($D32,EGEN_DPF_b_RONLER!$D$14:$D$67,EGEN_DPF_b_RONLER!$K$14:$FZ$67)),"--")</f>
        <v>7.2307208241742375E-4</v>
      </c>
      <c r="Z32" s="49" cm="1">
        <f t="array" ref="Z32">IFERROR(_xlfn.XLOOKUP(Z$8,EGEN_DPF_b_RONLER!$K$11:$FZ$11,_xlfn.XLOOKUP($D32,EGEN_DPF_b_RONLER!$D$14:$D$67,EGEN_DPF_b_RONLER!$K$14:$FZ$67)),"--")</f>
        <v>7.2307208241742375E-4</v>
      </c>
      <c r="AA32" s="49" cm="1">
        <f t="array" ref="AA32">IFERROR(_xlfn.XLOOKUP(AA$8,EGEN_DPF_b_RONLER!$K$11:$FZ$11,_xlfn.XLOOKUP($D32,EGEN_DPF_b_RONLER!$D$14:$D$67,EGEN_DPF_b_RONLER!$K$14:$FZ$67)),"--")</f>
        <v>7.2307208241742375E-4</v>
      </c>
      <c r="AB32" s="49" cm="1">
        <f t="array" ref="AB32">IFERROR(_xlfn.XLOOKUP(AB$8,EGEN_DPF_b_RONLER!$K$11:$FZ$11,_xlfn.XLOOKUP($D32,EGEN_DPF_b_RONLER!$D$14:$D$67,EGEN_DPF_b_RONLER!$K$14:$FZ$67)),"--")</f>
        <v>7.2307208241742375E-4</v>
      </c>
      <c r="AC32" s="49" cm="1">
        <f t="array" ref="AC32">IFERROR(_xlfn.XLOOKUP(AC$8,EGEN_DPF_b_RONLER!$K$11:$FZ$11,_xlfn.XLOOKUP($D32,EGEN_DPF_b_RONLER!$D$14:$D$67,EGEN_DPF_b_RONLER!$K$14:$FZ$67)),"--")</f>
        <v>7.2307208241742375E-4</v>
      </c>
      <c r="AD32" s="49" cm="1">
        <f t="array" ref="AD32">IFERROR(_xlfn.XLOOKUP(AD$8,EGEN_DPF_b_RONLER!$K$11:$FZ$11,_xlfn.XLOOKUP($D32,EGEN_DPF_b_RONLER!$D$14:$D$67,EGEN_DPF_b_RONLER!$K$14:$FZ$67)),"--")</f>
        <v>7.2307208241742375E-4</v>
      </c>
      <c r="AE32" s="49" cm="1">
        <f t="array" ref="AE32">IFERROR(_xlfn.XLOOKUP(AE$8,EGEN_DPF_b_RONLER!$K$11:$FZ$11,_xlfn.XLOOKUP($D32,EGEN_DPF_b_RONLER!$D$14:$D$67,EGEN_DPF_b_RONLER!$K$14:$FZ$67)),"--")</f>
        <v>7.2307208241742375E-4</v>
      </c>
      <c r="AF32" s="49" cm="1">
        <f t="array" ref="AF32">IFERROR(_xlfn.XLOOKUP(AF$8,EGEN_DPF_b_RONLER!$K$11:$FZ$11,_xlfn.XLOOKUP($D32,EGEN_DPF_b_RONLER!$D$14:$D$67,EGEN_DPF_b_RONLER!$K$14:$FZ$67)),"--")</f>
        <v>7.2307208241742375E-4</v>
      </c>
      <c r="AG32" s="49" cm="1">
        <f t="array" ref="AG32">IFERROR(_xlfn.XLOOKUP(AG$8,EGEN_DPF_b_RONLER!$K$11:$FZ$11,_xlfn.XLOOKUP($D32,EGEN_DPF_b_RONLER!$D$14:$D$67,EGEN_DPF_b_RONLER!$K$14:$FZ$67)),"--")</f>
        <v>7.2307208241742375E-4</v>
      </c>
      <c r="AH32" s="49" cm="1">
        <f t="array" ref="AH32">IFERROR(_xlfn.XLOOKUP(AH$8,EGEN_DPF_b_RONLER!$K$11:$FZ$11,_xlfn.XLOOKUP($D32,EGEN_DPF_b_RONLER!$D$14:$D$67,EGEN_DPF_b_RONLER!$K$14:$FZ$67)),"--")</f>
        <v>7.2307208241742375E-4</v>
      </c>
      <c r="AI32" s="49" cm="1">
        <f t="array" ref="AI32">IFERROR(_xlfn.XLOOKUP(AI$8,EGEN_DPF_b_RONLER!$K$11:$FZ$11,_xlfn.XLOOKUP($D32,EGEN_DPF_b_RONLER!$D$14:$D$67,EGEN_DPF_b_RONLER!$K$14:$FZ$67)),"--")</f>
        <v>7.2307208241742375E-4</v>
      </c>
      <c r="AJ32" s="49" cm="1">
        <f t="array" ref="AJ32">IFERROR(_xlfn.XLOOKUP(AJ$8,EGEN_DPF_b_RONLER!$K$11:$FZ$11,_xlfn.XLOOKUP($D32,EGEN_DPF_b_RONLER!$D$14:$D$67,EGEN_DPF_b_RONLER!$K$14:$FZ$67)),"--")</f>
        <v>7.2307208241742375E-4</v>
      </c>
      <c r="AK32" s="49" cm="1">
        <f t="array" ref="AK32">IFERROR(_xlfn.XLOOKUP(AK$8,EGEN_DPF_b_RONLER!$K$11:$FZ$11,_xlfn.XLOOKUP($D32,EGEN_DPF_b_RONLER!$D$14:$D$67,EGEN_DPF_b_RONLER!$K$14:$FZ$67)),"--")</f>
        <v>7.2307208241742375E-4</v>
      </c>
      <c r="AL32" s="49" cm="1">
        <f t="array" ref="AL32">IFERROR(_xlfn.XLOOKUP(AL$8,EGEN_DPF_b_RONLER!$K$11:$FZ$11,_xlfn.XLOOKUP($D32,EGEN_DPF_b_RONLER!$D$14:$D$67,EGEN_DPF_b_RONLER!$K$14:$FZ$67)),"--")</f>
        <v>7.2307208241742375E-4</v>
      </c>
      <c r="AM32" s="49" cm="1">
        <f t="array" ref="AM32">IFERROR(_xlfn.XLOOKUP(AM$8,EGEN_DPF_b_RONLER!$K$11:$FZ$11,_xlfn.XLOOKUP($D32,EGEN_DPF_b_RONLER!$D$14:$D$67,EGEN_DPF_b_RONLER!$K$14:$FZ$67)),"--")</f>
        <v>6.2063687074162197E-4</v>
      </c>
      <c r="AN32" s="49" cm="1">
        <f t="array" ref="AN32">IFERROR(_xlfn.XLOOKUP(AN$8,EGEN_DPF_b_RONLER!$K$11:$FZ$11,_xlfn.XLOOKUP($D32,EGEN_DPF_b_RONLER!$D$14:$D$67,EGEN_DPF_b_RONLER!$K$14:$FZ$67)),"--")</f>
        <v>6.2063687074162197E-4</v>
      </c>
      <c r="AO32" s="49" cm="1">
        <f t="array" ref="AO32">IFERROR(_xlfn.XLOOKUP(AO$8,EGEN_DPF_b_RONLER!$K$11:$FZ$11,_xlfn.XLOOKUP($D32,EGEN_DPF_b_RONLER!$D$14:$D$67,EGEN_DPF_b_RONLER!$K$14:$FZ$67)),"--")</f>
        <v>6.2063687074162197E-4</v>
      </c>
      <c r="AP32" s="49" cm="1">
        <f t="array" ref="AP32">IFERROR(_xlfn.XLOOKUP(AP$8,EGEN_DPF_b_RONLER!$K$11:$FZ$11,_xlfn.XLOOKUP($D32,EGEN_DPF_b_RONLER!$D$14:$D$67,EGEN_DPF_b_RONLER!$K$14:$FZ$67)),"--")</f>
        <v>6.2063687074162197E-4</v>
      </c>
      <c r="AQ32" s="49" cm="1">
        <f t="array" ref="AQ32">IFERROR(_xlfn.XLOOKUP(AQ$8,EGEN_DPF_b_RONLER!$K$11:$FZ$11,_xlfn.XLOOKUP($D32,EGEN_DPF_b_RONLER!$D$14:$D$67,EGEN_DPF_b_RONLER!$K$14:$FZ$67)),"--")</f>
        <v>1.0364033181316405E-4</v>
      </c>
      <c r="AR32" s="49" cm="1">
        <f t="array" ref="AR32">IFERROR(_xlfn.XLOOKUP(AR$8,EGEN_DPF_b_RONLER!$K$11:$FZ$11,_xlfn.XLOOKUP($D32,EGEN_DPF_b_RONLER!$D$14:$D$67,EGEN_DPF_b_RONLER!$K$14:$FZ$67)),"--")</f>
        <v>7.2307208241742375E-4</v>
      </c>
      <c r="AS32" s="49" cm="1">
        <f t="array" ref="AS32">IFERROR(_xlfn.XLOOKUP(AS$8,EGEN_DPF_b_RONLER!$K$11:$FZ$11,_xlfn.XLOOKUP($D32,EGEN_DPF_b_RONLER!$D$14:$D$67,EGEN_DPF_b_RONLER!$K$14:$FZ$67)),"--")</f>
        <v>7.2307208241742375E-4</v>
      </c>
      <c r="AT32" s="49" cm="1">
        <f t="array" ref="AT32">IFERROR(_xlfn.XLOOKUP(AT$8,EGEN_DPF_b_RONLER!$K$11:$FZ$11,_xlfn.XLOOKUP($D32,EGEN_DPF_b_RONLER!$D$14:$D$67,EGEN_DPF_b_RONLER!$K$14:$FZ$67)),"--")</f>
        <v>7.2307208241742375E-4</v>
      </c>
      <c r="AU32" s="49" cm="1">
        <f t="array" ref="AU32">IFERROR(_xlfn.XLOOKUP(AU$8,EGEN_DPF_b_RONLER!$K$11:$FZ$11,_xlfn.XLOOKUP($D32,EGEN_DPF_b_RONLER!$D$14:$D$67,EGEN_DPF_b_RONLER!$K$14:$FZ$67)),"--")</f>
        <v>7.2307208241742375E-4</v>
      </c>
      <c r="AV32" s="49" cm="1">
        <f t="array" ref="AV32">IFERROR(_xlfn.XLOOKUP(AV$8,EGEN_DPF_b_RONLER!$K$11:$FZ$11,_xlfn.XLOOKUP($D32,EGEN_DPF_b_RONLER!$D$14:$D$67,EGEN_DPF_b_RONLER!$K$14:$FZ$67)),"--")</f>
        <v>7.2307208241742375E-4</v>
      </c>
      <c r="AW32" s="49" cm="1">
        <f t="array" ref="AW32">IFERROR(_xlfn.XLOOKUP(AW$8,EGEN_DPF_b_RONLER!$K$11:$FZ$11,_xlfn.XLOOKUP($D32,EGEN_DPF_b_RONLER!$D$14:$D$67,EGEN_DPF_b_RONLER!$K$14:$FZ$67)),"--")</f>
        <v>7.2307208241742375E-4</v>
      </c>
      <c r="AX32" s="49" cm="1">
        <f t="array" ref="AX32">IFERROR(_xlfn.XLOOKUP(AX$8,EGEN_DPF_b_RONLER!$K$11:$FZ$11,_xlfn.XLOOKUP($D32,EGEN_DPF_b_RONLER!$D$14:$D$67,EGEN_DPF_b_RONLER!$K$14:$FZ$67)),"--")</f>
        <v>7.2307208241742375E-4</v>
      </c>
      <c r="AY32" s="49" cm="1">
        <f t="array" ref="AY32">IFERROR(_xlfn.XLOOKUP(AY$8,EGEN_DPF_b_RONLER!$K$11:$FZ$11,_xlfn.XLOOKUP($D32,EGEN_DPF_b_RONLER!$D$14:$D$67,EGEN_DPF_b_RONLER!$K$14:$FZ$67)),"--")</f>
        <v>7.2307208241742375E-4</v>
      </c>
      <c r="AZ32" s="49" t="str" cm="1">
        <f t="array" ref="AZ32">IFERROR(_xlfn.XLOOKUP(AZ$8,EGENnoDPF_a_RONLER!$G$11:$CL$11,_xlfn.XLOOKUP($D32,EGENnoDPF_a_RONLER!$D$14:$D$51,EGENnoDPF_a_RONLER!$G$14:$CL$51)),"--")</f>
        <v>--</v>
      </c>
      <c r="BA32" s="49" t="str" cm="1">
        <f t="array" ref="BA32">IFERROR(_xlfn.XLOOKUP(BA$8,EGENnoDPF_a_RONLER!$G$11:$CL$11,_xlfn.XLOOKUP($D32,EGENnoDPF_a_RONLER!$D$14:$D$51,EGENnoDPF_a_RONLER!$G$14:$CL$51)),"--")</f>
        <v>--</v>
      </c>
      <c r="BB32" s="49" t="str" cm="1">
        <f t="array" ref="BB32">IFERROR(_xlfn.XLOOKUP(BB$8,EGENnoDPF_a_RONLER!$G$11:$CL$11,_xlfn.XLOOKUP($D32,EGENnoDPF_a_RONLER!$D$14:$D$51,EGENnoDPF_a_RONLER!$G$14:$CL$51)),"--")</f>
        <v>--</v>
      </c>
      <c r="BC32" s="49" t="str" cm="1">
        <f t="array" ref="BC32">IFERROR(_xlfn.XLOOKUP(BC$8,EGENnoDPF_a_RONLER!$G$11:$CL$11,_xlfn.XLOOKUP($D32,EGENnoDPF_a_RONLER!$D$14:$D$51,EGENnoDPF_a_RONLER!$G$14:$CL$51)),"--")</f>
        <v>--</v>
      </c>
      <c r="BD32" s="49" t="str" cm="1">
        <f t="array" ref="BD32">IFERROR(_xlfn.XLOOKUP(BD$8,EGENnoDPF_a_RONLER!$G$11:$CL$11,_xlfn.XLOOKUP($D32,EGENnoDPF_a_RONLER!$D$14:$D$51,EGENnoDPF_a_RONLER!$G$14:$CL$51)),"--")</f>
        <v>--</v>
      </c>
      <c r="BE32" s="49" t="str" cm="1">
        <f t="array" ref="BE32">IFERROR(_xlfn.XLOOKUP(BE$8,EGENnoDPF_a_RONLER!$G$11:$CL$11,_xlfn.XLOOKUP($D32,EGENnoDPF_a_RONLER!$D$14:$D$51,EGENnoDPF_a_RONLER!$G$14:$CL$51)),"--")</f>
        <v>--</v>
      </c>
      <c r="BF32" s="49" t="str" cm="1">
        <f t="array" ref="BF32">IFERROR(_xlfn.XLOOKUP(BF$8,EGENnoDPF_a_RONLER!$G$11:$CL$11,_xlfn.XLOOKUP($D32,EGENnoDPF_a_RONLER!$D$14:$D$51,EGENnoDPF_a_RONLER!$G$14:$CL$51)),"--")</f>
        <v>--</v>
      </c>
      <c r="BG32" s="49" t="str" cm="1">
        <f t="array" ref="BG32">IFERROR(_xlfn.XLOOKUP(BG$8,EGENnoDPF_a_RONLER!$G$11:$CL$11,_xlfn.XLOOKUP($D32,EGENnoDPF_a_RONLER!$D$14:$D$51,EGENnoDPF_a_RONLER!$G$14:$CL$51)),"--")</f>
        <v>--</v>
      </c>
      <c r="BH32" s="49" t="str" cm="1">
        <f t="array" ref="BH32">IFERROR(_xlfn.XLOOKUP(BH$8,EGENnoDPF_a_RONLER!$G$11:$CL$11,_xlfn.XLOOKUP($D32,EGENnoDPF_a_RONLER!$D$14:$D$51,EGENnoDPF_a_RONLER!$G$14:$CL$51)),"--")</f>
        <v>--</v>
      </c>
      <c r="BI32" s="49" t="str" cm="1">
        <f t="array" ref="BI32">IFERROR(_xlfn.XLOOKUP(BI$8,EGENnoDPF_a_RONLER!$G$11:$CL$11,_xlfn.XLOOKUP($D32,EGENnoDPF_a_RONLER!$D$14:$D$51,EGENnoDPF_a_RONLER!$G$14:$CL$51)),"--")</f>
        <v>--</v>
      </c>
      <c r="BJ32" s="49" t="str" cm="1">
        <f t="array" ref="BJ32">IFERROR(_xlfn.XLOOKUP(BJ$8,EGENnoDPF_a_RONLER!$G$11:$CL$11,_xlfn.XLOOKUP($D32,EGENnoDPF_a_RONLER!$D$14:$D$51,EGENnoDPF_a_RONLER!$G$14:$CL$51)),"--")</f>
        <v>--</v>
      </c>
      <c r="BK32" s="49" t="str" cm="1">
        <f t="array" ref="BK32">IFERROR(_xlfn.XLOOKUP(BK$8,EGENnoDPF_a_RONLER!$G$11:$CL$11,_xlfn.XLOOKUP($D32,EGENnoDPF_a_RONLER!$D$14:$D$51,EGENnoDPF_a_RONLER!$G$14:$CL$51)),"--")</f>
        <v>--</v>
      </c>
      <c r="BL32" s="49" t="str" cm="1">
        <f t="array" ref="BL32">IFERROR(_xlfn.XLOOKUP(BL$8,EGENnoDPF_a_RONLER!$G$11:$CL$11,_xlfn.XLOOKUP($D32,EGENnoDPF_a_RONLER!$D$14:$D$51,EGENnoDPF_a_RONLER!$G$14:$CL$51)),"--")</f>
        <v>--</v>
      </c>
      <c r="BM32" s="49" t="str" cm="1">
        <f t="array" ref="BM32">IFERROR(_xlfn.XLOOKUP(BM$8,EGENnoDPF_a_RONLER!$G$11:$CL$11,_xlfn.XLOOKUP($D32,EGENnoDPF_a_RONLER!$D$14:$D$51,EGENnoDPF_a_RONLER!$G$14:$CL$51)),"--")</f>
        <v>--</v>
      </c>
      <c r="BN32" s="49" t="str" cm="1">
        <f t="array" ref="BN32">IFERROR(_xlfn.XLOOKUP(BN$8,EGENnoDPF_a_RONLER!$G$11:$CL$11,_xlfn.XLOOKUP($D32,EGENnoDPF_a_RONLER!$D$14:$D$51,EGENnoDPF_a_RONLER!$G$14:$CL$51)),"--")</f>
        <v>--</v>
      </c>
      <c r="BO32" s="49" t="str" cm="1">
        <f t="array" ref="BO32">IFERROR(_xlfn.XLOOKUP(BO$8,EGENnoDPF_a_RONLER!$G$11:$CL$11,_xlfn.XLOOKUP($D32,EGENnoDPF_a_RONLER!$D$14:$D$51,EGENnoDPF_a_RONLER!$G$14:$CL$51)),"--")</f>
        <v>--</v>
      </c>
      <c r="BP32" s="49" t="str" cm="1">
        <f t="array" ref="BP32">IFERROR(_xlfn.XLOOKUP(BP$8,EGENnoDPF_a_RONLER!$G$11:$CL$11,_xlfn.XLOOKUP($D32,EGENnoDPF_a_RONLER!$D$14:$D$51,EGENnoDPF_a_RONLER!$G$14:$CL$51)),"--")</f>
        <v>--</v>
      </c>
      <c r="BQ32" s="49" t="str" cm="1">
        <f t="array" ref="BQ32">IFERROR(_xlfn.XLOOKUP(BQ$8,EGENnoDPF_a_RONLER!$G$11:$CL$11,_xlfn.XLOOKUP($D32,EGENnoDPF_a_RONLER!$D$14:$D$51,EGENnoDPF_a_RONLER!$G$14:$CL$51)),"--")</f>
        <v>--</v>
      </c>
      <c r="BR32" s="49" t="str" cm="1">
        <f t="array" ref="BR32">IFERROR(_xlfn.XLOOKUP(BR$8,EGENnoDPF_a_RONLER!$G$11:$CL$11,_xlfn.XLOOKUP($D32,EGENnoDPF_a_RONLER!$D$14:$D$51,EGENnoDPF_a_RONLER!$G$14:$CL$51)),"--")</f>
        <v>--</v>
      </c>
      <c r="BS32" s="49" t="str" cm="1">
        <f t="array" ref="BS32">IFERROR(_xlfn.XLOOKUP(BS$8,EGENnoDPF_a_RONLER!$G$11:$CL$11,_xlfn.XLOOKUP($D32,EGENnoDPF_a_RONLER!$D$14:$D$51,EGENnoDPF_a_RONLER!$G$14:$CL$51)),"--")</f>
        <v>--</v>
      </c>
      <c r="BT32" s="49" t="str" cm="1">
        <f t="array" ref="BT32">IFERROR(_xlfn.XLOOKUP(BT$8,EGENnoDPF_a_RONLER!$G$11:$CL$11,_xlfn.XLOOKUP($D32,EGENnoDPF_a_RONLER!$D$14:$D$51,EGENnoDPF_a_RONLER!$G$14:$CL$51)),"--")</f>
        <v>--</v>
      </c>
      <c r="BU32" s="49" cm="1">
        <f t="array" ref="BU32">IFERROR(_xlfn.XLOOKUP(BU$8,EGENnoDPF_b_RONLER!$G$11:$BN$11,_xlfn.XLOOKUP($D32,EGENnoDPF_b_RONLER!$D$14:$D$67,EGENnoDPF_b_RONLER!$G$14:$BN$67)),"--")</f>
        <v>1.1839491079222231E-3</v>
      </c>
      <c r="BV32" s="49" cm="1">
        <f t="array" ref="BV32">IFERROR(_xlfn.XLOOKUP(BV$8,EGENnoDPF_b_RONLER!$G$11:$BN$11,_xlfn.XLOOKUP($D32,EGENnoDPF_b_RONLER!$D$14:$D$67,EGENnoDPF_b_RONLER!$G$14:$BN$67)),"--")</f>
        <v>1.2010487855469592E-3</v>
      </c>
      <c r="BW32" s="49" cm="1">
        <f t="array" ref="BW32">IFERROR(_xlfn.XLOOKUP(BW$8,EGENnoDPF_b_RONLER!$G$11:$BN$11,_xlfn.XLOOKUP($D32,EGENnoDPF_b_RONLER!$D$14:$D$67,EGENnoDPF_b_RONLER!$G$14:$BN$67)),"--")</f>
        <v>1.2010487855469592E-3</v>
      </c>
      <c r="BX32" s="49" cm="1">
        <f t="array" ref="BX32">IFERROR(_xlfn.XLOOKUP(BX$8,EGENnoDPF_b_RONLER!$G$11:$BN$11,_xlfn.XLOOKUP($D32,EGENnoDPF_b_RONLER!$D$14:$D$67,EGENnoDPF_b_RONLER!$G$14:$BN$67)),"--")</f>
        <v>1.4331158390255244E-3</v>
      </c>
      <c r="BY32" s="49" cm="1">
        <f t="array" ref="BY32">IFERROR(_xlfn.XLOOKUP(BY$8,EGENnoDPF_b_RONLER!$G$11:$BN$11,_xlfn.XLOOKUP($D32,EGENnoDPF_b_RONLER!$D$14:$D$67,EGENnoDPF_b_RONLER!$G$14:$BN$67)),"--")</f>
        <v>1.4013592948653E-3</v>
      </c>
      <c r="BZ32" s="49" cm="1">
        <f t="array" ref="BZ32">IFERROR(_xlfn.XLOOKUP(BZ$8,EGENnoDPF_b_RONLER!$G$11:$BN$11,_xlfn.XLOOKUP($D32,EGENnoDPF_b_RONLER!$D$14:$D$67,EGENnoDPF_b_RONLER!$G$14:$BN$67)),"--")</f>
        <v>1.4331158390255244E-3</v>
      </c>
      <c r="CA32" s="49" cm="1">
        <f t="array" ref="CA32">IFERROR(_xlfn.XLOOKUP(CA$8,EGENnoDPF_b_RONLER!$G$11:$BN$11,_xlfn.XLOOKUP($D32,EGENnoDPF_b_RONLER!$D$14:$D$67,EGENnoDPF_b_RONLER!$G$14:$BN$67)),"--")</f>
        <v>1.4331158390255244E-3</v>
      </c>
      <c r="CB32" s="49" cm="1">
        <f t="array" ref="CB32">IFERROR(_xlfn.XLOOKUP(CB$8,EGENnoDPF_b_RONLER!$G$11:$BN$11,_xlfn.XLOOKUP($D32,EGENnoDPF_b_RONLER!$D$14:$D$67,EGENnoDPF_b_RONLER!$G$14:$BN$67)),"--")</f>
        <v>1.4331158390255244E-3</v>
      </c>
      <c r="CC32" s="49" cm="1">
        <f t="array" ref="CC32">IFERROR(_xlfn.XLOOKUP(CC$8,EGENnoDPF_b_RONLER!$G$11:$BN$11,_xlfn.XLOOKUP($D32,EGENnoDPF_b_RONLER!$D$14:$D$67,EGENnoDPF_b_RONLER!$G$14:$BN$67)),"--")</f>
        <v>1.4331158390255244E-3</v>
      </c>
      <c r="CD32" s="49" cm="1">
        <f t="array" ref="CD32">IFERROR(_xlfn.XLOOKUP(CD$8,EGENnoDPF_b_RONLER!$G$11:$BN$11,_xlfn.XLOOKUP($D32,EGENnoDPF_b_RONLER!$D$14:$D$67,EGENnoDPF_b_RONLER!$G$14:$BN$67)),"--")</f>
        <v>1.4013592948653E-3</v>
      </c>
      <c r="CE32" s="49" cm="1">
        <f t="array" ref="CE32">IFERROR(_xlfn.XLOOKUP(CE$8,EGENnoDPF_b_RONLER!$G$11:$BN$11,_xlfn.XLOOKUP($D32,EGENnoDPF_b_RONLER!$D$14:$D$67,EGENnoDPF_b_RONLER!$G$14:$BN$67)),"--")</f>
        <v>1.4331158390255244E-3</v>
      </c>
      <c r="CF32" s="49" cm="1">
        <f t="array" ref="CF32">IFERROR(_xlfn.XLOOKUP(CF$8,EGENnoDPF_b_RONLER!$G$11:$BN$11,_xlfn.XLOOKUP($D32,EGENnoDPF_b_RONLER!$D$14:$D$67,EGENnoDPF_b_RONLER!$G$14:$BN$67)),"--")</f>
        <v>1.4013592948653E-3</v>
      </c>
      <c r="CG32" s="49" cm="1">
        <f t="array" ref="CG32">IFERROR(_xlfn.XLOOKUP(CG$8,EGENnoDPF_b_RONLER!$G$11:$BN$11,_xlfn.XLOOKUP($D32,EGENnoDPF_b_RONLER!$D$14:$D$67,EGENnoDPF_b_RONLER!$G$14:$BN$67)),"--")</f>
        <v>1.4013592948653E-3</v>
      </c>
      <c r="CH32" s="49" cm="1">
        <f t="array" ref="CH32">IFERROR(_xlfn.XLOOKUP(CH$8,EGENnoDPF_b_RONLER!$G$11:$BN$11,_xlfn.XLOOKUP($D32,EGENnoDPF_b_RONLER!$D$14:$D$67,EGENnoDPF_b_RONLER!$G$14:$BN$67)),"--")</f>
        <v>1.4013592948653E-3</v>
      </c>
      <c r="CI32" s="49" cm="1">
        <f t="array" ref="CI32">IFERROR(_xlfn.XLOOKUP(CI$8,EGENnoDPF_b_RONLER!$G$11:$BN$11,_xlfn.XLOOKUP($D32,EGENnoDPF_b_RONLER!$D$14:$D$67,EGENnoDPF_b_RONLER!$G$14:$BN$67)),"--")</f>
        <v>1.4013592948653E-3</v>
      </c>
      <c r="CJ32" s="49" t="str" cm="1">
        <f t="array" ref="CJ32">IFERROR(_xlfn.XLOOKUP(CJ$8,FirePump_RONLER!$G$11:$V$11,_xlfn.XLOOKUP($D32,FirePump_RONLER!$D$14:$D$51,FirePump_RONLER!$G$14:$V$51)),"--")</f>
        <v>--</v>
      </c>
      <c r="CK32" s="49" t="str" cm="1">
        <f t="array" ref="CK32">IFERROR(_xlfn.XLOOKUP(CK$8,FirePump_RONLER!$G$11:$V$11,_xlfn.XLOOKUP($D32,FirePump_RONLER!$D$14:$D$51,FirePump_RONLER!$G$14:$V$51)),"--")</f>
        <v>--</v>
      </c>
      <c r="CL32" s="49" t="str" cm="1">
        <f t="array" ref="CL32">IFERROR(_xlfn.XLOOKUP(CL$8,FirePump_RONLER!$G$11:$V$11,_xlfn.XLOOKUP($D32,FirePump_RONLER!$D$14:$D$51,FirePump_RONLER!$G$14:$V$51)),"--")</f>
        <v>--</v>
      </c>
      <c r="CM32" s="49" t="str" cm="1">
        <f t="array" ref="CM32">IFERROR(_xlfn.XLOOKUP(CM$8,FirePump_RONLER!$G$11:$V$11,_xlfn.XLOOKUP($D32,FirePump_RONLER!$D$14:$D$51,FirePump_RONLER!$G$14:$V$51)),"--")</f>
        <v>--</v>
      </c>
      <c r="CN32" s="49" t="str" cm="1">
        <f t="array" ref="CN32">IFERROR(_xlfn.XLOOKUP(CN$8,EGEN_ALOHA!$G$11:$Z$11,_xlfn.XLOOKUP($D32,EGEN_ALOHA!$D$14:$D$51,EGEN_ALOHA!$G$14:$Z$51)),"--")</f>
        <v>--</v>
      </c>
      <c r="CO32" s="49" t="str" cm="1">
        <f t="array" ref="CO32">IFERROR(_xlfn.XLOOKUP(CO$8,EGEN_ALOHA!$G$11:$Z$11,_xlfn.XLOOKUP($D32,EGEN_ALOHA!$D$14:$D$51,EGEN_ALOHA!$G$14:$Z$51)),"--")</f>
        <v>--</v>
      </c>
      <c r="CP32" s="49" t="str" cm="1">
        <f t="array" ref="CP32">IFERROR(_xlfn.XLOOKUP(CP$8,EGEN_ALOHA!$G$11:$Z$11,_xlfn.XLOOKUP($D32,EGEN_ALOHA!$D$14:$D$51,EGEN_ALOHA!$G$14:$Z$51)),"--")</f>
        <v>--</v>
      </c>
      <c r="CQ32" s="49" t="str" cm="1">
        <f t="array" ref="CQ32">IFERROR(_xlfn.XLOOKUP(CQ$8,EGEN_ALOHA!$G$11:$Z$11,_xlfn.XLOOKUP($D32,EGEN_ALOHA!$D$14:$D$51,EGEN_ALOHA!$G$14:$Z$51)),"--")</f>
        <v>--</v>
      </c>
      <c r="CR32" s="49" t="str" cm="1">
        <f t="array" ref="CR32">IFERROR(_xlfn.XLOOKUP(CR$8,EGEN_ALOHA!$G$11:$Z$11,_xlfn.XLOOKUP($D32,EGEN_ALOHA!$D$14:$D$51,EGEN_ALOHA!$G$14:$Z$51)),"--")</f>
        <v>--</v>
      </c>
      <c r="CS32" s="71">
        <f t="shared" si="1"/>
        <v>4.9426601888893203E-2</v>
      </c>
      <c r="CT32" s="67"/>
    </row>
    <row r="33" spans="1:98" ht="14.65" customHeight="1">
      <c r="A33" s="63"/>
      <c r="B33" s="55" t="s">
        <v>160</v>
      </c>
      <c r="C33" s="64"/>
      <c r="D33" s="65" t="s">
        <v>159</v>
      </c>
      <c r="E33" s="65" t="s">
        <v>315</v>
      </c>
      <c r="F33" s="65" t="s">
        <v>315</v>
      </c>
      <c r="G33" s="49" cm="1">
        <f t="array" ref="G33">IFERROR(_xlfn.XLOOKUP(G$8,EGEN_DPF_a_RONLER!$I$5:$P$5,_xlfn.XLOOKUP($D33,EGEN_DPF_a_RONLER!$D$13:$D$50,EGEN_DPF_a_RONLER!$I$13:$P$50)),"--")</f>
        <v>8.771591966550002E-2</v>
      </c>
      <c r="H33" s="49" cm="1">
        <f t="array" ref="H33">IFERROR(_xlfn.XLOOKUP(H$8,EGEN_DPF_a_RONLER!$I$5:$P$5,_xlfn.XLOOKUP($D33,EGEN_DPF_a_RONLER!$D$13:$D$50,EGEN_DPF_a_RONLER!$I$13:$P$50)),"--")</f>
        <v>6.2362813316999999E-2</v>
      </c>
      <c r="I33" s="49" cm="1">
        <f t="array" ref="I33">IFERROR(_xlfn.XLOOKUP(I$8,EGEN_DPF_b_RONLER!$K$11:$FZ$11,_xlfn.XLOOKUP($D33,EGEN_DPF_b_RONLER!$D$14:$D$67,EGEN_DPF_b_RONLER!$K$14:$FZ$67)),"--")</f>
        <v>0.60031493192999996</v>
      </c>
      <c r="J33" s="49" cm="1">
        <f t="array" ref="J33">IFERROR(_xlfn.XLOOKUP(J$8,EGEN_DPF_b_RONLER!$K$11:$FZ$11,_xlfn.XLOOKUP($D33,EGEN_DPF_b_RONLER!$D$14:$D$67,EGEN_DPF_b_RONLER!$K$14:$FZ$67)),"--")</f>
        <v>0.60031493192999996</v>
      </c>
      <c r="K33" s="49" cm="1">
        <f t="array" ref="K33">IFERROR(_xlfn.XLOOKUP(K$8,EGEN_DPF_b_RONLER!$K$11:$FZ$11,_xlfn.XLOOKUP($D33,EGEN_DPF_b_RONLER!$D$14:$D$67,EGEN_DPF_b_RONLER!$K$14:$FZ$67)),"--")</f>
        <v>0.60031493192999996</v>
      </c>
      <c r="L33" s="49" cm="1">
        <f t="array" ref="L33">IFERROR(_xlfn.XLOOKUP(L$8,EGEN_DPF_b_RONLER!$K$11:$FZ$11,_xlfn.XLOOKUP($D33,EGEN_DPF_b_RONLER!$D$14:$D$67,EGEN_DPF_b_RONLER!$K$14:$FZ$67)),"--")</f>
        <v>0.60031493192999996</v>
      </c>
      <c r="M33" s="49" cm="1">
        <f t="array" ref="M33">IFERROR(_xlfn.XLOOKUP(M$8,EGEN_DPF_b_RONLER!$K$11:$FZ$11,_xlfn.XLOOKUP($D33,EGEN_DPF_b_RONLER!$D$14:$D$67,EGEN_DPF_b_RONLER!$K$14:$FZ$67)),"--")</f>
        <v>0.60031493192999996</v>
      </c>
      <c r="N33" s="49" cm="1">
        <f t="array" ref="N33">IFERROR(_xlfn.XLOOKUP(N$8,EGEN_DPF_b_RONLER!$K$11:$FZ$11,_xlfn.XLOOKUP($D33,EGEN_DPF_b_RONLER!$D$14:$D$67,EGEN_DPF_b_RONLER!$K$14:$FZ$67)),"--")</f>
        <v>0.60031493192999996</v>
      </c>
      <c r="O33" s="49" cm="1">
        <f t="array" ref="O33">IFERROR(_xlfn.XLOOKUP(O$8,EGEN_DPF_b_RONLER!$K$11:$FZ$11,_xlfn.XLOOKUP($D33,EGEN_DPF_b_RONLER!$D$14:$D$67,EGEN_DPF_b_RONLER!$K$14:$FZ$67)),"--")</f>
        <v>0.50123382665999994</v>
      </c>
      <c r="P33" s="49" cm="1">
        <f t="array" ref="P33">IFERROR(_xlfn.XLOOKUP(P$8,EGEN_DPF_b_RONLER!$K$11:$FZ$11,_xlfn.XLOOKUP($D33,EGEN_DPF_b_RONLER!$D$14:$D$67,EGEN_DPF_b_RONLER!$K$14:$FZ$67)),"--")</f>
        <v>0.50123382665999994</v>
      </c>
      <c r="Q33" s="49" cm="1">
        <f t="array" ref="Q33">IFERROR(_xlfn.XLOOKUP(Q$8,EGEN_DPF_b_RONLER!$K$11:$FZ$11,_xlfn.XLOOKUP($D33,EGEN_DPF_b_RONLER!$D$14:$D$67,EGEN_DPF_b_RONLER!$K$14:$FZ$67)),"--")</f>
        <v>0.50123382665999994</v>
      </c>
      <c r="R33" s="49" cm="1">
        <f t="array" ref="R33">IFERROR(_xlfn.XLOOKUP(R$8,EGEN_DPF_b_RONLER!$K$11:$FZ$11,_xlfn.XLOOKUP($D33,EGEN_DPF_b_RONLER!$D$14:$D$67,EGEN_DPF_b_RONLER!$K$14:$FZ$67)),"--")</f>
        <v>0.69939603719999999</v>
      </c>
      <c r="S33" s="49" cm="1">
        <f t="array" ref="S33">IFERROR(_xlfn.XLOOKUP(S$8,EGEN_DPF_b_RONLER!$K$11:$FZ$11,_xlfn.XLOOKUP($D33,EGEN_DPF_b_RONLER!$D$14:$D$67,EGEN_DPF_b_RONLER!$K$14:$FZ$67)),"--")</f>
        <v>0.69939603719999999</v>
      </c>
      <c r="T33" s="49" cm="1">
        <f t="array" ref="T33">IFERROR(_xlfn.XLOOKUP(T$8,EGEN_DPF_b_RONLER!$K$11:$FZ$11,_xlfn.XLOOKUP($D33,EGEN_DPF_b_RONLER!$D$14:$D$67,EGEN_DPF_b_RONLER!$K$14:$FZ$67)),"--")</f>
        <v>0.69939603719999999</v>
      </c>
      <c r="U33" s="49" cm="1">
        <f t="array" ref="U33">IFERROR(_xlfn.XLOOKUP(U$8,EGEN_DPF_b_RONLER!$K$11:$FZ$11,_xlfn.XLOOKUP($D33,EGEN_DPF_b_RONLER!$D$14:$D$67,EGEN_DPF_b_RONLER!$K$14:$FZ$67)),"--")</f>
        <v>0.69939603719999999</v>
      </c>
      <c r="V33" s="49" cm="1">
        <f t="array" ref="V33">IFERROR(_xlfn.XLOOKUP(V$8,EGEN_DPF_b_RONLER!$K$11:$FZ$11,_xlfn.XLOOKUP($D33,EGEN_DPF_b_RONLER!$D$14:$D$67,EGEN_DPF_b_RONLER!$K$14:$FZ$67)),"--")</f>
        <v>0.69939603719999999</v>
      </c>
      <c r="W33" s="49" cm="1">
        <f t="array" ref="W33">IFERROR(_xlfn.XLOOKUP(W$8,EGEN_DPF_b_RONLER!$K$11:$FZ$11,_xlfn.XLOOKUP($D33,EGEN_DPF_b_RONLER!$D$14:$D$67,EGEN_DPF_b_RONLER!$K$14:$FZ$67)),"--")</f>
        <v>0.69939603719999999</v>
      </c>
      <c r="X33" s="49" cm="1">
        <f t="array" ref="X33">IFERROR(_xlfn.XLOOKUP(X$8,EGEN_DPF_b_RONLER!$K$11:$FZ$11,_xlfn.XLOOKUP($D33,EGEN_DPF_b_RONLER!$D$14:$D$67,EGEN_DPF_b_RONLER!$K$14:$FZ$67)),"--")</f>
        <v>0.69939603719999999</v>
      </c>
      <c r="Y33" s="49" cm="1">
        <f t="array" ref="Y33">IFERROR(_xlfn.XLOOKUP(Y$8,EGEN_DPF_b_RONLER!$K$11:$FZ$11,_xlfn.XLOOKUP($D33,EGEN_DPF_b_RONLER!$D$14:$D$67,EGEN_DPF_b_RONLER!$K$14:$FZ$67)),"--")</f>
        <v>0.69939603719999999</v>
      </c>
      <c r="Z33" s="49" cm="1">
        <f t="array" ref="Z33">IFERROR(_xlfn.XLOOKUP(Z$8,EGEN_DPF_b_RONLER!$K$11:$FZ$11,_xlfn.XLOOKUP($D33,EGEN_DPF_b_RONLER!$D$14:$D$67,EGEN_DPF_b_RONLER!$K$14:$FZ$67)),"--")</f>
        <v>0.69939603719999999</v>
      </c>
      <c r="AA33" s="49" cm="1">
        <f t="array" ref="AA33">IFERROR(_xlfn.XLOOKUP(AA$8,EGEN_DPF_b_RONLER!$K$11:$FZ$11,_xlfn.XLOOKUP($D33,EGEN_DPF_b_RONLER!$D$14:$D$67,EGEN_DPF_b_RONLER!$K$14:$FZ$67)),"--")</f>
        <v>0.69939603719999999</v>
      </c>
      <c r="AB33" s="49" cm="1">
        <f t="array" ref="AB33">IFERROR(_xlfn.XLOOKUP(AB$8,EGEN_DPF_b_RONLER!$K$11:$FZ$11,_xlfn.XLOOKUP($D33,EGEN_DPF_b_RONLER!$D$14:$D$67,EGEN_DPF_b_RONLER!$K$14:$FZ$67)),"--")</f>
        <v>0.69939603719999999</v>
      </c>
      <c r="AC33" s="49" cm="1">
        <f t="array" ref="AC33">IFERROR(_xlfn.XLOOKUP(AC$8,EGEN_DPF_b_RONLER!$K$11:$FZ$11,_xlfn.XLOOKUP($D33,EGEN_DPF_b_RONLER!$D$14:$D$67,EGEN_DPF_b_RONLER!$K$14:$FZ$67)),"--")</f>
        <v>0.69939603719999999</v>
      </c>
      <c r="AD33" s="49" cm="1">
        <f t="array" ref="AD33">IFERROR(_xlfn.XLOOKUP(AD$8,EGEN_DPF_b_RONLER!$K$11:$FZ$11,_xlfn.XLOOKUP($D33,EGEN_DPF_b_RONLER!$D$14:$D$67,EGEN_DPF_b_RONLER!$K$14:$FZ$67)),"--")</f>
        <v>0.69939603719999999</v>
      </c>
      <c r="AE33" s="49" cm="1">
        <f t="array" ref="AE33">IFERROR(_xlfn.XLOOKUP(AE$8,EGEN_DPF_b_RONLER!$K$11:$FZ$11,_xlfn.XLOOKUP($D33,EGEN_DPF_b_RONLER!$D$14:$D$67,EGEN_DPF_b_RONLER!$K$14:$FZ$67)),"--")</f>
        <v>0.69939603719999999</v>
      </c>
      <c r="AF33" s="49" cm="1">
        <f t="array" ref="AF33">IFERROR(_xlfn.XLOOKUP(AF$8,EGEN_DPF_b_RONLER!$K$11:$FZ$11,_xlfn.XLOOKUP($D33,EGEN_DPF_b_RONLER!$D$14:$D$67,EGEN_DPF_b_RONLER!$K$14:$FZ$67)),"--")</f>
        <v>0.69939603719999999</v>
      </c>
      <c r="AG33" s="49" cm="1">
        <f t="array" ref="AG33">IFERROR(_xlfn.XLOOKUP(AG$8,EGEN_DPF_b_RONLER!$K$11:$FZ$11,_xlfn.XLOOKUP($D33,EGEN_DPF_b_RONLER!$D$14:$D$67,EGEN_DPF_b_RONLER!$K$14:$FZ$67)),"--")</f>
        <v>0.69939603719999999</v>
      </c>
      <c r="AH33" s="49" cm="1">
        <f t="array" ref="AH33">IFERROR(_xlfn.XLOOKUP(AH$8,EGEN_DPF_b_RONLER!$K$11:$FZ$11,_xlfn.XLOOKUP($D33,EGEN_DPF_b_RONLER!$D$14:$D$67,EGEN_DPF_b_RONLER!$K$14:$FZ$67)),"--")</f>
        <v>0.69939603719999999</v>
      </c>
      <c r="AI33" s="49" cm="1">
        <f t="array" ref="AI33">IFERROR(_xlfn.XLOOKUP(AI$8,EGEN_DPF_b_RONLER!$K$11:$FZ$11,_xlfn.XLOOKUP($D33,EGEN_DPF_b_RONLER!$D$14:$D$67,EGEN_DPF_b_RONLER!$K$14:$FZ$67)),"--")</f>
        <v>0.69939603719999999</v>
      </c>
      <c r="AJ33" s="49" cm="1">
        <f t="array" ref="AJ33">IFERROR(_xlfn.XLOOKUP(AJ$8,EGEN_DPF_b_RONLER!$K$11:$FZ$11,_xlfn.XLOOKUP($D33,EGEN_DPF_b_RONLER!$D$14:$D$67,EGEN_DPF_b_RONLER!$K$14:$FZ$67)),"--")</f>
        <v>0.69939603719999999</v>
      </c>
      <c r="AK33" s="49" cm="1">
        <f t="array" ref="AK33">IFERROR(_xlfn.XLOOKUP(AK$8,EGEN_DPF_b_RONLER!$K$11:$FZ$11,_xlfn.XLOOKUP($D33,EGEN_DPF_b_RONLER!$D$14:$D$67,EGEN_DPF_b_RONLER!$K$14:$FZ$67)),"--")</f>
        <v>0.69939603719999999</v>
      </c>
      <c r="AL33" s="49" cm="1">
        <f t="array" ref="AL33">IFERROR(_xlfn.XLOOKUP(AL$8,EGEN_DPF_b_RONLER!$K$11:$FZ$11,_xlfn.XLOOKUP($D33,EGEN_DPF_b_RONLER!$D$14:$D$67,EGEN_DPF_b_RONLER!$K$14:$FZ$67)),"--")</f>
        <v>0.69939603719999999</v>
      </c>
      <c r="AM33" s="49" cm="1">
        <f t="array" ref="AM33">IFERROR(_xlfn.XLOOKUP(AM$8,EGEN_DPF_b_RONLER!$K$11:$FZ$11,_xlfn.XLOOKUP($D33,EGEN_DPF_b_RONLER!$D$14:$D$67,EGEN_DPF_b_RONLER!$K$14:$FZ$67)),"--")</f>
        <v>0.60031493192999996</v>
      </c>
      <c r="AN33" s="49" cm="1">
        <f t="array" ref="AN33">IFERROR(_xlfn.XLOOKUP(AN$8,EGEN_DPF_b_RONLER!$K$11:$FZ$11,_xlfn.XLOOKUP($D33,EGEN_DPF_b_RONLER!$D$14:$D$67,EGEN_DPF_b_RONLER!$K$14:$FZ$67)),"--")</f>
        <v>0.60031493192999996</v>
      </c>
      <c r="AO33" s="49" cm="1">
        <f t="array" ref="AO33">IFERROR(_xlfn.XLOOKUP(AO$8,EGEN_DPF_b_RONLER!$K$11:$FZ$11,_xlfn.XLOOKUP($D33,EGEN_DPF_b_RONLER!$D$14:$D$67,EGEN_DPF_b_RONLER!$K$14:$FZ$67)),"--")</f>
        <v>0.66521384349000001</v>
      </c>
      <c r="AP33" s="49" cm="1">
        <f t="array" ref="AP33">IFERROR(_xlfn.XLOOKUP(AP$8,EGEN_DPF_b_RONLER!$K$11:$FZ$11,_xlfn.XLOOKUP($D33,EGEN_DPF_b_RONLER!$D$14:$D$67,EGEN_DPF_b_RONLER!$K$14:$FZ$67)),"--")</f>
        <v>0.66521384349000001</v>
      </c>
      <c r="AQ33" s="49" cm="1">
        <f t="array" ref="AQ33">IFERROR(_xlfn.XLOOKUP(AQ$8,EGEN_DPF_b_RONLER!$K$11:$FZ$11,_xlfn.XLOOKUP($D33,EGEN_DPF_b_RONLER!$D$14:$D$67,EGEN_DPF_b_RONLER!$K$14:$FZ$67)),"--")</f>
        <v>0.11108425347600001</v>
      </c>
      <c r="AR33" s="49" cm="1">
        <f t="array" ref="AR33">IFERROR(_xlfn.XLOOKUP(AR$8,EGEN_DPF_b_RONLER!$K$11:$FZ$11,_xlfn.XLOOKUP($D33,EGEN_DPF_b_RONLER!$D$14:$D$67,EGEN_DPF_b_RONLER!$K$14:$FZ$67)),"--")</f>
        <v>0.69939603719999999</v>
      </c>
      <c r="AS33" s="49" cm="1">
        <f t="array" ref="AS33">IFERROR(_xlfn.XLOOKUP(AS$8,EGEN_DPF_b_RONLER!$K$11:$FZ$11,_xlfn.XLOOKUP($D33,EGEN_DPF_b_RONLER!$D$14:$D$67,EGEN_DPF_b_RONLER!$K$14:$FZ$67)),"--")</f>
        <v>0.69939603719999999</v>
      </c>
      <c r="AT33" s="49" cm="1">
        <f t="array" ref="AT33">IFERROR(_xlfn.XLOOKUP(AT$8,EGEN_DPF_b_RONLER!$K$11:$FZ$11,_xlfn.XLOOKUP($D33,EGEN_DPF_b_RONLER!$D$14:$D$67,EGEN_DPF_b_RONLER!$K$14:$FZ$67)),"--")</f>
        <v>0.69939603719999999</v>
      </c>
      <c r="AU33" s="49" cm="1">
        <f t="array" ref="AU33">IFERROR(_xlfn.XLOOKUP(AU$8,EGEN_DPF_b_RONLER!$K$11:$FZ$11,_xlfn.XLOOKUP($D33,EGEN_DPF_b_RONLER!$D$14:$D$67,EGEN_DPF_b_RONLER!$K$14:$FZ$67)),"--")</f>
        <v>0.69939603719999999</v>
      </c>
      <c r="AV33" s="49" cm="1">
        <f t="array" ref="AV33">IFERROR(_xlfn.XLOOKUP(AV$8,EGEN_DPF_b_RONLER!$K$11:$FZ$11,_xlfn.XLOOKUP($D33,EGEN_DPF_b_RONLER!$D$14:$D$67,EGEN_DPF_b_RONLER!$K$14:$FZ$67)),"--")</f>
        <v>0.69939603719999999</v>
      </c>
      <c r="AW33" s="49" cm="1">
        <f t="array" ref="AW33">IFERROR(_xlfn.XLOOKUP(AW$8,EGEN_DPF_b_RONLER!$K$11:$FZ$11,_xlfn.XLOOKUP($D33,EGEN_DPF_b_RONLER!$D$14:$D$67,EGEN_DPF_b_RONLER!$K$14:$FZ$67)),"--")</f>
        <v>0.69939603719999999</v>
      </c>
      <c r="AX33" s="49" cm="1">
        <f t="array" ref="AX33">IFERROR(_xlfn.XLOOKUP(AX$8,EGEN_DPF_b_RONLER!$K$11:$FZ$11,_xlfn.XLOOKUP($D33,EGEN_DPF_b_RONLER!$D$14:$D$67,EGEN_DPF_b_RONLER!$K$14:$FZ$67)),"--")</f>
        <v>0.69939603719999999</v>
      </c>
      <c r="AY33" s="49" cm="1">
        <f t="array" ref="AY33">IFERROR(_xlfn.XLOOKUP(AY$8,EGEN_DPF_b_RONLER!$K$11:$FZ$11,_xlfn.XLOOKUP($D33,EGEN_DPF_b_RONLER!$D$14:$D$67,EGEN_DPF_b_RONLER!$K$14:$FZ$67)),"--")</f>
        <v>0.69939603719999999</v>
      </c>
      <c r="AZ33" s="49" cm="1">
        <f t="array" ref="AZ33">IFERROR(_xlfn.XLOOKUP(AZ$8,EGENnoDPF_a_RONLER!$G$11:$CL$11,_xlfn.XLOOKUP($D33,EGENnoDPF_a_RONLER!$D$14:$D$51,EGENnoDPF_a_RONLER!$G$14:$CL$51)),"--")</f>
        <v>0.89401401106499989</v>
      </c>
      <c r="BA33" s="49" cm="1">
        <f t="array" ref="BA33">IFERROR(_xlfn.XLOOKUP(BA$8,EGENnoDPF_a_RONLER!$G$11:$CL$11,_xlfn.XLOOKUP($D33,EGENnoDPF_a_RONLER!$D$14:$D$51,EGENnoDPF_a_RONLER!$G$14:$CL$51)),"--")</f>
        <v>0.89401401106499989</v>
      </c>
      <c r="BB33" s="49" cm="1">
        <f t="array" ref="BB33">IFERROR(_xlfn.XLOOKUP(BB$8,EGENnoDPF_a_RONLER!$G$11:$CL$11,_xlfn.XLOOKUP($D33,EGENnoDPF_a_RONLER!$D$14:$D$51,EGENnoDPF_a_RONLER!$G$14:$CL$51)),"--")</f>
        <v>0.89401401106499989</v>
      </c>
      <c r="BC33" s="49" cm="1">
        <f t="array" ref="BC33">IFERROR(_xlfn.XLOOKUP(BC$8,EGENnoDPF_a_RONLER!$G$11:$CL$11,_xlfn.XLOOKUP($D33,EGENnoDPF_a_RONLER!$D$14:$D$51,EGENnoDPF_a_RONLER!$G$14:$CL$51)),"--")</f>
        <v>0.89401401106499989</v>
      </c>
      <c r="BD33" s="49" cm="1">
        <f t="array" ref="BD33">IFERROR(_xlfn.XLOOKUP(BD$8,EGENnoDPF_a_RONLER!$G$11:$CL$11,_xlfn.XLOOKUP($D33,EGENnoDPF_a_RONLER!$D$14:$D$51,EGENnoDPF_a_RONLER!$G$14:$CL$51)),"--")</f>
        <v>0.70656327136499997</v>
      </c>
      <c r="BE33" s="49" cm="1">
        <f t="array" ref="BE33">IFERROR(_xlfn.XLOOKUP(BE$8,EGENnoDPF_a_RONLER!$G$11:$CL$11,_xlfn.XLOOKUP($D33,EGENnoDPF_a_RONLER!$D$14:$D$51,EGENnoDPF_a_RONLER!$G$14:$CL$51)),"--")</f>
        <v>0.70656327136499997</v>
      </c>
      <c r="BF33" s="49" cm="1">
        <f t="array" ref="BF33">IFERROR(_xlfn.XLOOKUP(BF$8,EGENnoDPF_a_RONLER!$G$11:$CL$11,_xlfn.XLOOKUP($D33,EGENnoDPF_a_RONLER!$D$14:$D$51,EGENnoDPF_a_RONLER!$G$14:$CL$51)),"--")</f>
        <v>0.70656327136499997</v>
      </c>
      <c r="BG33" s="49" cm="1">
        <f t="array" ref="BG33">IFERROR(_xlfn.XLOOKUP(BG$8,EGENnoDPF_a_RONLER!$G$11:$CL$11,_xlfn.XLOOKUP($D33,EGENnoDPF_a_RONLER!$D$14:$D$51,EGENnoDPF_a_RONLER!$G$14:$CL$51)),"--")</f>
        <v>0.96875802450000004</v>
      </c>
      <c r="BH33" s="49" cm="1">
        <f t="array" ref="BH33">IFERROR(_xlfn.XLOOKUP(BH$8,EGENnoDPF_a_RONLER!$G$11:$CL$11,_xlfn.XLOOKUP($D33,EGENnoDPF_a_RONLER!$D$14:$D$51,EGENnoDPF_a_RONLER!$G$14:$CL$51)),"--")</f>
        <v>0.96875802450000004</v>
      </c>
      <c r="BI33" s="49" cm="1">
        <f t="array" ref="BI33">IFERROR(_xlfn.XLOOKUP(BI$8,EGENnoDPF_a_RONLER!$G$11:$CL$11,_xlfn.XLOOKUP($D33,EGENnoDPF_a_RONLER!$D$14:$D$51,EGENnoDPF_a_RONLER!$G$14:$CL$51)),"--")</f>
        <v>1.0829612062499998</v>
      </c>
      <c r="BJ33" s="49" cm="1">
        <f t="array" ref="BJ33">IFERROR(_xlfn.XLOOKUP(BJ$8,EGENnoDPF_a_RONLER!$G$11:$CL$11,_xlfn.XLOOKUP($D33,EGENnoDPF_a_RONLER!$D$14:$D$51,EGENnoDPF_a_RONLER!$G$14:$CL$51)),"--")</f>
        <v>1.1451822501</v>
      </c>
      <c r="BK33" s="49" cm="1">
        <f t="array" ref="BK33">IFERROR(_xlfn.XLOOKUP(BK$8,EGENnoDPF_a_RONLER!$G$11:$CL$11,_xlfn.XLOOKUP($D33,EGENnoDPF_a_RONLER!$D$14:$D$51,EGENnoDPF_a_RONLER!$G$14:$CL$51)),"--")</f>
        <v>1.16140697799</v>
      </c>
      <c r="BL33" s="49" cm="1">
        <f t="array" ref="BL33">IFERROR(_xlfn.XLOOKUP(BL$8,EGENnoDPF_a_RONLER!$G$11:$CL$11,_xlfn.XLOOKUP($D33,EGENnoDPF_a_RONLER!$D$14:$D$51,EGENnoDPF_a_RONLER!$G$14:$CL$51)),"--")</f>
        <v>1.16140697799</v>
      </c>
      <c r="BM33" s="49" cm="1">
        <f t="array" ref="BM33">IFERROR(_xlfn.XLOOKUP(BM$8,EGENnoDPF_a_RONLER!$G$11:$CL$11,_xlfn.XLOOKUP($D33,EGENnoDPF_a_RONLER!$D$14:$D$51,EGENnoDPF_a_RONLER!$G$14:$CL$51)),"--")</f>
        <v>1.16140697799</v>
      </c>
      <c r="BN33" s="49" cm="1">
        <f t="array" ref="BN33">IFERROR(_xlfn.XLOOKUP(BN$8,EGENnoDPF_a_RONLER!$G$11:$CL$11,_xlfn.XLOOKUP($D33,EGENnoDPF_a_RONLER!$D$14:$D$51,EGENnoDPF_a_RONLER!$G$14:$CL$51)),"--")</f>
        <v>1.16140697799</v>
      </c>
      <c r="BO33" s="49" cm="1">
        <f t="array" ref="BO33">IFERROR(_xlfn.XLOOKUP(BO$8,EGENnoDPF_a_RONLER!$G$11:$CL$11,_xlfn.XLOOKUP($D33,EGENnoDPF_a_RONLER!$D$14:$D$51,EGENnoDPF_a_RONLER!$G$14:$CL$51)),"--")</f>
        <v>1.16140697799</v>
      </c>
      <c r="BP33" s="49" cm="1">
        <f t="array" ref="BP33">IFERROR(_xlfn.XLOOKUP(BP$8,EGENnoDPF_a_RONLER!$G$11:$CL$11,_xlfn.XLOOKUP($D33,EGENnoDPF_a_RONLER!$D$14:$D$51,EGENnoDPF_a_RONLER!$G$14:$CL$51)),"--")</f>
        <v>1.16140697799</v>
      </c>
      <c r="BQ33" s="49" cm="1">
        <f t="array" ref="BQ33">IFERROR(_xlfn.XLOOKUP(BQ$8,EGENnoDPF_a_RONLER!$G$11:$CL$11,_xlfn.XLOOKUP($D33,EGENnoDPF_a_RONLER!$D$14:$D$51,EGENnoDPF_a_RONLER!$G$14:$CL$51)),"--")</f>
        <v>0.18036226634999997</v>
      </c>
      <c r="BR33" s="49" cm="1">
        <f t="array" ref="BR33">IFERROR(_xlfn.XLOOKUP(BR$8,EGENnoDPF_a_RONLER!$G$11:$CL$11,_xlfn.XLOOKUP($D33,EGENnoDPF_a_RONLER!$D$14:$D$51,EGENnoDPF_a_RONLER!$G$14:$CL$51)),"--")</f>
        <v>0.18036226634999997</v>
      </c>
      <c r="BS33" s="49" cm="1">
        <f t="array" ref="BS33">IFERROR(_xlfn.XLOOKUP(BS$8,EGENnoDPF_a_RONLER!$G$11:$CL$11,_xlfn.XLOOKUP($D33,EGENnoDPF_a_RONLER!$D$14:$D$51,EGENnoDPF_a_RONLER!$G$14:$CL$51)),"--")</f>
        <v>0.36545018160000003</v>
      </c>
      <c r="BT33" s="49" cm="1">
        <f t="array" ref="BT33">IFERROR(_xlfn.XLOOKUP(BT$8,EGENnoDPF_a_RONLER!$G$11:$CL$11,_xlfn.XLOOKUP($D33,EGENnoDPF_a_RONLER!$D$14:$D$51,EGENnoDPF_a_RONLER!$G$14:$CL$51)),"--")</f>
        <v>0.15279598109999998</v>
      </c>
      <c r="BU33" s="49" cm="1">
        <f t="array" ref="BU33">IFERROR(_xlfn.XLOOKUP(BU$8,EGENnoDPF_b_RONLER!$G$11:$BN$11,_xlfn.XLOOKUP($D33,EGENnoDPF_b_RONLER!$D$14:$D$67,EGENnoDPF_b_RONLER!$G$14:$BN$67)),"--")</f>
        <v>1.1451822501</v>
      </c>
      <c r="BV33" s="49" cm="1">
        <f t="array" ref="BV33">IFERROR(_xlfn.XLOOKUP(BV$8,EGENnoDPF_b_RONLER!$G$11:$BN$11,_xlfn.XLOOKUP($D33,EGENnoDPF_b_RONLER!$D$14:$D$67,EGENnoDPF_b_RONLER!$G$14:$BN$67)),"--")</f>
        <v>1.1617220212500001</v>
      </c>
      <c r="BW33" s="49" cm="1">
        <f t="array" ref="BW33">IFERROR(_xlfn.XLOOKUP(BW$8,EGENnoDPF_b_RONLER!$G$11:$BN$11,_xlfn.XLOOKUP($D33,EGENnoDPF_b_RONLER!$D$14:$D$67,EGENnoDPF_b_RONLER!$G$14:$BN$67)),"--")</f>
        <v>1.1617220212500001</v>
      </c>
      <c r="BX33" s="49" cm="1">
        <f t="array" ref="BX33">IFERROR(_xlfn.XLOOKUP(BX$8,EGENnoDPF_b_RONLER!$G$11:$BN$11,_xlfn.XLOOKUP($D33,EGENnoDPF_b_RONLER!$D$14:$D$67,EGENnoDPF_b_RONLER!$G$14:$BN$67)),"--")</f>
        <v>1.3861903440000003</v>
      </c>
      <c r="BY33" s="49" cm="1">
        <f t="array" ref="BY33">IFERROR(_xlfn.XLOOKUP(BY$8,EGENnoDPF_b_RONLER!$G$11:$BN$11,_xlfn.XLOOKUP($D33,EGENnoDPF_b_RONLER!$D$14:$D$67,EGENnoDPF_b_RONLER!$G$14:$BN$67)),"--")</f>
        <v>1.3554736261499998</v>
      </c>
      <c r="BZ33" s="49" cm="1">
        <f t="array" ref="BZ33">IFERROR(_xlfn.XLOOKUP(BZ$8,EGENnoDPF_b_RONLER!$G$11:$BN$11,_xlfn.XLOOKUP($D33,EGENnoDPF_b_RONLER!$D$14:$D$67,EGENnoDPF_b_RONLER!$G$14:$BN$67)),"--")</f>
        <v>1.3861903440000003</v>
      </c>
      <c r="CA33" s="49" cm="1">
        <f t="array" ref="CA33">IFERROR(_xlfn.XLOOKUP(CA$8,EGENnoDPF_b_RONLER!$G$11:$BN$11,_xlfn.XLOOKUP($D33,EGENnoDPF_b_RONLER!$D$14:$D$67,EGENnoDPF_b_RONLER!$G$14:$BN$67)),"--")</f>
        <v>1.3861903440000003</v>
      </c>
      <c r="CB33" s="49" cm="1">
        <f t="array" ref="CB33">IFERROR(_xlfn.XLOOKUP(CB$8,EGENnoDPF_b_RONLER!$G$11:$BN$11,_xlfn.XLOOKUP($D33,EGENnoDPF_b_RONLER!$D$14:$D$67,EGENnoDPF_b_RONLER!$G$14:$BN$67)),"--")</f>
        <v>1.3861903440000003</v>
      </c>
      <c r="CC33" s="49" cm="1">
        <f t="array" ref="CC33">IFERROR(_xlfn.XLOOKUP(CC$8,EGENnoDPF_b_RONLER!$G$11:$BN$11,_xlfn.XLOOKUP($D33,EGENnoDPF_b_RONLER!$D$14:$D$67,EGENnoDPF_b_RONLER!$G$14:$BN$67)),"--")</f>
        <v>1.3861903440000003</v>
      </c>
      <c r="CD33" s="49" cm="1">
        <f t="array" ref="CD33">IFERROR(_xlfn.XLOOKUP(CD$8,EGENnoDPF_b_RONLER!$G$11:$BN$11,_xlfn.XLOOKUP($D33,EGENnoDPF_b_RONLER!$D$14:$D$67,EGENnoDPF_b_RONLER!$G$14:$BN$67)),"--")</f>
        <v>1.3554736261499998</v>
      </c>
      <c r="CE33" s="49" cm="1">
        <f t="array" ref="CE33">IFERROR(_xlfn.XLOOKUP(CE$8,EGENnoDPF_b_RONLER!$G$11:$BN$11,_xlfn.XLOOKUP($D33,EGENnoDPF_b_RONLER!$D$14:$D$67,EGENnoDPF_b_RONLER!$G$14:$BN$67)),"--")</f>
        <v>1.3861903440000003</v>
      </c>
      <c r="CF33" s="49" cm="1">
        <f t="array" ref="CF33">IFERROR(_xlfn.XLOOKUP(CF$8,EGENnoDPF_b_RONLER!$G$11:$BN$11,_xlfn.XLOOKUP($D33,EGENnoDPF_b_RONLER!$D$14:$D$67,EGENnoDPF_b_RONLER!$G$14:$BN$67)),"--")</f>
        <v>1.3554736261499998</v>
      </c>
      <c r="CG33" s="49" cm="1">
        <f t="array" ref="CG33">IFERROR(_xlfn.XLOOKUP(CG$8,EGENnoDPF_b_RONLER!$G$11:$BN$11,_xlfn.XLOOKUP($D33,EGENnoDPF_b_RONLER!$D$14:$D$67,EGENnoDPF_b_RONLER!$G$14:$BN$67)),"--")</f>
        <v>1.3554736261499998</v>
      </c>
      <c r="CH33" s="49" cm="1">
        <f t="array" ref="CH33">IFERROR(_xlfn.XLOOKUP(CH$8,EGENnoDPF_b_RONLER!$G$11:$BN$11,_xlfn.XLOOKUP($D33,EGENnoDPF_b_RONLER!$D$14:$D$67,EGENnoDPF_b_RONLER!$G$14:$BN$67)),"--")</f>
        <v>1.3554736261499998</v>
      </c>
      <c r="CI33" s="49" cm="1">
        <f t="array" ref="CI33">IFERROR(_xlfn.XLOOKUP(CI$8,EGENnoDPF_b_RONLER!$G$11:$BN$11,_xlfn.XLOOKUP($D33,EGENnoDPF_b_RONLER!$D$14:$D$67,EGENnoDPF_b_RONLER!$G$14:$BN$67)),"--")</f>
        <v>1.3554736261499998</v>
      </c>
      <c r="CJ33" s="49" cm="1">
        <f t="array" ref="CJ33">IFERROR(_xlfn.XLOOKUP(CJ$8,FirePump_RONLER!$G$11:$V$11,_xlfn.XLOOKUP($D33,FirePump_RONLER!$D$14:$D$51,FirePump_RONLER!$G$14:$V$51)),"--")</f>
        <v>8.1911247600000001E-2</v>
      </c>
      <c r="CK33" s="49" cm="1">
        <f t="array" ref="CK33">IFERROR(_xlfn.XLOOKUP(CK$8,FirePump_RONLER!$G$11:$V$11,_xlfn.XLOOKUP($D33,FirePump_RONLER!$D$14:$D$51,FirePump_RONLER!$G$14:$V$51)),"--")</f>
        <v>8.8999720950000014E-2</v>
      </c>
      <c r="CL33" s="49" cm="1">
        <f t="array" ref="CL33">IFERROR(_xlfn.XLOOKUP(CL$8,FirePump_RONLER!$G$11:$V$11,_xlfn.XLOOKUP($D33,FirePump_RONLER!$D$14:$D$51,FirePump_RONLER!$G$14:$V$51)),"--")</f>
        <v>5.1982137899999996E-2</v>
      </c>
      <c r="CM33" s="49" cm="1">
        <f t="array" ref="CM33">IFERROR(_xlfn.XLOOKUP(CM$8,FirePump_RONLER!$G$11:$V$11,_xlfn.XLOOKUP($D33,FirePump_RONLER!$D$14:$D$51,FirePump_RONLER!$G$14:$V$51)),"--")</f>
        <v>4.8044097149999999E-2</v>
      </c>
      <c r="CN33" s="49" cm="1">
        <f t="array" ref="CN33">IFERROR(_xlfn.XLOOKUP(CN$8,EGEN_ALOHA!$G$11:$Z$11,_xlfn.XLOOKUP($D33,EGEN_ALOHA!$D$14:$D$51,EGEN_ALOHA!$G$14:$Z$51)),"--")</f>
        <v>0.8490415857000001</v>
      </c>
      <c r="CO33" s="49" cm="1">
        <f t="array" ref="CO33">IFERROR(_xlfn.XLOOKUP(CO$8,EGEN_ALOHA!$G$11:$Z$11,_xlfn.XLOOKUP($D33,EGEN_ALOHA!$D$14:$D$51,EGEN_ALOHA!$G$14:$Z$51)),"--")</f>
        <v>0.8490415857000001</v>
      </c>
      <c r="CP33" s="49" cm="1">
        <f t="array" ref="CP33">IFERROR(_xlfn.XLOOKUP(CP$8,EGEN_ALOHA!$G$11:$Z$11,_xlfn.XLOOKUP($D33,EGEN_ALOHA!$D$14:$D$51,EGEN_ALOHA!$G$14:$Z$51)),"--")</f>
        <v>0.8490415857000001</v>
      </c>
      <c r="CQ33" s="49" cm="1">
        <f t="array" ref="CQ33">IFERROR(_xlfn.XLOOKUP(CQ$8,EGEN_ALOHA!$G$11:$Z$11,_xlfn.XLOOKUP($D33,EGEN_ALOHA!$D$14:$D$51,EGEN_ALOHA!$G$14:$Z$51)),"--")</f>
        <v>0.84951415059000002</v>
      </c>
      <c r="CR33" s="49" cm="1">
        <f t="array" ref="CR33">IFERROR(_xlfn.XLOOKUP(CR$8,EGEN_ALOHA!$G$11:$Z$11,_xlfn.XLOOKUP($D33,EGEN_ALOHA!$D$14:$D$51,EGEN_ALOHA!$G$14:$Z$51)),"--")</f>
        <v>0.84494602332000002</v>
      </c>
      <c r="CS33" s="71">
        <f t="shared" si="1"/>
        <v>70.320246862813462</v>
      </c>
      <c r="CT33" s="67"/>
    </row>
    <row r="34" spans="1:98" ht="14.65" customHeight="1">
      <c r="A34" s="63"/>
      <c r="B34" s="55" t="s">
        <v>163</v>
      </c>
      <c r="C34" s="64"/>
      <c r="D34" s="65" t="s">
        <v>162</v>
      </c>
      <c r="E34" s="65" t="s">
        <v>315</v>
      </c>
      <c r="F34" s="65" t="s">
        <v>315</v>
      </c>
      <c r="G34" s="49" cm="1">
        <f t="array" ref="G34">IFERROR(_xlfn.XLOOKUP(G$8,EGEN_DPF_a_RONLER!$I$5:$P$5,_xlfn.XLOOKUP($D34,EGEN_DPF_a_RONLER!$D$13:$D$50,EGEN_DPF_a_RONLER!$I$13:$P$50)),"--")</f>
        <v>3.0780064350000003E-3</v>
      </c>
      <c r="H34" s="49" cm="1">
        <f t="array" ref="H34">IFERROR(_xlfn.XLOOKUP(H$8,EGEN_DPF_a_RONLER!$I$5:$P$5,_xlfn.XLOOKUP($D34,EGEN_DPF_a_RONLER!$D$13:$D$50,EGEN_DPF_a_RONLER!$I$13:$P$50)),"--")</f>
        <v>2.1883500900000004E-3</v>
      </c>
      <c r="I34" s="49" cm="1">
        <f t="array" ref="I34">IFERROR(_xlfn.XLOOKUP(I$8,EGEN_DPF_b_RONLER!$K$11:$FZ$11,_xlfn.XLOOKUP($D34,EGEN_DPF_b_RONLER!$D$14:$D$67,EGEN_DPF_b_RONLER!$K$14:$FZ$67)),"--")</f>
        <v>2.1065426100000006E-2</v>
      </c>
      <c r="J34" s="49" cm="1">
        <f t="array" ref="J34">IFERROR(_xlfn.XLOOKUP(J$8,EGEN_DPF_b_RONLER!$K$11:$FZ$11,_xlfn.XLOOKUP($D34,EGEN_DPF_b_RONLER!$D$14:$D$67,EGEN_DPF_b_RONLER!$K$14:$FZ$67)),"--")</f>
        <v>2.1065426100000006E-2</v>
      </c>
      <c r="K34" s="49" cm="1">
        <f t="array" ref="K34">IFERROR(_xlfn.XLOOKUP(K$8,EGEN_DPF_b_RONLER!$K$11:$FZ$11,_xlfn.XLOOKUP($D34,EGEN_DPF_b_RONLER!$D$14:$D$67,EGEN_DPF_b_RONLER!$K$14:$FZ$67)),"--")</f>
        <v>2.1065426100000006E-2</v>
      </c>
      <c r="L34" s="49" cm="1">
        <f t="array" ref="L34">IFERROR(_xlfn.XLOOKUP(L$8,EGEN_DPF_b_RONLER!$K$11:$FZ$11,_xlfn.XLOOKUP($D34,EGEN_DPF_b_RONLER!$D$14:$D$67,EGEN_DPF_b_RONLER!$K$14:$FZ$67)),"--")</f>
        <v>2.1065426100000006E-2</v>
      </c>
      <c r="M34" s="49" cm="1">
        <f t="array" ref="M34">IFERROR(_xlfn.XLOOKUP(M$8,EGEN_DPF_b_RONLER!$K$11:$FZ$11,_xlfn.XLOOKUP($D34,EGEN_DPF_b_RONLER!$D$14:$D$67,EGEN_DPF_b_RONLER!$K$14:$FZ$67)),"--")</f>
        <v>2.1065426100000006E-2</v>
      </c>
      <c r="N34" s="49" cm="1">
        <f t="array" ref="N34">IFERROR(_xlfn.XLOOKUP(N$8,EGEN_DPF_b_RONLER!$K$11:$FZ$11,_xlfn.XLOOKUP($D34,EGEN_DPF_b_RONLER!$D$14:$D$67,EGEN_DPF_b_RONLER!$K$14:$FZ$67)),"--")</f>
        <v>2.1065426100000006E-2</v>
      </c>
      <c r="O34" s="49" cm="1">
        <f t="array" ref="O34">IFERROR(_xlfn.XLOOKUP(O$8,EGEN_DPF_b_RONLER!$K$11:$FZ$11,_xlfn.XLOOKUP($D34,EGEN_DPF_b_RONLER!$D$14:$D$67,EGEN_DPF_b_RONLER!$K$14:$FZ$67)),"--")</f>
        <v>1.7588608200000001E-2</v>
      </c>
      <c r="P34" s="49" cm="1">
        <f t="array" ref="P34">IFERROR(_xlfn.XLOOKUP(P$8,EGEN_DPF_b_RONLER!$K$11:$FZ$11,_xlfn.XLOOKUP($D34,EGEN_DPF_b_RONLER!$D$14:$D$67,EGEN_DPF_b_RONLER!$K$14:$FZ$67)),"--")</f>
        <v>1.7588608200000001E-2</v>
      </c>
      <c r="Q34" s="49" cm="1">
        <f t="array" ref="Q34">IFERROR(_xlfn.XLOOKUP(Q$8,EGEN_DPF_b_RONLER!$K$11:$FZ$11,_xlfn.XLOOKUP($D34,EGEN_DPF_b_RONLER!$D$14:$D$67,EGEN_DPF_b_RONLER!$K$14:$FZ$67)),"--")</f>
        <v>1.7588608200000001E-2</v>
      </c>
      <c r="R34" s="49" cm="1">
        <f t="array" ref="R34">IFERROR(_xlfn.XLOOKUP(R$8,EGEN_DPF_b_RONLER!$K$11:$FZ$11,_xlfn.XLOOKUP($D34,EGEN_DPF_b_RONLER!$D$14:$D$67,EGEN_DPF_b_RONLER!$K$14:$FZ$67)),"--")</f>
        <v>2.4542244000000001E-2</v>
      </c>
      <c r="S34" s="49" cm="1">
        <f t="array" ref="S34">IFERROR(_xlfn.XLOOKUP(S$8,EGEN_DPF_b_RONLER!$K$11:$FZ$11,_xlfn.XLOOKUP($D34,EGEN_DPF_b_RONLER!$D$14:$D$67,EGEN_DPF_b_RONLER!$K$14:$FZ$67)),"--")</f>
        <v>2.4542244000000001E-2</v>
      </c>
      <c r="T34" s="49" cm="1">
        <f t="array" ref="T34">IFERROR(_xlfn.XLOOKUP(T$8,EGEN_DPF_b_RONLER!$K$11:$FZ$11,_xlfn.XLOOKUP($D34,EGEN_DPF_b_RONLER!$D$14:$D$67,EGEN_DPF_b_RONLER!$K$14:$FZ$67)),"--")</f>
        <v>2.4542244000000001E-2</v>
      </c>
      <c r="U34" s="49" cm="1">
        <f t="array" ref="U34">IFERROR(_xlfn.XLOOKUP(U$8,EGEN_DPF_b_RONLER!$K$11:$FZ$11,_xlfn.XLOOKUP($D34,EGEN_DPF_b_RONLER!$D$14:$D$67,EGEN_DPF_b_RONLER!$K$14:$FZ$67)),"--")</f>
        <v>2.4542244000000001E-2</v>
      </c>
      <c r="V34" s="49" cm="1">
        <f t="array" ref="V34">IFERROR(_xlfn.XLOOKUP(V$8,EGEN_DPF_b_RONLER!$K$11:$FZ$11,_xlfn.XLOOKUP($D34,EGEN_DPF_b_RONLER!$D$14:$D$67,EGEN_DPF_b_RONLER!$K$14:$FZ$67)),"--")</f>
        <v>2.4542244000000001E-2</v>
      </c>
      <c r="W34" s="49" cm="1">
        <f t="array" ref="W34">IFERROR(_xlfn.XLOOKUP(W$8,EGEN_DPF_b_RONLER!$K$11:$FZ$11,_xlfn.XLOOKUP($D34,EGEN_DPF_b_RONLER!$D$14:$D$67,EGEN_DPF_b_RONLER!$K$14:$FZ$67)),"--")</f>
        <v>2.4542244000000001E-2</v>
      </c>
      <c r="X34" s="49" cm="1">
        <f t="array" ref="X34">IFERROR(_xlfn.XLOOKUP(X$8,EGEN_DPF_b_RONLER!$K$11:$FZ$11,_xlfn.XLOOKUP($D34,EGEN_DPF_b_RONLER!$D$14:$D$67,EGEN_DPF_b_RONLER!$K$14:$FZ$67)),"--")</f>
        <v>2.4542244000000001E-2</v>
      </c>
      <c r="Y34" s="49" cm="1">
        <f t="array" ref="Y34">IFERROR(_xlfn.XLOOKUP(Y$8,EGEN_DPF_b_RONLER!$K$11:$FZ$11,_xlfn.XLOOKUP($D34,EGEN_DPF_b_RONLER!$D$14:$D$67,EGEN_DPF_b_RONLER!$K$14:$FZ$67)),"--")</f>
        <v>2.4542244000000001E-2</v>
      </c>
      <c r="Z34" s="49" cm="1">
        <f t="array" ref="Z34">IFERROR(_xlfn.XLOOKUP(Z$8,EGEN_DPF_b_RONLER!$K$11:$FZ$11,_xlfn.XLOOKUP($D34,EGEN_DPF_b_RONLER!$D$14:$D$67,EGEN_DPF_b_RONLER!$K$14:$FZ$67)),"--")</f>
        <v>2.4542244000000001E-2</v>
      </c>
      <c r="AA34" s="49" cm="1">
        <f t="array" ref="AA34">IFERROR(_xlfn.XLOOKUP(AA$8,EGEN_DPF_b_RONLER!$K$11:$FZ$11,_xlfn.XLOOKUP($D34,EGEN_DPF_b_RONLER!$D$14:$D$67,EGEN_DPF_b_RONLER!$K$14:$FZ$67)),"--")</f>
        <v>2.4542244000000001E-2</v>
      </c>
      <c r="AB34" s="49" cm="1">
        <f t="array" ref="AB34">IFERROR(_xlfn.XLOOKUP(AB$8,EGEN_DPF_b_RONLER!$K$11:$FZ$11,_xlfn.XLOOKUP($D34,EGEN_DPF_b_RONLER!$D$14:$D$67,EGEN_DPF_b_RONLER!$K$14:$FZ$67)),"--")</f>
        <v>2.4542244000000001E-2</v>
      </c>
      <c r="AC34" s="49" cm="1">
        <f t="array" ref="AC34">IFERROR(_xlfn.XLOOKUP(AC$8,EGEN_DPF_b_RONLER!$K$11:$FZ$11,_xlfn.XLOOKUP($D34,EGEN_DPF_b_RONLER!$D$14:$D$67,EGEN_DPF_b_RONLER!$K$14:$FZ$67)),"--")</f>
        <v>2.4542244000000001E-2</v>
      </c>
      <c r="AD34" s="49" cm="1">
        <f t="array" ref="AD34">IFERROR(_xlfn.XLOOKUP(AD$8,EGEN_DPF_b_RONLER!$K$11:$FZ$11,_xlfn.XLOOKUP($D34,EGEN_DPF_b_RONLER!$D$14:$D$67,EGEN_DPF_b_RONLER!$K$14:$FZ$67)),"--")</f>
        <v>2.4542244000000001E-2</v>
      </c>
      <c r="AE34" s="49" cm="1">
        <f t="array" ref="AE34">IFERROR(_xlfn.XLOOKUP(AE$8,EGEN_DPF_b_RONLER!$K$11:$FZ$11,_xlfn.XLOOKUP($D34,EGEN_DPF_b_RONLER!$D$14:$D$67,EGEN_DPF_b_RONLER!$K$14:$FZ$67)),"--")</f>
        <v>2.4542244000000001E-2</v>
      </c>
      <c r="AF34" s="49" cm="1">
        <f t="array" ref="AF34">IFERROR(_xlfn.XLOOKUP(AF$8,EGEN_DPF_b_RONLER!$K$11:$FZ$11,_xlfn.XLOOKUP($D34,EGEN_DPF_b_RONLER!$D$14:$D$67,EGEN_DPF_b_RONLER!$K$14:$FZ$67)),"--")</f>
        <v>2.4542244000000001E-2</v>
      </c>
      <c r="AG34" s="49" cm="1">
        <f t="array" ref="AG34">IFERROR(_xlfn.XLOOKUP(AG$8,EGEN_DPF_b_RONLER!$K$11:$FZ$11,_xlfn.XLOOKUP($D34,EGEN_DPF_b_RONLER!$D$14:$D$67,EGEN_DPF_b_RONLER!$K$14:$FZ$67)),"--")</f>
        <v>2.4542244000000001E-2</v>
      </c>
      <c r="AH34" s="49" cm="1">
        <f t="array" ref="AH34">IFERROR(_xlfn.XLOOKUP(AH$8,EGEN_DPF_b_RONLER!$K$11:$FZ$11,_xlfn.XLOOKUP($D34,EGEN_DPF_b_RONLER!$D$14:$D$67,EGEN_DPF_b_RONLER!$K$14:$FZ$67)),"--")</f>
        <v>2.4542244000000001E-2</v>
      </c>
      <c r="AI34" s="49" cm="1">
        <f t="array" ref="AI34">IFERROR(_xlfn.XLOOKUP(AI$8,EGEN_DPF_b_RONLER!$K$11:$FZ$11,_xlfn.XLOOKUP($D34,EGEN_DPF_b_RONLER!$D$14:$D$67,EGEN_DPF_b_RONLER!$K$14:$FZ$67)),"--")</f>
        <v>2.4542244000000001E-2</v>
      </c>
      <c r="AJ34" s="49" cm="1">
        <f t="array" ref="AJ34">IFERROR(_xlfn.XLOOKUP(AJ$8,EGEN_DPF_b_RONLER!$K$11:$FZ$11,_xlfn.XLOOKUP($D34,EGEN_DPF_b_RONLER!$D$14:$D$67,EGEN_DPF_b_RONLER!$K$14:$FZ$67)),"--")</f>
        <v>2.4542244000000001E-2</v>
      </c>
      <c r="AK34" s="49" cm="1">
        <f t="array" ref="AK34">IFERROR(_xlfn.XLOOKUP(AK$8,EGEN_DPF_b_RONLER!$K$11:$FZ$11,_xlfn.XLOOKUP($D34,EGEN_DPF_b_RONLER!$D$14:$D$67,EGEN_DPF_b_RONLER!$K$14:$FZ$67)),"--")</f>
        <v>2.4542244000000001E-2</v>
      </c>
      <c r="AL34" s="49" cm="1">
        <f t="array" ref="AL34">IFERROR(_xlfn.XLOOKUP(AL$8,EGEN_DPF_b_RONLER!$K$11:$FZ$11,_xlfn.XLOOKUP($D34,EGEN_DPF_b_RONLER!$D$14:$D$67,EGEN_DPF_b_RONLER!$K$14:$FZ$67)),"--")</f>
        <v>2.4542244000000001E-2</v>
      </c>
      <c r="AM34" s="49" cm="1">
        <f t="array" ref="AM34">IFERROR(_xlfn.XLOOKUP(AM$8,EGEN_DPF_b_RONLER!$K$11:$FZ$11,_xlfn.XLOOKUP($D34,EGEN_DPF_b_RONLER!$D$14:$D$67,EGEN_DPF_b_RONLER!$K$14:$FZ$67)),"--")</f>
        <v>2.1065426100000006E-2</v>
      </c>
      <c r="AN34" s="49" cm="1">
        <f t="array" ref="AN34">IFERROR(_xlfn.XLOOKUP(AN$8,EGEN_DPF_b_RONLER!$K$11:$FZ$11,_xlfn.XLOOKUP($D34,EGEN_DPF_b_RONLER!$D$14:$D$67,EGEN_DPF_b_RONLER!$K$14:$FZ$67)),"--")</f>
        <v>2.1065426100000006E-2</v>
      </c>
      <c r="AO34" s="49" cm="1">
        <f t="array" ref="AO34">IFERROR(_xlfn.XLOOKUP(AO$8,EGEN_DPF_b_RONLER!$K$11:$FZ$11,_xlfn.XLOOKUP($D34,EGEN_DPF_b_RONLER!$D$14:$D$67,EGEN_DPF_b_RONLER!$K$14:$FZ$67)),"--")</f>
        <v>2.3874149580000004E-2</v>
      </c>
      <c r="AP34" s="49" cm="1">
        <f t="array" ref="AP34">IFERROR(_xlfn.XLOOKUP(AP$8,EGEN_DPF_b_RONLER!$K$11:$FZ$11,_xlfn.XLOOKUP($D34,EGEN_DPF_b_RONLER!$D$14:$D$67,EGEN_DPF_b_RONLER!$K$14:$FZ$67)),"--")</f>
        <v>2.3874149580000004E-2</v>
      </c>
      <c r="AQ34" s="49" cm="1">
        <f t="array" ref="AQ34">IFERROR(_xlfn.XLOOKUP(AQ$8,EGEN_DPF_b_RONLER!$K$11:$FZ$11,_xlfn.XLOOKUP($D34,EGEN_DPF_b_RONLER!$D$14:$D$67,EGEN_DPF_b_RONLER!$K$14:$FZ$67)),"--")</f>
        <v>3.9867511919999985E-3</v>
      </c>
      <c r="AR34" s="49" cm="1">
        <f t="array" ref="AR34">IFERROR(_xlfn.XLOOKUP(AR$8,EGEN_DPF_b_RONLER!$K$11:$FZ$11,_xlfn.XLOOKUP($D34,EGEN_DPF_b_RONLER!$D$14:$D$67,EGEN_DPF_b_RONLER!$K$14:$FZ$67)),"--")</f>
        <v>2.4542244000000001E-2</v>
      </c>
      <c r="AS34" s="49" cm="1">
        <f t="array" ref="AS34">IFERROR(_xlfn.XLOOKUP(AS$8,EGEN_DPF_b_RONLER!$K$11:$FZ$11,_xlfn.XLOOKUP($D34,EGEN_DPF_b_RONLER!$D$14:$D$67,EGEN_DPF_b_RONLER!$K$14:$FZ$67)),"--")</f>
        <v>2.4542244000000001E-2</v>
      </c>
      <c r="AT34" s="49" cm="1">
        <f t="array" ref="AT34">IFERROR(_xlfn.XLOOKUP(AT$8,EGEN_DPF_b_RONLER!$K$11:$FZ$11,_xlfn.XLOOKUP($D34,EGEN_DPF_b_RONLER!$D$14:$D$67,EGEN_DPF_b_RONLER!$K$14:$FZ$67)),"--")</f>
        <v>2.4542244000000001E-2</v>
      </c>
      <c r="AU34" s="49" cm="1">
        <f t="array" ref="AU34">IFERROR(_xlfn.XLOOKUP(AU$8,EGEN_DPF_b_RONLER!$K$11:$FZ$11,_xlfn.XLOOKUP($D34,EGEN_DPF_b_RONLER!$D$14:$D$67,EGEN_DPF_b_RONLER!$K$14:$FZ$67)),"--")</f>
        <v>2.4542244000000001E-2</v>
      </c>
      <c r="AV34" s="49" cm="1">
        <f t="array" ref="AV34">IFERROR(_xlfn.XLOOKUP(AV$8,EGEN_DPF_b_RONLER!$K$11:$FZ$11,_xlfn.XLOOKUP($D34,EGEN_DPF_b_RONLER!$D$14:$D$67,EGEN_DPF_b_RONLER!$K$14:$FZ$67)),"--")</f>
        <v>2.4542244000000001E-2</v>
      </c>
      <c r="AW34" s="49" cm="1">
        <f t="array" ref="AW34">IFERROR(_xlfn.XLOOKUP(AW$8,EGEN_DPF_b_RONLER!$K$11:$FZ$11,_xlfn.XLOOKUP($D34,EGEN_DPF_b_RONLER!$D$14:$D$67,EGEN_DPF_b_RONLER!$K$14:$FZ$67)),"--")</f>
        <v>2.4542244000000001E-2</v>
      </c>
      <c r="AX34" s="49" cm="1">
        <f t="array" ref="AX34">IFERROR(_xlfn.XLOOKUP(AX$8,EGEN_DPF_b_RONLER!$K$11:$FZ$11,_xlfn.XLOOKUP($D34,EGEN_DPF_b_RONLER!$D$14:$D$67,EGEN_DPF_b_RONLER!$K$14:$FZ$67)),"--")</f>
        <v>2.4542244000000001E-2</v>
      </c>
      <c r="AY34" s="49" cm="1">
        <f t="array" ref="AY34">IFERROR(_xlfn.XLOOKUP(AY$8,EGEN_DPF_b_RONLER!$K$11:$FZ$11,_xlfn.XLOOKUP($D34,EGEN_DPF_b_RONLER!$D$14:$D$67,EGEN_DPF_b_RONLER!$K$14:$FZ$67)),"--")</f>
        <v>2.4542244000000001E-2</v>
      </c>
      <c r="AZ34" s="49" cm="1">
        <f t="array" ref="AZ34">IFERROR(_xlfn.XLOOKUP(AZ$8,EGENnoDPF_a_RONLER!$G$11:$CL$11,_xlfn.XLOOKUP($D34,EGENnoDPF_a_RONLER!$D$14:$D$51,EGENnoDPF_a_RONLER!$G$14:$CL$51)),"--")</f>
        <v>3.8691529394999993E-2</v>
      </c>
      <c r="BA34" s="49" cm="1">
        <f t="array" ref="BA34">IFERROR(_xlfn.XLOOKUP(BA$8,EGENnoDPF_a_RONLER!$G$11:$CL$11,_xlfn.XLOOKUP($D34,EGENnoDPF_a_RONLER!$D$14:$D$51,EGENnoDPF_a_RONLER!$G$14:$CL$51)),"--")</f>
        <v>3.8691529394999993E-2</v>
      </c>
      <c r="BB34" s="49" cm="1">
        <f t="array" ref="BB34">IFERROR(_xlfn.XLOOKUP(BB$8,EGENnoDPF_a_RONLER!$G$11:$CL$11,_xlfn.XLOOKUP($D34,EGENnoDPF_a_RONLER!$D$14:$D$51,EGENnoDPF_a_RONLER!$G$14:$CL$51)),"--")</f>
        <v>3.8691529394999993E-2</v>
      </c>
      <c r="BC34" s="49" cm="1">
        <f t="array" ref="BC34">IFERROR(_xlfn.XLOOKUP(BC$8,EGENnoDPF_a_RONLER!$G$11:$CL$11,_xlfn.XLOOKUP($D34,EGENnoDPF_a_RONLER!$D$14:$D$51,EGENnoDPF_a_RONLER!$G$14:$CL$51)),"--")</f>
        <v>3.8691529394999993E-2</v>
      </c>
      <c r="BD34" s="49" cm="1">
        <f t="array" ref="BD34">IFERROR(_xlfn.XLOOKUP(BD$8,EGENnoDPF_a_RONLER!$G$11:$CL$11,_xlfn.XLOOKUP($D34,EGENnoDPF_a_RONLER!$D$14:$D$51,EGENnoDPF_a_RONLER!$G$14:$CL$51)),"--")</f>
        <v>3.0578954294999999E-2</v>
      </c>
      <c r="BE34" s="49" cm="1">
        <f t="array" ref="BE34">IFERROR(_xlfn.XLOOKUP(BE$8,EGENnoDPF_a_RONLER!$G$11:$CL$11,_xlfn.XLOOKUP($D34,EGENnoDPF_a_RONLER!$D$14:$D$51,EGENnoDPF_a_RONLER!$G$14:$CL$51)),"--")</f>
        <v>3.0578954294999999E-2</v>
      </c>
      <c r="BF34" s="49" cm="1">
        <f t="array" ref="BF34">IFERROR(_xlfn.XLOOKUP(BF$8,EGENnoDPF_a_RONLER!$G$11:$CL$11,_xlfn.XLOOKUP($D34,EGENnoDPF_a_RONLER!$D$14:$D$51,EGENnoDPF_a_RONLER!$G$14:$CL$51)),"--")</f>
        <v>3.0578954294999999E-2</v>
      </c>
      <c r="BG34" s="49" cm="1">
        <f t="array" ref="BG34">IFERROR(_xlfn.XLOOKUP(BG$8,EGENnoDPF_a_RONLER!$G$11:$CL$11,_xlfn.XLOOKUP($D34,EGENnoDPF_a_RONLER!$D$14:$D$51,EGENnoDPF_a_RONLER!$G$14:$CL$51)),"--")</f>
        <v>4.1926333499999996E-2</v>
      </c>
      <c r="BH34" s="49" cm="1">
        <f t="array" ref="BH34">IFERROR(_xlfn.XLOOKUP(BH$8,EGENnoDPF_a_RONLER!$G$11:$CL$11,_xlfn.XLOOKUP($D34,EGENnoDPF_a_RONLER!$D$14:$D$51,EGENnoDPF_a_RONLER!$G$14:$CL$51)),"--")</f>
        <v>4.1926333499999996E-2</v>
      </c>
      <c r="BI34" s="49" cm="1">
        <f t="array" ref="BI34">IFERROR(_xlfn.XLOOKUP(BI$8,EGENnoDPF_a_RONLER!$G$11:$CL$11,_xlfn.XLOOKUP($D34,EGENnoDPF_a_RONLER!$D$14:$D$51,EGENnoDPF_a_RONLER!$G$14:$CL$51)),"--")</f>
        <v>4.6868868749999994E-2</v>
      </c>
      <c r="BJ34" s="49" cm="1">
        <f t="array" ref="BJ34">IFERROR(_xlfn.XLOOKUP(BJ$8,EGENnoDPF_a_RONLER!$G$11:$CL$11,_xlfn.XLOOKUP($D34,EGENnoDPF_a_RONLER!$D$14:$D$51,EGENnoDPF_a_RONLER!$G$14:$CL$51)),"--")</f>
        <v>4.9561698299999991E-2</v>
      </c>
      <c r="BK34" s="49" cm="1">
        <f t="array" ref="BK34">IFERROR(_xlfn.XLOOKUP(BK$8,EGENnoDPF_a_RONLER!$G$11:$CL$11,_xlfn.XLOOKUP($D34,EGENnoDPF_a_RONLER!$D$14:$D$51,EGENnoDPF_a_RONLER!$G$14:$CL$51)),"--")</f>
        <v>5.0263879170000005E-2</v>
      </c>
      <c r="BL34" s="49" cm="1">
        <f t="array" ref="BL34">IFERROR(_xlfn.XLOOKUP(BL$8,EGENnoDPF_a_RONLER!$G$11:$CL$11,_xlfn.XLOOKUP($D34,EGENnoDPF_a_RONLER!$D$14:$D$51,EGENnoDPF_a_RONLER!$G$14:$CL$51)),"--")</f>
        <v>5.0263879170000005E-2</v>
      </c>
      <c r="BM34" s="49" cm="1">
        <f t="array" ref="BM34">IFERROR(_xlfn.XLOOKUP(BM$8,EGENnoDPF_a_RONLER!$G$11:$CL$11,_xlfn.XLOOKUP($D34,EGENnoDPF_a_RONLER!$D$14:$D$51,EGENnoDPF_a_RONLER!$G$14:$CL$51)),"--")</f>
        <v>5.0263879170000005E-2</v>
      </c>
      <c r="BN34" s="49" cm="1">
        <f t="array" ref="BN34">IFERROR(_xlfn.XLOOKUP(BN$8,EGENnoDPF_a_RONLER!$G$11:$CL$11,_xlfn.XLOOKUP($D34,EGENnoDPF_a_RONLER!$D$14:$D$51,EGENnoDPF_a_RONLER!$G$14:$CL$51)),"--")</f>
        <v>5.0263879170000005E-2</v>
      </c>
      <c r="BO34" s="49" cm="1">
        <f t="array" ref="BO34">IFERROR(_xlfn.XLOOKUP(BO$8,EGENnoDPF_a_RONLER!$G$11:$CL$11,_xlfn.XLOOKUP($D34,EGENnoDPF_a_RONLER!$D$14:$D$51,EGENnoDPF_a_RONLER!$G$14:$CL$51)),"--")</f>
        <v>5.0263879170000005E-2</v>
      </c>
      <c r="BP34" s="49" cm="1">
        <f t="array" ref="BP34">IFERROR(_xlfn.XLOOKUP(BP$8,EGENnoDPF_a_RONLER!$G$11:$CL$11,_xlfn.XLOOKUP($D34,EGENnoDPF_a_RONLER!$D$14:$D$51,EGENnoDPF_a_RONLER!$G$14:$CL$51)),"--")</f>
        <v>5.0263879170000005E-2</v>
      </c>
      <c r="BQ34" s="49" cm="1">
        <f t="array" ref="BQ34">IFERROR(_xlfn.XLOOKUP(BQ$8,EGENnoDPF_a_RONLER!$G$11:$CL$11,_xlfn.XLOOKUP($D34,EGENnoDPF_a_RONLER!$D$14:$D$51,EGENnoDPF_a_RONLER!$G$14:$CL$51)),"--")</f>
        <v>7.8057970499999987E-3</v>
      </c>
      <c r="BR34" s="49" cm="1">
        <f t="array" ref="BR34">IFERROR(_xlfn.XLOOKUP(BR$8,EGENnoDPF_a_RONLER!$G$11:$CL$11,_xlfn.XLOOKUP($D34,EGENnoDPF_a_RONLER!$D$14:$D$51,EGENnoDPF_a_RONLER!$G$14:$CL$51)),"--")</f>
        <v>7.8057970499999987E-3</v>
      </c>
      <c r="BS34" s="49" cm="1">
        <f t="array" ref="BS34">IFERROR(_xlfn.XLOOKUP(BS$8,EGENnoDPF_a_RONLER!$G$11:$CL$11,_xlfn.XLOOKUP($D34,EGENnoDPF_a_RONLER!$D$14:$D$51,EGENnoDPF_a_RONLER!$G$14:$CL$51)),"--")</f>
        <v>1.58161128E-2</v>
      </c>
      <c r="BT34" s="49" cm="1">
        <f t="array" ref="BT34">IFERROR(_xlfn.XLOOKUP(BT$8,EGENnoDPF_a_RONLER!$G$11:$CL$11,_xlfn.XLOOKUP($D34,EGENnoDPF_a_RONLER!$D$14:$D$51,EGENnoDPF_a_RONLER!$G$14:$CL$51)),"--")</f>
        <v>6.6127712999999987E-3</v>
      </c>
      <c r="BU34" s="49" cm="1">
        <f t="array" ref="BU34">IFERROR(_xlfn.XLOOKUP(BU$8,EGENnoDPF_b_RONLER!$G$11:$BN$11,_xlfn.XLOOKUP($D34,EGENnoDPF_b_RONLER!$D$14:$D$67,EGENnoDPF_b_RONLER!$G$14:$BN$67)),"--")</f>
        <v>4.9561698299999991E-2</v>
      </c>
      <c r="BV34" s="49" cm="1">
        <f t="array" ref="BV34">IFERROR(_xlfn.XLOOKUP(BV$8,EGENnoDPF_b_RONLER!$G$11:$BN$11,_xlfn.XLOOKUP($D34,EGENnoDPF_b_RONLER!$D$14:$D$67,EGENnoDPF_b_RONLER!$G$14:$BN$67)),"--")</f>
        <v>5.0277513750000002E-2</v>
      </c>
      <c r="BW34" s="49" cm="1">
        <f t="array" ref="BW34">IFERROR(_xlfn.XLOOKUP(BW$8,EGENnoDPF_b_RONLER!$G$11:$BN$11,_xlfn.XLOOKUP($D34,EGENnoDPF_b_RONLER!$D$14:$D$67,EGENnoDPF_b_RONLER!$G$14:$BN$67)),"--")</f>
        <v>5.0277513750000002E-2</v>
      </c>
      <c r="BX34" s="49" cm="1">
        <f t="array" ref="BX34">IFERROR(_xlfn.XLOOKUP(BX$8,EGENnoDPF_b_RONLER!$G$11:$BN$11,_xlfn.XLOOKUP($D34,EGENnoDPF_b_RONLER!$D$14:$D$67,EGENnoDPF_b_RONLER!$G$14:$BN$67)),"--")</f>
        <v>5.9992152E-2</v>
      </c>
      <c r="BY34" s="49" cm="1">
        <f t="array" ref="BY34">IFERROR(_xlfn.XLOOKUP(BY$8,EGENnoDPF_b_RONLER!$G$11:$BN$11,_xlfn.XLOOKUP($D34,EGENnoDPF_b_RONLER!$D$14:$D$67,EGENnoDPF_b_RONLER!$G$14:$BN$67)),"--")</f>
        <v>5.8662780449999993E-2</v>
      </c>
      <c r="BZ34" s="49" cm="1">
        <f t="array" ref="BZ34">IFERROR(_xlfn.XLOOKUP(BZ$8,EGENnoDPF_b_RONLER!$G$11:$BN$11,_xlfn.XLOOKUP($D34,EGENnoDPF_b_RONLER!$D$14:$D$67,EGENnoDPF_b_RONLER!$G$14:$BN$67)),"--")</f>
        <v>5.9992152E-2</v>
      </c>
      <c r="CA34" s="49" cm="1">
        <f t="array" ref="CA34">IFERROR(_xlfn.XLOOKUP(CA$8,EGENnoDPF_b_RONLER!$G$11:$BN$11,_xlfn.XLOOKUP($D34,EGENnoDPF_b_RONLER!$D$14:$D$67,EGENnoDPF_b_RONLER!$G$14:$BN$67)),"--")</f>
        <v>5.9992152E-2</v>
      </c>
      <c r="CB34" s="49" cm="1">
        <f t="array" ref="CB34">IFERROR(_xlfn.XLOOKUP(CB$8,EGENnoDPF_b_RONLER!$G$11:$BN$11,_xlfn.XLOOKUP($D34,EGENnoDPF_b_RONLER!$D$14:$D$67,EGENnoDPF_b_RONLER!$G$14:$BN$67)),"--")</f>
        <v>5.9992152E-2</v>
      </c>
      <c r="CC34" s="49" cm="1">
        <f t="array" ref="CC34">IFERROR(_xlfn.XLOOKUP(CC$8,EGENnoDPF_b_RONLER!$G$11:$BN$11,_xlfn.XLOOKUP($D34,EGENnoDPF_b_RONLER!$D$14:$D$67,EGENnoDPF_b_RONLER!$G$14:$BN$67)),"--")</f>
        <v>5.9992152E-2</v>
      </c>
      <c r="CD34" s="49" cm="1">
        <f t="array" ref="CD34">IFERROR(_xlfn.XLOOKUP(CD$8,EGENnoDPF_b_RONLER!$G$11:$BN$11,_xlfn.XLOOKUP($D34,EGENnoDPF_b_RONLER!$D$14:$D$67,EGENnoDPF_b_RONLER!$G$14:$BN$67)),"--")</f>
        <v>5.8662780449999993E-2</v>
      </c>
      <c r="CE34" s="49" cm="1">
        <f t="array" ref="CE34">IFERROR(_xlfn.XLOOKUP(CE$8,EGENnoDPF_b_RONLER!$G$11:$BN$11,_xlfn.XLOOKUP($D34,EGENnoDPF_b_RONLER!$D$14:$D$67,EGENnoDPF_b_RONLER!$G$14:$BN$67)),"--")</f>
        <v>5.9992152E-2</v>
      </c>
      <c r="CF34" s="49" cm="1">
        <f t="array" ref="CF34">IFERROR(_xlfn.XLOOKUP(CF$8,EGENnoDPF_b_RONLER!$G$11:$BN$11,_xlfn.XLOOKUP($D34,EGENnoDPF_b_RONLER!$D$14:$D$67,EGENnoDPF_b_RONLER!$G$14:$BN$67)),"--")</f>
        <v>5.8662780449999993E-2</v>
      </c>
      <c r="CG34" s="49" cm="1">
        <f t="array" ref="CG34">IFERROR(_xlfn.XLOOKUP(CG$8,EGENnoDPF_b_RONLER!$G$11:$BN$11,_xlfn.XLOOKUP($D34,EGENnoDPF_b_RONLER!$D$14:$D$67,EGENnoDPF_b_RONLER!$G$14:$BN$67)),"--")</f>
        <v>5.8662780449999993E-2</v>
      </c>
      <c r="CH34" s="49" cm="1">
        <f t="array" ref="CH34">IFERROR(_xlfn.XLOOKUP(CH$8,EGENnoDPF_b_RONLER!$G$11:$BN$11,_xlfn.XLOOKUP($D34,EGENnoDPF_b_RONLER!$D$14:$D$67,EGENnoDPF_b_RONLER!$G$14:$BN$67)),"--")</f>
        <v>5.8662780449999993E-2</v>
      </c>
      <c r="CI34" s="49" cm="1">
        <f t="array" ref="CI34">IFERROR(_xlfn.XLOOKUP(CI$8,EGENnoDPF_b_RONLER!$G$11:$BN$11,_xlfn.XLOOKUP($D34,EGENnoDPF_b_RONLER!$D$14:$D$67,EGENnoDPF_b_RONLER!$G$14:$BN$67)),"--")</f>
        <v>5.8662780449999993E-2</v>
      </c>
      <c r="CJ34" s="49" cm="1">
        <f t="array" ref="CJ34">IFERROR(_xlfn.XLOOKUP(CJ$8,FirePump_RONLER!$G$11:$V$11,_xlfn.XLOOKUP($D34,FirePump_RONLER!$D$14:$D$51,FirePump_RONLER!$G$14:$V$51)),"--")</f>
        <v>3.5449907999999999E-3</v>
      </c>
      <c r="CK34" s="49" cm="1">
        <f t="array" ref="CK34">IFERROR(_xlfn.XLOOKUP(CK$8,FirePump_RONLER!$G$11:$V$11,_xlfn.XLOOKUP($D34,FirePump_RONLER!$D$14:$D$51,FirePump_RONLER!$G$14:$V$51)),"--")</f>
        <v>3.8517688500000003E-3</v>
      </c>
      <c r="CL34" s="49" cm="1">
        <f t="array" ref="CL34">IFERROR(_xlfn.XLOOKUP(CL$8,FirePump_RONLER!$G$11:$V$11,_xlfn.XLOOKUP($D34,FirePump_RONLER!$D$14:$D$51,FirePump_RONLER!$G$14:$V$51)),"--")</f>
        <v>2.2497057000000001E-3</v>
      </c>
      <c r="CM34" s="49" cm="1">
        <f t="array" ref="CM34">IFERROR(_xlfn.XLOOKUP(CM$8,FirePump_RONLER!$G$11:$V$11,_xlfn.XLOOKUP($D34,FirePump_RONLER!$D$14:$D$51,FirePump_RONLER!$G$14:$V$51)),"--")</f>
        <v>2.0792734499999995E-3</v>
      </c>
      <c r="CN34" s="49" cm="1">
        <f t="array" ref="CN34">IFERROR(_xlfn.XLOOKUP(CN$8,EGEN_ALOHA!$G$11:$Z$11,_xlfn.XLOOKUP($D34,EGEN_ALOHA!$D$14:$D$51,EGEN_ALOHA!$G$14:$Z$51)),"--")</f>
        <v>3.6745193100000004E-2</v>
      </c>
      <c r="CO34" s="49" cm="1">
        <f t="array" ref="CO34">IFERROR(_xlfn.XLOOKUP(CO$8,EGEN_ALOHA!$G$11:$Z$11,_xlfn.XLOOKUP($D34,EGEN_ALOHA!$D$14:$D$51,EGEN_ALOHA!$G$14:$Z$51)),"--")</f>
        <v>3.6745193100000004E-2</v>
      </c>
      <c r="CP34" s="49" cm="1">
        <f t="array" ref="CP34">IFERROR(_xlfn.XLOOKUP(CP$8,EGEN_ALOHA!$G$11:$Z$11,_xlfn.XLOOKUP($D34,EGEN_ALOHA!$D$14:$D$51,EGEN_ALOHA!$G$14:$Z$51)),"--")</f>
        <v>3.6745193100000004E-2</v>
      </c>
      <c r="CQ34" s="49" cm="1">
        <f t="array" ref="CQ34">IFERROR(_xlfn.XLOOKUP(CQ$8,EGEN_ALOHA!$G$11:$Z$11,_xlfn.XLOOKUP($D34,EGEN_ALOHA!$D$14:$D$51,EGEN_ALOHA!$G$14:$Z$51)),"--")</f>
        <v>3.6765644969999997E-2</v>
      </c>
      <c r="CR34" s="49" cm="1">
        <f t="array" ref="CR34">IFERROR(_xlfn.XLOOKUP(CR$8,EGEN_ALOHA!$G$11:$Z$11,_xlfn.XLOOKUP($D34,EGEN_ALOHA!$D$14:$D$51,EGEN_ALOHA!$G$14:$Z$51)),"--")</f>
        <v>3.6567943560000003E-2</v>
      </c>
      <c r="CS34" s="71">
        <f t="shared" si="1"/>
        <v>2.8137669111420021</v>
      </c>
      <c r="CT34" s="67"/>
    </row>
    <row r="35" spans="1:98" ht="14.65" customHeight="1">
      <c r="A35" s="63"/>
      <c r="B35" s="55" t="s">
        <v>269</v>
      </c>
      <c r="C35" s="64"/>
      <c r="D35" s="70" t="s">
        <v>268</v>
      </c>
      <c r="E35" s="65" t="s">
        <v>315</v>
      </c>
      <c r="F35" s="65" t="s">
        <v>414</v>
      </c>
      <c r="G35" s="49" t="str" cm="1">
        <f t="array" ref="G35">IFERROR(_xlfn.XLOOKUP(G$8,EGEN_DPF_a_RONLER!$I$5:$P$5,_xlfn.XLOOKUP($D35,EGEN_DPF_a_RONLER!$D$13:$D$50,EGEN_DPF_a_RONLER!$I$13:$P$50)),"--")</f>
        <v>--</v>
      </c>
      <c r="H35" s="49" t="str" cm="1">
        <f t="array" ref="H35">IFERROR(_xlfn.XLOOKUP(H$8,EGEN_DPF_a_RONLER!$I$5:$P$5,_xlfn.XLOOKUP($D35,EGEN_DPF_a_RONLER!$D$13:$D$50,EGEN_DPF_a_RONLER!$I$13:$P$50)),"--")</f>
        <v>--</v>
      </c>
      <c r="I35" s="49" cm="1">
        <f t="array" ref="I35">IFERROR(_xlfn.XLOOKUP(I$8,EGEN_DPF_b_RONLER!$K$11:$FZ$11,_xlfn.XLOOKUP($D35,EGEN_DPF_b_RONLER!$D$14:$D$67,EGEN_DPF_b_RONLER!$K$14:$FZ$67)),"--")</f>
        <v>4.2139241959964375E-4</v>
      </c>
      <c r="J35" s="49" cm="1">
        <f t="array" ref="J35">IFERROR(_xlfn.XLOOKUP(J$8,EGEN_DPF_b_RONLER!$K$11:$FZ$11,_xlfn.XLOOKUP($D35,EGEN_DPF_b_RONLER!$D$14:$D$67,EGEN_DPF_b_RONLER!$K$14:$FZ$67)),"--")</f>
        <v>4.2139241959964375E-4</v>
      </c>
      <c r="K35" s="49" cm="1">
        <f t="array" ref="K35">IFERROR(_xlfn.XLOOKUP(K$8,EGEN_DPF_b_RONLER!$K$11:$FZ$11,_xlfn.XLOOKUP($D35,EGEN_DPF_b_RONLER!$D$14:$D$67,EGEN_DPF_b_RONLER!$K$14:$FZ$67)),"--")</f>
        <v>4.2139241959964375E-4</v>
      </c>
      <c r="L35" s="49" cm="1">
        <f t="array" ref="L35">IFERROR(_xlfn.XLOOKUP(L$8,EGEN_DPF_b_RONLER!$K$11:$FZ$11,_xlfn.XLOOKUP($D35,EGEN_DPF_b_RONLER!$D$14:$D$67,EGEN_DPF_b_RONLER!$K$14:$FZ$67)),"--")</f>
        <v>4.2139241959964375E-4</v>
      </c>
      <c r="M35" s="49" cm="1">
        <f t="array" ref="M35">IFERROR(_xlfn.XLOOKUP(M$8,EGEN_DPF_b_RONLER!$K$11:$FZ$11,_xlfn.XLOOKUP($D35,EGEN_DPF_b_RONLER!$D$14:$D$67,EGEN_DPF_b_RONLER!$K$14:$FZ$67)),"--")</f>
        <v>4.2139241959964375E-4</v>
      </c>
      <c r="N35" s="49" cm="1">
        <f t="array" ref="N35">IFERROR(_xlfn.XLOOKUP(N$8,EGEN_DPF_b_RONLER!$K$11:$FZ$11,_xlfn.XLOOKUP($D35,EGEN_DPF_b_RONLER!$D$14:$D$67,EGEN_DPF_b_RONLER!$K$14:$FZ$67)),"--")</f>
        <v>4.2139241959964375E-4</v>
      </c>
      <c r="O35" s="49" cm="1">
        <f t="array" ref="O35">IFERROR(_xlfn.XLOOKUP(O$8,EGEN_DPF_b_RONLER!$K$11:$FZ$11,_xlfn.XLOOKUP($D35,EGEN_DPF_b_RONLER!$D$14:$D$67,EGEN_DPF_b_RONLER!$K$14:$FZ$67)),"--")</f>
        <v>3.5184221442300355E-4</v>
      </c>
      <c r="P35" s="49" cm="1">
        <f t="array" ref="P35">IFERROR(_xlfn.XLOOKUP(P$8,EGEN_DPF_b_RONLER!$K$11:$FZ$11,_xlfn.XLOOKUP($D35,EGEN_DPF_b_RONLER!$D$14:$D$67,EGEN_DPF_b_RONLER!$K$14:$FZ$67)),"--")</f>
        <v>3.5184221442300355E-4</v>
      </c>
      <c r="Q35" s="49" cm="1">
        <f t="array" ref="Q35">IFERROR(_xlfn.XLOOKUP(Q$8,EGEN_DPF_b_RONLER!$K$11:$FZ$11,_xlfn.XLOOKUP($D35,EGEN_DPF_b_RONLER!$D$14:$D$67,EGEN_DPF_b_RONLER!$K$14:$FZ$67)),"--")</f>
        <v>3.5184221442300355E-4</v>
      </c>
      <c r="R35" s="49" cm="1">
        <f t="array" ref="R35">IFERROR(_xlfn.XLOOKUP(R$8,EGEN_DPF_b_RONLER!$K$11:$FZ$11,_xlfn.XLOOKUP($D35,EGEN_DPF_b_RONLER!$D$14:$D$67,EGEN_DPF_b_RONLER!$K$14:$FZ$67)),"--")</f>
        <v>4.9094262477628406E-4</v>
      </c>
      <c r="S35" s="49" cm="1">
        <f t="array" ref="S35">IFERROR(_xlfn.XLOOKUP(S$8,EGEN_DPF_b_RONLER!$K$11:$FZ$11,_xlfn.XLOOKUP($D35,EGEN_DPF_b_RONLER!$D$14:$D$67,EGEN_DPF_b_RONLER!$K$14:$FZ$67)),"--")</f>
        <v>4.9094262477628406E-4</v>
      </c>
      <c r="T35" s="49" cm="1">
        <f t="array" ref="T35">IFERROR(_xlfn.XLOOKUP(T$8,EGEN_DPF_b_RONLER!$K$11:$FZ$11,_xlfn.XLOOKUP($D35,EGEN_DPF_b_RONLER!$D$14:$D$67,EGEN_DPF_b_RONLER!$K$14:$FZ$67)),"--")</f>
        <v>4.9094262477628406E-4</v>
      </c>
      <c r="U35" s="49" cm="1">
        <f t="array" ref="U35">IFERROR(_xlfn.XLOOKUP(U$8,EGEN_DPF_b_RONLER!$K$11:$FZ$11,_xlfn.XLOOKUP($D35,EGEN_DPF_b_RONLER!$D$14:$D$67,EGEN_DPF_b_RONLER!$K$14:$FZ$67)),"--")</f>
        <v>4.9094262477628406E-4</v>
      </c>
      <c r="V35" s="49" cm="1">
        <f t="array" ref="V35">IFERROR(_xlfn.XLOOKUP(V$8,EGEN_DPF_b_RONLER!$K$11:$FZ$11,_xlfn.XLOOKUP($D35,EGEN_DPF_b_RONLER!$D$14:$D$67,EGEN_DPF_b_RONLER!$K$14:$FZ$67)),"--")</f>
        <v>4.9094262477628406E-4</v>
      </c>
      <c r="W35" s="49" cm="1">
        <f t="array" ref="W35">IFERROR(_xlfn.XLOOKUP(W$8,EGEN_DPF_b_RONLER!$K$11:$FZ$11,_xlfn.XLOOKUP($D35,EGEN_DPF_b_RONLER!$D$14:$D$67,EGEN_DPF_b_RONLER!$K$14:$FZ$67)),"--")</f>
        <v>4.9094262477628406E-4</v>
      </c>
      <c r="X35" s="49" cm="1">
        <f t="array" ref="X35">IFERROR(_xlfn.XLOOKUP(X$8,EGEN_DPF_b_RONLER!$K$11:$FZ$11,_xlfn.XLOOKUP($D35,EGEN_DPF_b_RONLER!$D$14:$D$67,EGEN_DPF_b_RONLER!$K$14:$FZ$67)),"--")</f>
        <v>4.9094262477628406E-4</v>
      </c>
      <c r="Y35" s="49" cm="1">
        <f t="array" ref="Y35">IFERROR(_xlfn.XLOOKUP(Y$8,EGEN_DPF_b_RONLER!$K$11:$FZ$11,_xlfn.XLOOKUP($D35,EGEN_DPF_b_RONLER!$D$14:$D$67,EGEN_DPF_b_RONLER!$K$14:$FZ$67)),"--")</f>
        <v>4.9094262477628406E-4</v>
      </c>
      <c r="Z35" s="49" cm="1">
        <f t="array" ref="Z35">IFERROR(_xlfn.XLOOKUP(Z$8,EGEN_DPF_b_RONLER!$K$11:$FZ$11,_xlfn.XLOOKUP($D35,EGEN_DPF_b_RONLER!$D$14:$D$67,EGEN_DPF_b_RONLER!$K$14:$FZ$67)),"--")</f>
        <v>4.9094262477628406E-4</v>
      </c>
      <c r="AA35" s="49" cm="1">
        <f t="array" ref="AA35">IFERROR(_xlfn.XLOOKUP(AA$8,EGEN_DPF_b_RONLER!$K$11:$FZ$11,_xlfn.XLOOKUP($D35,EGEN_DPF_b_RONLER!$D$14:$D$67,EGEN_DPF_b_RONLER!$K$14:$FZ$67)),"--")</f>
        <v>4.9094262477628406E-4</v>
      </c>
      <c r="AB35" s="49" cm="1">
        <f t="array" ref="AB35">IFERROR(_xlfn.XLOOKUP(AB$8,EGEN_DPF_b_RONLER!$K$11:$FZ$11,_xlfn.XLOOKUP($D35,EGEN_DPF_b_RONLER!$D$14:$D$67,EGEN_DPF_b_RONLER!$K$14:$FZ$67)),"--")</f>
        <v>4.9094262477628406E-4</v>
      </c>
      <c r="AC35" s="49" cm="1">
        <f t="array" ref="AC35">IFERROR(_xlfn.XLOOKUP(AC$8,EGEN_DPF_b_RONLER!$K$11:$FZ$11,_xlfn.XLOOKUP($D35,EGEN_DPF_b_RONLER!$D$14:$D$67,EGEN_DPF_b_RONLER!$K$14:$FZ$67)),"--")</f>
        <v>4.9094262477628406E-4</v>
      </c>
      <c r="AD35" s="49" cm="1">
        <f t="array" ref="AD35">IFERROR(_xlfn.XLOOKUP(AD$8,EGEN_DPF_b_RONLER!$K$11:$FZ$11,_xlfn.XLOOKUP($D35,EGEN_DPF_b_RONLER!$D$14:$D$67,EGEN_DPF_b_RONLER!$K$14:$FZ$67)),"--")</f>
        <v>4.9094262477628406E-4</v>
      </c>
      <c r="AE35" s="49" cm="1">
        <f t="array" ref="AE35">IFERROR(_xlfn.XLOOKUP(AE$8,EGEN_DPF_b_RONLER!$K$11:$FZ$11,_xlfn.XLOOKUP($D35,EGEN_DPF_b_RONLER!$D$14:$D$67,EGEN_DPF_b_RONLER!$K$14:$FZ$67)),"--")</f>
        <v>4.9094262477628406E-4</v>
      </c>
      <c r="AF35" s="49" cm="1">
        <f t="array" ref="AF35">IFERROR(_xlfn.XLOOKUP(AF$8,EGEN_DPF_b_RONLER!$K$11:$FZ$11,_xlfn.XLOOKUP($D35,EGEN_DPF_b_RONLER!$D$14:$D$67,EGEN_DPF_b_RONLER!$K$14:$FZ$67)),"--")</f>
        <v>4.9094262477628406E-4</v>
      </c>
      <c r="AG35" s="49" cm="1">
        <f t="array" ref="AG35">IFERROR(_xlfn.XLOOKUP(AG$8,EGEN_DPF_b_RONLER!$K$11:$FZ$11,_xlfn.XLOOKUP($D35,EGEN_DPF_b_RONLER!$D$14:$D$67,EGEN_DPF_b_RONLER!$K$14:$FZ$67)),"--")</f>
        <v>4.9094262477628406E-4</v>
      </c>
      <c r="AH35" s="49" cm="1">
        <f t="array" ref="AH35">IFERROR(_xlfn.XLOOKUP(AH$8,EGEN_DPF_b_RONLER!$K$11:$FZ$11,_xlfn.XLOOKUP($D35,EGEN_DPF_b_RONLER!$D$14:$D$67,EGEN_DPF_b_RONLER!$K$14:$FZ$67)),"--")</f>
        <v>4.9094262477628406E-4</v>
      </c>
      <c r="AI35" s="49" cm="1">
        <f t="array" ref="AI35">IFERROR(_xlfn.XLOOKUP(AI$8,EGEN_DPF_b_RONLER!$K$11:$FZ$11,_xlfn.XLOOKUP($D35,EGEN_DPF_b_RONLER!$D$14:$D$67,EGEN_DPF_b_RONLER!$K$14:$FZ$67)),"--")</f>
        <v>4.9094262477628406E-4</v>
      </c>
      <c r="AJ35" s="49" cm="1">
        <f t="array" ref="AJ35">IFERROR(_xlfn.XLOOKUP(AJ$8,EGEN_DPF_b_RONLER!$K$11:$FZ$11,_xlfn.XLOOKUP($D35,EGEN_DPF_b_RONLER!$D$14:$D$67,EGEN_DPF_b_RONLER!$K$14:$FZ$67)),"--")</f>
        <v>4.9094262477628406E-4</v>
      </c>
      <c r="AK35" s="49" cm="1">
        <f t="array" ref="AK35">IFERROR(_xlfn.XLOOKUP(AK$8,EGEN_DPF_b_RONLER!$K$11:$FZ$11,_xlfn.XLOOKUP($D35,EGEN_DPF_b_RONLER!$D$14:$D$67,EGEN_DPF_b_RONLER!$K$14:$FZ$67)),"--")</f>
        <v>4.9094262477628406E-4</v>
      </c>
      <c r="AL35" s="49" cm="1">
        <f t="array" ref="AL35">IFERROR(_xlfn.XLOOKUP(AL$8,EGEN_DPF_b_RONLER!$K$11:$FZ$11,_xlfn.XLOOKUP($D35,EGEN_DPF_b_RONLER!$D$14:$D$67,EGEN_DPF_b_RONLER!$K$14:$FZ$67)),"--")</f>
        <v>4.9094262477628406E-4</v>
      </c>
      <c r="AM35" s="49" cm="1">
        <f t="array" ref="AM35">IFERROR(_xlfn.XLOOKUP(AM$8,EGEN_DPF_b_RONLER!$K$11:$FZ$11,_xlfn.XLOOKUP($D35,EGEN_DPF_b_RONLER!$D$14:$D$67,EGEN_DPF_b_RONLER!$K$14:$FZ$67)),"--")</f>
        <v>4.2139241959964375E-4</v>
      </c>
      <c r="AN35" s="49" cm="1">
        <f t="array" ref="AN35">IFERROR(_xlfn.XLOOKUP(AN$8,EGEN_DPF_b_RONLER!$K$11:$FZ$11,_xlfn.XLOOKUP($D35,EGEN_DPF_b_RONLER!$D$14:$D$67,EGEN_DPF_b_RONLER!$K$14:$FZ$67)),"--")</f>
        <v>4.2139241959964375E-4</v>
      </c>
      <c r="AO35" s="49" cm="1">
        <f t="array" ref="AO35">IFERROR(_xlfn.XLOOKUP(AO$8,EGEN_DPF_b_RONLER!$K$11:$FZ$11,_xlfn.XLOOKUP($D35,EGEN_DPF_b_RONLER!$D$14:$D$67,EGEN_DPF_b_RONLER!$K$14:$FZ$67)),"--")</f>
        <v>3.4647821167081819E-4</v>
      </c>
      <c r="AP35" s="49" cm="1">
        <f t="array" ref="AP35">IFERROR(_xlfn.XLOOKUP(AP$8,EGEN_DPF_b_RONLER!$K$11:$FZ$11,_xlfn.XLOOKUP($D35,EGEN_DPF_b_RONLER!$D$14:$D$67,EGEN_DPF_b_RONLER!$K$14:$FZ$67)),"--")</f>
        <v>3.4647821167081819E-4</v>
      </c>
      <c r="AQ35" s="49" cm="1">
        <f t="array" ref="AQ35">IFERROR(_xlfn.XLOOKUP(AQ$8,EGEN_DPF_b_RONLER!$K$11:$FZ$11,_xlfn.XLOOKUP($D35,EGEN_DPF_b_RONLER!$D$14:$D$67,EGEN_DPF_b_RONLER!$K$14:$FZ$67)),"--")</f>
        <v>5.7858497482893917E-5</v>
      </c>
      <c r="AR35" s="49" cm="1">
        <f t="array" ref="AR35">IFERROR(_xlfn.XLOOKUP(AR$8,EGEN_DPF_b_RONLER!$K$11:$FZ$11,_xlfn.XLOOKUP($D35,EGEN_DPF_b_RONLER!$D$14:$D$67,EGEN_DPF_b_RONLER!$K$14:$FZ$67)),"--")</f>
        <v>4.9094262477628406E-4</v>
      </c>
      <c r="AS35" s="49" cm="1">
        <f t="array" ref="AS35">IFERROR(_xlfn.XLOOKUP(AS$8,EGEN_DPF_b_RONLER!$K$11:$FZ$11,_xlfn.XLOOKUP($D35,EGEN_DPF_b_RONLER!$D$14:$D$67,EGEN_DPF_b_RONLER!$K$14:$FZ$67)),"--")</f>
        <v>4.9094262477628406E-4</v>
      </c>
      <c r="AT35" s="49" cm="1">
        <f t="array" ref="AT35">IFERROR(_xlfn.XLOOKUP(AT$8,EGEN_DPF_b_RONLER!$K$11:$FZ$11,_xlfn.XLOOKUP($D35,EGEN_DPF_b_RONLER!$D$14:$D$67,EGEN_DPF_b_RONLER!$K$14:$FZ$67)),"--")</f>
        <v>4.9094262477628406E-4</v>
      </c>
      <c r="AU35" s="49" cm="1">
        <f t="array" ref="AU35">IFERROR(_xlfn.XLOOKUP(AU$8,EGEN_DPF_b_RONLER!$K$11:$FZ$11,_xlfn.XLOOKUP($D35,EGEN_DPF_b_RONLER!$D$14:$D$67,EGEN_DPF_b_RONLER!$K$14:$FZ$67)),"--")</f>
        <v>4.9094262477628406E-4</v>
      </c>
      <c r="AV35" s="49" cm="1">
        <f t="array" ref="AV35">IFERROR(_xlfn.XLOOKUP(AV$8,EGEN_DPF_b_RONLER!$K$11:$FZ$11,_xlfn.XLOOKUP($D35,EGEN_DPF_b_RONLER!$D$14:$D$67,EGEN_DPF_b_RONLER!$K$14:$FZ$67)),"--")</f>
        <v>4.9094262477628406E-4</v>
      </c>
      <c r="AW35" s="49" cm="1">
        <f t="array" ref="AW35">IFERROR(_xlfn.XLOOKUP(AW$8,EGEN_DPF_b_RONLER!$K$11:$FZ$11,_xlfn.XLOOKUP($D35,EGEN_DPF_b_RONLER!$D$14:$D$67,EGEN_DPF_b_RONLER!$K$14:$FZ$67)),"--")</f>
        <v>4.9094262477628406E-4</v>
      </c>
      <c r="AX35" s="49" cm="1">
        <f t="array" ref="AX35">IFERROR(_xlfn.XLOOKUP(AX$8,EGEN_DPF_b_RONLER!$K$11:$FZ$11,_xlfn.XLOOKUP($D35,EGEN_DPF_b_RONLER!$D$14:$D$67,EGEN_DPF_b_RONLER!$K$14:$FZ$67)),"--")</f>
        <v>4.9094262477628406E-4</v>
      </c>
      <c r="AY35" s="49" cm="1">
        <f t="array" ref="AY35">IFERROR(_xlfn.XLOOKUP(AY$8,EGEN_DPF_b_RONLER!$K$11:$FZ$11,_xlfn.XLOOKUP($D35,EGEN_DPF_b_RONLER!$D$14:$D$67,EGEN_DPF_b_RONLER!$K$14:$FZ$67)),"--")</f>
        <v>4.9094262477628406E-4</v>
      </c>
      <c r="AZ35" s="49" t="str" cm="1">
        <f t="array" ref="AZ35">IFERROR(_xlfn.XLOOKUP(AZ$8,EGENnoDPF_a_RONLER!$G$11:$CL$11,_xlfn.XLOOKUP($D35,EGENnoDPF_a_RONLER!$D$14:$D$51,EGENnoDPF_a_RONLER!$G$14:$CL$51)),"--")</f>
        <v>--</v>
      </c>
      <c r="BA35" s="49" t="str" cm="1">
        <f t="array" ref="BA35">IFERROR(_xlfn.XLOOKUP(BA$8,EGENnoDPF_a_RONLER!$G$11:$CL$11,_xlfn.XLOOKUP($D35,EGENnoDPF_a_RONLER!$D$14:$D$51,EGENnoDPF_a_RONLER!$G$14:$CL$51)),"--")</f>
        <v>--</v>
      </c>
      <c r="BB35" s="49" t="str" cm="1">
        <f t="array" ref="BB35">IFERROR(_xlfn.XLOOKUP(BB$8,EGENnoDPF_a_RONLER!$G$11:$CL$11,_xlfn.XLOOKUP($D35,EGENnoDPF_a_RONLER!$D$14:$D$51,EGENnoDPF_a_RONLER!$G$14:$CL$51)),"--")</f>
        <v>--</v>
      </c>
      <c r="BC35" s="49" t="str" cm="1">
        <f t="array" ref="BC35">IFERROR(_xlfn.XLOOKUP(BC$8,EGENnoDPF_a_RONLER!$G$11:$CL$11,_xlfn.XLOOKUP($D35,EGENnoDPF_a_RONLER!$D$14:$D$51,EGENnoDPF_a_RONLER!$G$14:$CL$51)),"--")</f>
        <v>--</v>
      </c>
      <c r="BD35" s="49" t="str" cm="1">
        <f t="array" ref="BD35">IFERROR(_xlfn.XLOOKUP(BD$8,EGENnoDPF_a_RONLER!$G$11:$CL$11,_xlfn.XLOOKUP($D35,EGENnoDPF_a_RONLER!$D$14:$D$51,EGENnoDPF_a_RONLER!$G$14:$CL$51)),"--")</f>
        <v>--</v>
      </c>
      <c r="BE35" s="49" t="str" cm="1">
        <f t="array" ref="BE35">IFERROR(_xlfn.XLOOKUP(BE$8,EGENnoDPF_a_RONLER!$G$11:$CL$11,_xlfn.XLOOKUP($D35,EGENnoDPF_a_RONLER!$D$14:$D$51,EGENnoDPF_a_RONLER!$G$14:$CL$51)),"--")</f>
        <v>--</v>
      </c>
      <c r="BF35" s="49" t="str" cm="1">
        <f t="array" ref="BF35">IFERROR(_xlfn.XLOOKUP(BF$8,EGENnoDPF_a_RONLER!$G$11:$CL$11,_xlfn.XLOOKUP($D35,EGENnoDPF_a_RONLER!$D$14:$D$51,EGENnoDPF_a_RONLER!$G$14:$CL$51)),"--")</f>
        <v>--</v>
      </c>
      <c r="BG35" s="49" t="str" cm="1">
        <f t="array" ref="BG35">IFERROR(_xlfn.XLOOKUP(BG$8,EGENnoDPF_a_RONLER!$G$11:$CL$11,_xlfn.XLOOKUP($D35,EGENnoDPF_a_RONLER!$D$14:$D$51,EGENnoDPF_a_RONLER!$G$14:$CL$51)),"--")</f>
        <v>--</v>
      </c>
      <c r="BH35" s="49" t="str" cm="1">
        <f t="array" ref="BH35">IFERROR(_xlfn.XLOOKUP(BH$8,EGENnoDPF_a_RONLER!$G$11:$CL$11,_xlfn.XLOOKUP($D35,EGENnoDPF_a_RONLER!$D$14:$D$51,EGENnoDPF_a_RONLER!$G$14:$CL$51)),"--")</f>
        <v>--</v>
      </c>
      <c r="BI35" s="49" t="str" cm="1">
        <f t="array" ref="BI35">IFERROR(_xlfn.XLOOKUP(BI$8,EGENnoDPF_a_RONLER!$G$11:$CL$11,_xlfn.XLOOKUP($D35,EGENnoDPF_a_RONLER!$D$14:$D$51,EGENnoDPF_a_RONLER!$G$14:$CL$51)),"--")</f>
        <v>--</v>
      </c>
      <c r="BJ35" s="49" t="str" cm="1">
        <f t="array" ref="BJ35">IFERROR(_xlfn.XLOOKUP(BJ$8,EGENnoDPF_a_RONLER!$G$11:$CL$11,_xlfn.XLOOKUP($D35,EGENnoDPF_a_RONLER!$D$14:$D$51,EGENnoDPF_a_RONLER!$G$14:$CL$51)),"--")</f>
        <v>--</v>
      </c>
      <c r="BK35" s="49" t="str" cm="1">
        <f t="array" ref="BK35">IFERROR(_xlfn.XLOOKUP(BK$8,EGENnoDPF_a_RONLER!$G$11:$CL$11,_xlfn.XLOOKUP($D35,EGENnoDPF_a_RONLER!$D$14:$D$51,EGENnoDPF_a_RONLER!$G$14:$CL$51)),"--")</f>
        <v>--</v>
      </c>
      <c r="BL35" s="49" t="str" cm="1">
        <f t="array" ref="BL35">IFERROR(_xlfn.XLOOKUP(BL$8,EGENnoDPF_a_RONLER!$G$11:$CL$11,_xlfn.XLOOKUP($D35,EGENnoDPF_a_RONLER!$D$14:$D$51,EGENnoDPF_a_RONLER!$G$14:$CL$51)),"--")</f>
        <v>--</v>
      </c>
      <c r="BM35" s="49" t="str" cm="1">
        <f t="array" ref="BM35">IFERROR(_xlfn.XLOOKUP(BM$8,EGENnoDPF_a_RONLER!$G$11:$CL$11,_xlfn.XLOOKUP($D35,EGENnoDPF_a_RONLER!$D$14:$D$51,EGENnoDPF_a_RONLER!$G$14:$CL$51)),"--")</f>
        <v>--</v>
      </c>
      <c r="BN35" s="49" t="str" cm="1">
        <f t="array" ref="BN35">IFERROR(_xlfn.XLOOKUP(BN$8,EGENnoDPF_a_RONLER!$G$11:$CL$11,_xlfn.XLOOKUP($D35,EGENnoDPF_a_RONLER!$D$14:$D$51,EGENnoDPF_a_RONLER!$G$14:$CL$51)),"--")</f>
        <v>--</v>
      </c>
      <c r="BO35" s="49" t="str" cm="1">
        <f t="array" ref="BO35">IFERROR(_xlfn.XLOOKUP(BO$8,EGENnoDPF_a_RONLER!$G$11:$CL$11,_xlfn.XLOOKUP($D35,EGENnoDPF_a_RONLER!$D$14:$D$51,EGENnoDPF_a_RONLER!$G$14:$CL$51)),"--")</f>
        <v>--</v>
      </c>
      <c r="BP35" s="49" t="str" cm="1">
        <f t="array" ref="BP35">IFERROR(_xlfn.XLOOKUP(BP$8,EGENnoDPF_a_RONLER!$G$11:$CL$11,_xlfn.XLOOKUP($D35,EGENnoDPF_a_RONLER!$D$14:$D$51,EGENnoDPF_a_RONLER!$G$14:$CL$51)),"--")</f>
        <v>--</v>
      </c>
      <c r="BQ35" s="49" t="str" cm="1">
        <f t="array" ref="BQ35">IFERROR(_xlfn.XLOOKUP(BQ$8,EGENnoDPF_a_RONLER!$G$11:$CL$11,_xlfn.XLOOKUP($D35,EGENnoDPF_a_RONLER!$D$14:$D$51,EGENnoDPF_a_RONLER!$G$14:$CL$51)),"--")</f>
        <v>--</v>
      </c>
      <c r="BR35" s="49" t="str" cm="1">
        <f t="array" ref="BR35">IFERROR(_xlfn.XLOOKUP(BR$8,EGENnoDPF_a_RONLER!$G$11:$CL$11,_xlfn.XLOOKUP($D35,EGENnoDPF_a_RONLER!$D$14:$D$51,EGENnoDPF_a_RONLER!$G$14:$CL$51)),"--")</f>
        <v>--</v>
      </c>
      <c r="BS35" s="49" t="str" cm="1">
        <f t="array" ref="BS35">IFERROR(_xlfn.XLOOKUP(BS$8,EGENnoDPF_a_RONLER!$G$11:$CL$11,_xlfn.XLOOKUP($D35,EGENnoDPF_a_RONLER!$D$14:$D$51,EGENnoDPF_a_RONLER!$G$14:$CL$51)),"--")</f>
        <v>--</v>
      </c>
      <c r="BT35" s="49" t="str" cm="1">
        <f t="array" ref="BT35">IFERROR(_xlfn.XLOOKUP(BT$8,EGENnoDPF_a_RONLER!$G$11:$CL$11,_xlfn.XLOOKUP($D35,EGENnoDPF_a_RONLER!$D$14:$D$51,EGENnoDPF_a_RONLER!$G$14:$CL$51)),"--")</f>
        <v>--</v>
      </c>
      <c r="BU35" s="49" cm="1">
        <f t="array" ref="BU35">IFERROR(_xlfn.XLOOKUP(BU$8,EGENnoDPF_b_RONLER!$G$11:$BN$11,_xlfn.XLOOKUP($D35,EGENnoDPF_b_RONLER!$D$14:$D$67,EGENnoDPF_b_RONLER!$G$14:$BN$67)),"--")</f>
        <v>6.6095423743029347E-4</v>
      </c>
      <c r="BV35" s="49" cm="1">
        <f t="array" ref="BV35">IFERROR(_xlfn.XLOOKUP(BV$8,EGENnoDPF_b_RONLER!$G$11:$BN$11,_xlfn.XLOOKUP($D35,EGENnoDPF_b_RONLER!$D$14:$D$67,EGENnoDPF_b_RONLER!$G$14:$BN$67)),"--")</f>
        <v>6.7050034402316573E-4</v>
      </c>
      <c r="BW35" s="49" cm="1">
        <f t="array" ref="BW35">IFERROR(_xlfn.XLOOKUP(BW$8,EGENnoDPF_b_RONLER!$G$11:$BN$11,_xlfn.XLOOKUP($D35,EGENnoDPF_b_RONLER!$D$14:$D$67,EGENnoDPF_b_RONLER!$G$14:$BN$67)),"--")</f>
        <v>6.7050034402316573E-4</v>
      </c>
      <c r="BX35" s="49" cm="1">
        <f t="array" ref="BX35">IFERROR(_xlfn.XLOOKUP(BX$8,EGENnoDPF_b_RONLER!$G$11:$BN$11,_xlfn.XLOOKUP($D35,EGENnoDPF_b_RONLER!$D$14:$D$67,EGENnoDPF_b_RONLER!$G$14:$BN$67)),"--")</f>
        <v>8.0005464778357387E-4</v>
      </c>
      <c r="BY35" s="49" cm="1">
        <f t="array" ref="BY35">IFERROR(_xlfn.XLOOKUP(BY$8,EGENnoDPF_b_RONLER!$G$11:$BN$11,_xlfn.XLOOKUP($D35,EGENnoDPF_b_RONLER!$D$14:$D$67,EGENnoDPF_b_RONLER!$G$14:$BN$67)),"--")</f>
        <v>7.8232616411109696E-4</v>
      </c>
      <c r="BZ35" s="49" cm="1">
        <f t="array" ref="BZ35">IFERROR(_xlfn.XLOOKUP(BZ$8,EGENnoDPF_b_RONLER!$G$11:$BN$11,_xlfn.XLOOKUP($D35,EGENnoDPF_b_RONLER!$D$14:$D$67,EGENnoDPF_b_RONLER!$G$14:$BN$67)),"--")</f>
        <v>8.0005464778357387E-4</v>
      </c>
      <c r="CA35" s="49" cm="1">
        <f t="array" ref="CA35">IFERROR(_xlfn.XLOOKUP(CA$8,EGENnoDPF_b_RONLER!$G$11:$BN$11,_xlfn.XLOOKUP($D35,EGENnoDPF_b_RONLER!$D$14:$D$67,EGENnoDPF_b_RONLER!$G$14:$BN$67)),"--")</f>
        <v>8.0005464778357387E-4</v>
      </c>
      <c r="CB35" s="49" cm="1">
        <f t="array" ref="CB35">IFERROR(_xlfn.XLOOKUP(CB$8,EGENnoDPF_b_RONLER!$G$11:$BN$11,_xlfn.XLOOKUP($D35,EGENnoDPF_b_RONLER!$D$14:$D$67,EGENnoDPF_b_RONLER!$G$14:$BN$67)),"--")</f>
        <v>8.0005464778357387E-4</v>
      </c>
      <c r="CC35" s="49" cm="1">
        <f t="array" ref="CC35">IFERROR(_xlfn.XLOOKUP(CC$8,EGENnoDPF_b_RONLER!$G$11:$BN$11,_xlfn.XLOOKUP($D35,EGENnoDPF_b_RONLER!$D$14:$D$67,EGENnoDPF_b_RONLER!$G$14:$BN$67)),"--")</f>
        <v>8.0005464778357387E-4</v>
      </c>
      <c r="CD35" s="49" cm="1">
        <f t="array" ref="CD35">IFERROR(_xlfn.XLOOKUP(CD$8,EGENnoDPF_b_RONLER!$G$11:$BN$11,_xlfn.XLOOKUP($D35,EGENnoDPF_b_RONLER!$D$14:$D$67,EGENnoDPF_b_RONLER!$G$14:$BN$67)),"--")</f>
        <v>7.8232616411109696E-4</v>
      </c>
      <c r="CE35" s="49" cm="1">
        <f t="array" ref="CE35">IFERROR(_xlfn.XLOOKUP(CE$8,EGENnoDPF_b_RONLER!$G$11:$BN$11,_xlfn.XLOOKUP($D35,EGENnoDPF_b_RONLER!$D$14:$D$67,EGENnoDPF_b_RONLER!$G$14:$BN$67)),"--")</f>
        <v>8.0005464778357387E-4</v>
      </c>
      <c r="CF35" s="49" cm="1">
        <f t="array" ref="CF35">IFERROR(_xlfn.XLOOKUP(CF$8,EGENnoDPF_b_RONLER!$G$11:$BN$11,_xlfn.XLOOKUP($D35,EGENnoDPF_b_RONLER!$D$14:$D$67,EGENnoDPF_b_RONLER!$G$14:$BN$67)),"--")</f>
        <v>7.8232616411109696E-4</v>
      </c>
      <c r="CG35" s="49" cm="1">
        <f t="array" ref="CG35">IFERROR(_xlfn.XLOOKUP(CG$8,EGENnoDPF_b_RONLER!$G$11:$BN$11,_xlfn.XLOOKUP($D35,EGENnoDPF_b_RONLER!$D$14:$D$67,EGENnoDPF_b_RONLER!$G$14:$BN$67)),"--")</f>
        <v>7.8232616411109696E-4</v>
      </c>
      <c r="CH35" s="49" cm="1">
        <f t="array" ref="CH35">IFERROR(_xlfn.XLOOKUP(CH$8,EGENnoDPF_b_RONLER!$G$11:$BN$11,_xlfn.XLOOKUP($D35,EGENnoDPF_b_RONLER!$D$14:$D$67,EGENnoDPF_b_RONLER!$G$14:$BN$67)),"--")</f>
        <v>7.8232616411109696E-4</v>
      </c>
      <c r="CI35" s="49" cm="1">
        <f t="array" ref="CI35">IFERROR(_xlfn.XLOOKUP(CI$8,EGENnoDPF_b_RONLER!$G$11:$BN$11,_xlfn.XLOOKUP($D35,EGENnoDPF_b_RONLER!$D$14:$D$67,EGENnoDPF_b_RONLER!$G$14:$BN$67)),"--")</f>
        <v>7.8232616411109696E-4</v>
      </c>
      <c r="CJ35" s="49" t="str" cm="1">
        <f t="array" ref="CJ35">IFERROR(_xlfn.XLOOKUP(CJ$8,FirePump_RONLER!$G$11:$V$11,_xlfn.XLOOKUP($D35,FirePump_RONLER!$D$14:$D$51,FirePump_RONLER!$G$14:$V$51)),"--")</f>
        <v>--</v>
      </c>
      <c r="CK35" s="49" t="str" cm="1">
        <f t="array" ref="CK35">IFERROR(_xlfn.XLOOKUP(CK$8,FirePump_RONLER!$G$11:$V$11,_xlfn.XLOOKUP($D35,FirePump_RONLER!$D$14:$D$51,FirePump_RONLER!$G$14:$V$51)),"--")</f>
        <v>--</v>
      </c>
      <c r="CL35" s="49" t="str" cm="1">
        <f t="array" ref="CL35">IFERROR(_xlfn.XLOOKUP(CL$8,FirePump_RONLER!$G$11:$V$11,_xlfn.XLOOKUP($D35,FirePump_RONLER!$D$14:$D$51,FirePump_RONLER!$G$14:$V$51)),"--")</f>
        <v>--</v>
      </c>
      <c r="CM35" s="49" t="str" cm="1">
        <f t="array" ref="CM35">IFERROR(_xlfn.XLOOKUP(CM$8,FirePump_RONLER!$G$11:$V$11,_xlfn.XLOOKUP($D35,FirePump_RONLER!$D$14:$D$51,FirePump_RONLER!$G$14:$V$51)),"--")</f>
        <v>--</v>
      </c>
      <c r="CN35" s="49" t="str" cm="1">
        <f t="array" ref="CN35">IFERROR(_xlfn.XLOOKUP(CN$8,EGEN_ALOHA!$G$11:$Z$11,_xlfn.XLOOKUP($D35,EGEN_ALOHA!$D$14:$D$51,EGEN_ALOHA!$G$14:$Z$51)),"--")</f>
        <v>--</v>
      </c>
      <c r="CO35" s="49" t="str" cm="1">
        <f t="array" ref="CO35">IFERROR(_xlfn.XLOOKUP(CO$8,EGEN_ALOHA!$G$11:$Z$11,_xlfn.XLOOKUP($D35,EGEN_ALOHA!$D$14:$D$51,EGEN_ALOHA!$G$14:$Z$51)),"--")</f>
        <v>--</v>
      </c>
      <c r="CP35" s="49" t="str" cm="1">
        <f t="array" ref="CP35">IFERROR(_xlfn.XLOOKUP(CP$8,EGEN_ALOHA!$G$11:$Z$11,_xlfn.XLOOKUP($D35,EGEN_ALOHA!$D$14:$D$51,EGEN_ALOHA!$G$14:$Z$51)),"--")</f>
        <v>--</v>
      </c>
      <c r="CQ35" s="49" t="str" cm="1">
        <f t="array" ref="CQ35">IFERROR(_xlfn.XLOOKUP(CQ$8,EGEN_ALOHA!$G$11:$Z$11,_xlfn.XLOOKUP($D35,EGEN_ALOHA!$D$14:$D$51,EGEN_ALOHA!$G$14:$Z$51)),"--")</f>
        <v>--</v>
      </c>
      <c r="CR35" s="49" t="str" cm="1">
        <f t="array" ref="CR35">IFERROR(_xlfn.XLOOKUP(CR$8,EGEN_ALOHA!$G$11:$Z$11,_xlfn.XLOOKUP($D35,EGEN_ALOHA!$D$14:$D$51,EGEN_ALOHA!$G$14:$Z$51)),"--")</f>
        <v>--</v>
      </c>
      <c r="CS35" s="71">
        <f t="shared" si="1"/>
        <v>3.0911056836247577E-2</v>
      </c>
      <c r="CT35" s="67"/>
    </row>
    <row r="36" spans="1:98" ht="14.65" customHeight="1">
      <c r="A36" s="63"/>
      <c r="B36" s="55" t="s">
        <v>166</v>
      </c>
      <c r="C36" s="64"/>
      <c r="D36" s="65" t="s">
        <v>165</v>
      </c>
      <c r="E36" s="65" t="s">
        <v>315</v>
      </c>
      <c r="F36" s="65" t="s">
        <v>315</v>
      </c>
      <c r="G36" s="49" cm="1">
        <f t="array" ref="G36">IFERROR(_xlfn.XLOOKUP(G$8,EGEN_DPF_a_RONLER!$I$5:$P$5,_xlfn.XLOOKUP($D36,EGEN_DPF_a_RONLER!$D$13:$D$50,EGEN_DPF_a_RONLER!$I$13:$P$50)),"--")</f>
        <v>1.9734651877499999E-2</v>
      </c>
      <c r="H36" s="49" cm="1">
        <f t="array" ref="H36">IFERROR(_xlfn.XLOOKUP(H$8,EGEN_DPF_a_RONLER!$I$5:$P$5,_xlfn.XLOOKUP($D36,EGEN_DPF_a_RONLER!$D$13:$D$50,EGEN_DPF_a_RONLER!$I$13:$P$50)),"--")</f>
        <v>1.4030616284999999E-2</v>
      </c>
      <c r="I36" s="49" cm="1">
        <f t="array" ref="I36">IFERROR(_xlfn.XLOOKUP(I$8,EGEN_DPF_b_RONLER!$K$11:$FZ$11,_xlfn.XLOOKUP($D36,EGEN_DPF_b_RONLER!$D$14:$D$67,EGEN_DPF_b_RONLER!$K$14:$FZ$67)),"--")</f>
        <v>0.13506107265</v>
      </c>
      <c r="J36" s="49" cm="1">
        <f t="array" ref="J36">IFERROR(_xlfn.XLOOKUP(J$8,EGEN_DPF_b_RONLER!$K$11:$FZ$11,_xlfn.XLOOKUP($D36,EGEN_DPF_b_RONLER!$D$14:$D$67,EGEN_DPF_b_RONLER!$K$14:$FZ$67)),"--")</f>
        <v>0.13506107265</v>
      </c>
      <c r="K36" s="49" cm="1">
        <f t="array" ref="K36">IFERROR(_xlfn.XLOOKUP(K$8,EGEN_DPF_b_RONLER!$K$11:$FZ$11,_xlfn.XLOOKUP($D36,EGEN_DPF_b_RONLER!$D$14:$D$67,EGEN_DPF_b_RONLER!$K$14:$FZ$67)),"--")</f>
        <v>0.13506107265</v>
      </c>
      <c r="L36" s="49" cm="1">
        <f t="array" ref="L36">IFERROR(_xlfn.XLOOKUP(L$8,EGEN_DPF_b_RONLER!$K$11:$FZ$11,_xlfn.XLOOKUP($D36,EGEN_DPF_b_RONLER!$D$14:$D$67,EGEN_DPF_b_RONLER!$K$14:$FZ$67)),"--")</f>
        <v>0.13506107265</v>
      </c>
      <c r="M36" s="49" cm="1">
        <f t="array" ref="M36">IFERROR(_xlfn.XLOOKUP(M$8,EGEN_DPF_b_RONLER!$K$11:$FZ$11,_xlfn.XLOOKUP($D36,EGEN_DPF_b_RONLER!$D$14:$D$67,EGEN_DPF_b_RONLER!$K$14:$FZ$67)),"--")</f>
        <v>0.13506107265</v>
      </c>
      <c r="N36" s="49" cm="1">
        <f t="array" ref="N36">IFERROR(_xlfn.XLOOKUP(N$8,EGEN_DPF_b_RONLER!$K$11:$FZ$11,_xlfn.XLOOKUP($D36,EGEN_DPF_b_RONLER!$D$14:$D$67,EGEN_DPF_b_RONLER!$K$14:$FZ$67)),"--")</f>
        <v>0.13506107265</v>
      </c>
      <c r="O36" s="49" cm="1">
        <f t="array" ref="O36">IFERROR(_xlfn.XLOOKUP(O$8,EGEN_DPF_b_RONLER!$K$11:$FZ$11,_xlfn.XLOOKUP($D36,EGEN_DPF_b_RONLER!$D$14:$D$67,EGEN_DPF_b_RONLER!$K$14:$FZ$67)),"--")</f>
        <v>0.1127694393</v>
      </c>
      <c r="P36" s="49" cm="1">
        <f t="array" ref="P36">IFERROR(_xlfn.XLOOKUP(P$8,EGEN_DPF_b_RONLER!$K$11:$FZ$11,_xlfn.XLOOKUP($D36,EGEN_DPF_b_RONLER!$D$14:$D$67,EGEN_DPF_b_RONLER!$K$14:$FZ$67)),"--")</f>
        <v>0.1127694393</v>
      </c>
      <c r="Q36" s="49" cm="1">
        <f t="array" ref="Q36">IFERROR(_xlfn.XLOOKUP(Q$8,EGEN_DPF_b_RONLER!$K$11:$FZ$11,_xlfn.XLOOKUP($D36,EGEN_DPF_b_RONLER!$D$14:$D$67,EGEN_DPF_b_RONLER!$K$14:$FZ$67)),"--")</f>
        <v>0.1127694393</v>
      </c>
      <c r="R36" s="49" cm="1">
        <f t="array" ref="R36">IFERROR(_xlfn.XLOOKUP(R$8,EGEN_DPF_b_RONLER!$K$11:$FZ$11,_xlfn.XLOOKUP($D36,EGEN_DPF_b_RONLER!$D$14:$D$67,EGEN_DPF_b_RONLER!$K$14:$FZ$67)),"--")</f>
        <v>0.15735270599999998</v>
      </c>
      <c r="S36" s="49" cm="1">
        <f t="array" ref="S36">IFERROR(_xlfn.XLOOKUP(S$8,EGEN_DPF_b_RONLER!$K$11:$FZ$11,_xlfn.XLOOKUP($D36,EGEN_DPF_b_RONLER!$D$14:$D$67,EGEN_DPF_b_RONLER!$K$14:$FZ$67)),"--")</f>
        <v>0.15735270599999998</v>
      </c>
      <c r="T36" s="49" cm="1">
        <f t="array" ref="T36">IFERROR(_xlfn.XLOOKUP(T$8,EGEN_DPF_b_RONLER!$K$11:$FZ$11,_xlfn.XLOOKUP($D36,EGEN_DPF_b_RONLER!$D$14:$D$67,EGEN_DPF_b_RONLER!$K$14:$FZ$67)),"--")</f>
        <v>0.15735270599999998</v>
      </c>
      <c r="U36" s="49" cm="1">
        <f t="array" ref="U36">IFERROR(_xlfn.XLOOKUP(U$8,EGEN_DPF_b_RONLER!$K$11:$FZ$11,_xlfn.XLOOKUP($D36,EGEN_DPF_b_RONLER!$D$14:$D$67,EGEN_DPF_b_RONLER!$K$14:$FZ$67)),"--")</f>
        <v>0.15735270599999998</v>
      </c>
      <c r="V36" s="49" cm="1">
        <f t="array" ref="V36">IFERROR(_xlfn.XLOOKUP(V$8,EGEN_DPF_b_RONLER!$K$11:$FZ$11,_xlfn.XLOOKUP($D36,EGEN_DPF_b_RONLER!$D$14:$D$67,EGEN_DPF_b_RONLER!$K$14:$FZ$67)),"--")</f>
        <v>0.15735270599999998</v>
      </c>
      <c r="W36" s="49" cm="1">
        <f t="array" ref="W36">IFERROR(_xlfn.XLOOKUP(W$8,EGEN_DPF_b_RONLER!$K$11:$FZ$11,_xlfn.XLOOKUP($D36,EGEN_DPF_b_RONLER!$D$14:$D$67,EGEN_DPF_b_RONLER!$K$14:$FZ$67)),"--")</f>
        <v>0.15735270599999998</v>
      </c>
      <c r="X36" s="49" cm="1">
        <f t="array" ref="X36">IFERROR(_xlfn.XLOOKUP(X$8,EGEN_DPF_b_RONLER!$K$11:$FZ$11,_xlfn.XLOOKUP($D36,EGEN_DPF_b_RONLER!$D$14:$D$67,EGEN_DPF_b_RONLER!$K$14:$FZ$67)),"--")</f>
        <v>0.15735270599999998</v>
      </c>
      <c r="Y36" s="49" cm="1">
        <f t="array" ref="Y36">IFERROR(_xlfn.XLOOKUP(Y$8,EGEN_DPF_b_RONLER!$K$11:$FZ$11,_xlfn.XLOOKUP($D36,EGEN_DPF_b_RONLER!$D$14:$D$67,EGEN_DPF_b_RONLER!$K$14:$FZ$67)),"--")</f>
        <v>0.15735270599999998</v>
      </c>
      <c r="Z36" s="49" cm="1">
        <f t="array" ref="Z36">IFERROR(_xlfn.XLOOKUP(Z$8,EGEN_DPF_b_RONLER!$K$11:$FZ$11,_xlfn.XLOOKUP($D36,EGEN_DPF_b_RONLER!$D$14:$D$67,EGEN_DPF_b_RONLER!$K$14:$FZ$67)),"--")</f>
        <v>0.15735270599999998</v>
      </c>
      <c r="AA36" s="49" cm="1">
        <f t="array" ref="AA36">IFERROR(_xlfn.XLOOKUP(AA$8,EGEN_DPF_b_RONLER!$K$11:$FZ$11,_xlfn.XLOOKUP($D36,EGEN_DPF_b_RONLER!$D$14:$D$67,EGEN_DPF_b_RONLER!$K$14:$FZ$67)),"--")</f>
        <v>0.15735270599999998</v>
      </c>
      <c r="AB36" s="49" cm="1">
        <f t="array" ref="AB36">IFERROR(_xlfn.XLOOKUP(AB$8,EGEN_DPF_b_RONLER!$K$11:$FZ$11,_xlfn.XLOOKUP($D36,EGEN_DPF_b_RONLER!$D$14:$D$67,EGEN_DPF_b_RONLER!$K$14:$FZ$67)),"--")</f>
        <v>0.15735270599999998</v>
      </c>
      <c r="AC36" s="49" cm="1">
        <f t="array" ref="AC36">IFERROR(_xlfn.XLOOKUP(AC$8,EGEN_DPF_b_RONLER!$K$11:$FZ$11,_xlfn.XLOOKUP($D36,EGEN_DPF_b_RONLER!$D$14:$D$67,EGEN_DPF_b_RONLER!$K$14:$FZ$67)),"--")</f>
        <v>0.15735270599999998</v>
      </c>
      <c r="AD36" s="49" cm="1">
        <f t="array" ref="AD36">IFERROR(_xlfn.XLOOKUP(AD$8,EGEN_DPF_b_RONLER!$K$11:$FZ$11,_xlfn.XLOOKUP($D36,EGEN_DPF_b_RONLER!$D$14:$D$67,EGEN_DPF_b_RONLER!$K$14:$FZ$67)),"--")</f>
        <v>0.15735270599999998</v>
      </c>
      <c r="AE36" s="49" cm="1">
        <f t="array" ref="AE36">IFERROR(_xlfn.XLOOKUP(AE$8,EGEN_DPF_b_RONLER!$K$11:$FZ$11,_xlfn.XLOOKUP($D36,EGEN_DPF_b_RONLER!$D$14:$D$67,EGEN_DPF_b_RONLER!$K$14:$FZ$67)),"--")</f>
        <v>0.15735270599999998</v>
      </c>
      <c r="AF36" s="49" cm="1">
        <f t="array" ref="AF36">IFERROR(_xlfn.XLOOKUP(AF$8,EGEN_DPF_b_RONLER!$K$11:$FZ$11,_xlfn.XLOOKUP($D36,EGEN_DPF_b_RONLER!$D$14:$D$67,EGEN_DPF_b_RONLER!$K$14:$FZ$67)),"--")</f>
        <v>0.15735270599999998</v>
      </c>
      <c r="AG36" s="49" cm="1">
        <f t="array" ref="AG36">IFERROR(_xlfn.XLOOKUP(AG$8,EGEN_DPF_b_RONLER!$K$11:$FZ$11,_xlfn.XLOOKUP($D36,EGEN_DPF_b_RONLER!$D$14:$D$67,EGEN_DPF_b_RONLER!$K$14:$FZ$67)),"--")</f>
        <v>0.15735270599999998</v>
      </c>
      <c r="AH36" s="49" cm="1">
        <f t="array" ref="AH36">IFERROR(_xlfn.XLOOKUP(AH$8,EGEN_DPF_b_RONLER!$K$11:$FZ$11,_xlfn.XLOOKUP($D36,EGEN_DPF_b_RONLER!$D$14:$D$67,EGEN_DPF_b_RONLER!$K$14:$FZ$67)),"--")</f>
        <v>0.15735270599999998</v>
      </c>
      <c r="AI36" s="49" cm="1">
        <f t="array" ref="AI36">IFERROR(_xlfn.XLOOKUP(AI$8,EGEN_DPF_b_RONLER!$K$11:$FZ$11,_xlfn.XLOOKUP($D36,EGEN_DPF_b_RONLER!$D$14:$D$67,EGEN_DPF_b_RONLER!$K$14:$FZ$67)),"--")</f>
        <v>0.15735270599999998</v>
      </c>
      <c r="AJ36" s="49" cm="1">
        <f t="array" ref="AJ36">IFERROR(_xlfn.XLOOKUP(AJ$8,EGEN_DPF_b_RONLER!$K$11:$FZ$11,_xlfn.XLOOKUP($D36,EGEN_DPF_b_RONLER!$D$14:$D$67,EGEN_DPF_b_RONLER!$K$14:$FZ$67)),"--")</f>
        <v>0.15735270599999998</v>
      </c>
      <c r="AK36" s="49" cm="1">
        <f t="array" ref="AK36">IFERROR(_xlfn.XLOOKUP(AK$8,EGEN_DPF_b_RONLER!$K$11:$FZ$11,_xlfn.XLOOKUP($D36,EGEN_DPF_b_RONLER!$D$14:$D$67,EGEN_DPF_b_RONLER!$K$14:$FZ$67)),"--")</f>
        <v>0.15735270599999998</v>
      </c>
      <c r="AL36" s="49" cm="1">
        <f t="array" ref="AL36">IFERROR(_xlfn.XLOOKUP(AL$8,EGEN_DPF_b_RONLER!$K$11:$FZ$11,_xlfn.XLOOKUP($D36,EGEN_DPF_b_RONLER!$D$14:$D$67,EGEN_DPF_b_RONLER!$K$14:$FZ$67)),"--")</f>
        <v>0.15735270599999998</v>
      </c>
      <c r="AM36" s="49" cm="1">
        <f t="array" ref="AM36">IFERROR(_xlfn.XLOOKUP(AM$8,EGEN_DPF_b_RONLER!$K$11:$FZ$11,_xlfn.XLOOKUP($D36,EGEN_DPF_b_RONLER!$D$14:$D$67,EGEN_DPF_b_RONLER!$K$14:$FZ$67)),"--")</f>
        <v>0.13506107265</v>
      </c>
      <c r="AN36" s="49" cm="1">
        <f t="array" ref="AN36">IFERROR(_xlfn.XLOOKUP(AN$8,EGEN_DPF_b_RONLER!$K$11:$FZ$11,_xlfn.XLOOKUP($D36,EGEN_DPF_b_RONLER!$D$14:$D$67,EGEN_DPF_b_RONLER!$K$14:$FZ$67)),"--")</f>
        <v>0.13506107265</v>
      </c>
      <c r="AO36" s="49" cm="1">
        <f t="array" ref="AO36">IFERROR(_xlfn.XLOOKUP(AO$8,EGEN_DPF_b_RONLER!$K$11:$FZ$11,_xlfn.XLOOKUP($D36,EGEN_DPF_b_RONLER!$D$14:$D$67,EGEN_DPF_b_RONLER!$K$14:$FZ$67)),"--")</f>
        <v>0.14277884823000001</v>
      </c>
      <c r="AP36" s="49" cm="1">
        <f t="array" ref="AP36">IFERROR(_xlfn.XLOOKUP(AP$8,EGEN_DPF_b_RONLER!$K$11:$FZ$11,_xlfn.XLOOKUP($D36,EGEN_DPF_b_RONLER!$D$14:$D$67,EGEN_DPF_b_RONLER!$K$14:$FZ$67)),"--")</f>
        <v>0.14277884823000001</v>
      </c>
      <c r="AQ36" s="49" cm="1">
        <f t="array" ref="AQ36">IFERROR(_xlfn.XLOOKUP(AQ$8,EGEN_DPF_b_RONLER!$K$11:$FZ$11,_xlfn.XLOOKUP($D36,EGEN_DPF_b_RONLER!$D$14:$D$67,EGEN_DPF_b_RONLER!$K$14:$FZ$67)),"--")</f>
        <v>2.3842681451999997E-2</v>
      </c>
      <c r="AR36" s="49" cm="1">
        <f t="array" ref="AR36">IFERROR(_xlfn.XLOOKUP(AR$8,EGEN_DPF_b_RONLER!$K$11:$FZ$11,_xlfn.XLOOKUP($D36,EGEN_DPF_b_RONLER!$D$14:$D$67,EGEN_DPF_b_RONLER!$K$14:$FZ$67)),"--")</f>
        <v>0.15735270599999998</v>
      </c>
      <c r="AS36" s="49" cm="1">
        <f t="array" ref="AS36">IFERROR(_xlfn.XLOOKUP(AS$8,EGEN_DPF_b_RONLER!$K$11:$FZ$11,_xlfn.XLOOKUP($D36,EGEN_DPF_b_RONLER!$D$14:$D$67,EGEN_DPF_b_RONLER!$K$14:$FZ$67)),"--")</f>
        <v>0.15735270599999998</v>
      </c>
      <c r="AT36" s="49" cm="1">
        <f t="array" ref="AT36">IFERROR(_xlfn.XLOOKUP(AT$8,EGEN_DPF_b_RONLER!$K$11:$FZ$11,_xlfn.XLOOKUP($D36,EGEN_DPF_b_RONLER!$D$14:$D$67,EGEN_DPF_b_RONLER!$K$14:$FZ$67)),"--")</f>
        <v>0.15735270599999998</v>
      </c>
      <c r="AU36" s="49" cm="1">
        <f t="array" ref="AU36">IFERROR(_xlfn.XLOOKUP(AU$8,EGEN_DPF_b_RONLER!$K$11:$FZ$11,_xlfn.XLOOKUP($D36,EGEN_DPF_b_RONLER!$D$14:$D$67,EGEN_DPF_b_RONLER!$K$14:$FZ$67)),"--")</f>
        <v>0.15735270599999998</v>
      </c>
      <c r="AV36" s="49" cm="1">
        <f t="array" ref="AV36">IFERROR(_xlfn.XLOOKUP(AV$8,EGEN_DPF_b_RONLER!$K$11:$FZ$11,_xlfn.XLOOKUP($D36,EGEN_DPF_b_RONLER!$D$14:$D$67,EGEN_DPF_b_RONLER!$K$14:$FZ$67)),"--")</f>
        <v>0.15735270599999998</v>
      </c>
      <c r="AW36" s="49" cm="1">
        <f t="array" ref="AW36">IFERROR(_xlfn.XLOOKUP(AW$8,EGEN_DPF_b_RONLER!$K$11:$FZ$11,_xlfn.XLOOKUP($D36,EGEN_DPF_b_RONLER!$D$14:$D$67,EGEN_DPF_b_RONLER!$K$14:$FZ$67)),"--")</f>
        <v>0.15735270599999998</v>
      </c>
      <c r="AX36" s="49" cm="1">
        <f t="array" ref="AX36">IFERROR(_xlfn.XLOOKUP(AX$8,EGEN_DPF_b_RONLER!$K$11:$FZ$11,_xlfn.XLOOKUP($D36,EGEN_DPF_b_RONLER!$D$14:$D$67,EGEN_DPF_b_RONLER!$K$14:$FZ$67)),"--")</f>
        <v>0.15735270599999998</v>
      </c>
      <c r="AY36" s="49" cm="1">
        <f t="array" ref="AY36">IFERROR(_xlfn.XLOOKUP(AY$8,EGEN_DPF_b_RONLER!$K$11:$FZ$11,_xlfn.XLOOKUP($D36,EGEN_DPF_b_RONLER!$D$14:$D$67,EGEN_DPF_b_RONLER!$K$14:$FZ$67)),"--")</f>
        <v>0.15735270599999998</v>
      </c>
      <c r="AZ36" s="49" cm="1">
        <f t="array" ref="AZ36">IFERROR(_xlfn.XLOOKUP(AZ$8,EGENnoDPF_a_RONLER!$G$11:$CL$11,_xlfn.XLOOKUP($D36,EGENnoDPF_a_RONLER!$D$14:$D$51,EGENnoDPF_a_RONLER!$G$14:$CL$51)),"--")</f>
        <v>0.21263221021500001</v>
      </c>
      <c r="BA36" s="49" cm="1">
        <f t="array" ref="BA36">IFERROR(_xlfn.XLOOKUP(BA$8,EGENnoDPF_a_RONLER!$G$11:$CL$11,_xlfn.XLOOKUP($D36,EGENnoDPF_a_RONLER!$D$14:$D$51,EGENnoDPF_a_RONLER!$G$14:$CL$51)),"--")</f>
        <v>0.21263221021500001</v>
      </c>
      <c r="BB36" s="49" cm="1">
        <f t="array" ref="BB36">IFERROR(_xlfn.XLOOKUP(BB$8,EGENnoDPF_a_RONLER!$G$11:$CL$11,_xlfn.XLOOKUP($D36,EGENnoDPF_a_RONLER!$D$14:$D$51,EGENnoDPF_a_RONLER!$G$14:$CL$51)),"--")</f>
        <v>0.21263221021500001</v>
      </c>
      <c r="BC36" s="49" cm="1">
        <f t="array" ref="BC36">IFERROR(_xlfn.XLOOKUP(BC$8,EGENnoDPF_a_RONLER!$G$11:$CL$11,_xlfn.XLOOKUP($D36,EGENnoDPF_a_RONLER!$D$14:$D$51,EGENnoDPF_a_RONLER!$G$14:$CL$51)),"--")</f>
        <v>0.21263221021500001</v>
      </c>
      <c r="BD36" s="49" cm="1">
        <f t="array" ref="BD36">IFERROR(_xlfn.XLOOKUP(BD$8,EGENnoDPF_a_RONLER!$G$11:$CL$11,_xlfn.XLOOKUP($D36,EGENnoDPF_a_RONLER!$D$14:$D$51,EGENnoDPF_a_RONLER!$G$14:$CL$51)),"--")</f>
        <v>0.16804894351499999</v>
      </c>
      <c r="BE36" s="49" cm="1">
        <f t="array" ref="BE36">IFERROR(_xlfn.XLOOKUP(BE$8,EGENnoDPF_a_RONLER!$G$11:$CL$11,_xlfn.XLOOKUP($D36,EGENnoDPF_a_RONLER!$D$14:$D$51,EGENnoDPF_a_RONLER!$G$14:$CL$51)),"--")</f>
        <v>0.16804894351499999</v>
      </c>
      <c r="BF36" s="49" cm="1">
        <f t="array" ref="BF36">IFERROR(_xlfn.XLOOKUP(BF$8,EGENnoDPF_a_RONLER!$G$11:$CL$11,_xlfn.XLOOKUP($D36,EGENnoDPF_a_RONLER!$D$14:$D$51,EGENnoDPF_a_RONLER!$G$14:$CL$51)),"--")</f>
        <v>0.16804894351499999</v>
      </c>
      <c r="BG36" s="49" cm="1">
        <f t="array" ref="BG36">IFERROR(_xlfn.XLOOKUP(BG$8,EGENnoDPF_a_RONLER!$G$11:$CL$11,_xlfn.XLOOKUP($D36,EGENnoDPF_a_RONLER!$D$14:$D$51,EGENnoDPF_a_RONLER!$G$14:$CL$51)),"--")</f>
        <v>0.23040931949999999</v>
      </c>
      <c r="BH36" s="49" cm="1">
        <f t="array" ref="BH36">IFERROR(_xlfn.XLOOKUP(BH$8,EGENnoDPF_a_RONLER!$G$11:$CL$11,_xlfn.XLOOKUP($D36,EGENnoDPF_a_RONLER!$D$14:$D$51,EGENnoDPF_a_RONLER!$G$14:$CL$51)),"--")</f>
        <v>0.23040931949999999</v>
      </c>
      <c r="BI36" s="49" cm="1">
        <f t="array" ref="BI36">IFERROR(_xlfn.XLOOKUP(BI$8,EGENnoDPF_a_RONLER!$G$11:$CL$11,_xlfn.XLOOKUP($D36,EGENnoDPF_a_RONLER!$D$14:$D$51,EGENnoDPF_a_RONLER!$G$14:$CL$51)),"--")</f>
        <v>0.25757139374999999</v>
      </c>
      <c r="BJ36" s="49" cm="1">
        <f t="array" ref="BJ36">IFERROR(_xlfn.XLOOKUP(BJ$8,EGENnoDPF_a_RONLER!$G$11:$CL$11,_xlfn.XLOOKUP($D36,EGENnoDPF_a_RONLER!$D$14:$D$51,EGENnoDPF_a_RONLER!$G$14:$CL$51)),"--")</f>
        <v>0.27237004110000002</v>
      </c>
      <c r="BK36" s="49" cm="1">
        <f t="array" ref="BK36">IFERROR(_xlfn.XLOOKUP(BK$8,EGENnoDPF_a_RONLER!$G$11:$CL$11,_xlfn.XLOOKUP($D36,EGENnoDPF_a_RONLER!$D$14:$D$51,EGENnoDPF_a_RONLER!$G$14:$CL$51)),"--")</f>
        <v>0.27622892889</v>
      </c>
      <c r="BL36" s="49" cm="1">
        <f t="array" ref="BL36">IFERROR(_xlfn.XLOOKUP(BL$8,EGENnoDPF_a_RONLER!$G$11:$CL$11,_xlfn.XLOOKUP($D36,EGENnoDPF_a_RONLER!$D$14:$D$51,EGENnoDPF_a_RONLER!$G$14:$CL$51)),"--")</f>
        <v>0.27622892889</v>
      </c>
      <c r="BM36" s="49" cm="1">
        <f t="array" ref="BM36">IFERROR(_xlfn.XLOOKUP(BM$8,EGENnoDPF_a_RONLER!$G$11:$CL$11,_xlfn.XLOOKUP($D36,EGENnoDPF_a_RONLER!$D$14:$D$51,EGENnoDPF_a_RONLER!$G$14:$CL$51)),"--")</f>
        <v>0.27622892889</v>
      </c>
      <c r="BN36" s="49" cm="1">
        <f t="array" ref="BN36">IFERROR(_xlfn.XLOOKUP(BN$8,EGENnoDPF_a_RONLER!$G$11:$CL$11,_xlfn.XLOOKUP($D36,EGENnoDPF_a_RONLER!$D$14:$D$51,EGENnoDPF_a_RONLER!$G$14:$CL$51)),"--")</f>
        <v>0.27622892889</v>
      </c>
      <c r="BO36" s="49" cm="1">
        <f t="array" ref="BO36">IFERROR(_xlfn.XLOOKUP(BO$8,EGENnoDPF_a_RONLER!$G$11:$CL$11,_xlfn.XLOOKUP($D36,EGENnoDPF_a_RONLER!$D$14:$D$51,EGENnoDPF_a_RONLER!$G$14:$CL$51)),"--")</f>
        <v>0.27622892889</v>
      </c>
      <c r="BP36" s="49" cm="1">
        <f t="array" ref="BP36">IFERROR(_xlfn.XLOOKUP(BP$8,EGENnoDPF_a_RONLER!$G$11:$CL$11,_xlfn.XLOOKUP($D36,EGENnoDPF_a_RONLER!$D$14:$D$51,EGENnoDPF_a_RONLER!$G$14:$CL$51)),"--")</f>
        <v>0.27622892889</v>
      </c>
      <c r="BQ36" s="49" cm="1">
        <f t="array" ref="BQ36">IFERROR(_xlfn.XLOOKUP(BQ$8,EGENnoDPF_a_RONLER!$G$11:$CL$11,_xlfn.XLOOKUP($D36,EGENnoDPF_a_RONLER!$D$14:$D$51,EGENnoDPF_a_RONLER!$G$14:$CL$51)),"--")</f>
        <v>4.2897344849999991E-2</v>
      </c>
      <c r="BR36" s="49" cm="1">
        <f t="array" ref="BR36">IFERROR(_xlfn.XLOOKUP(BR$8,EGENnoDPF_a_RONLER!$G$11:$CL$11,_xlfn.XLOOKUP($D36,EGENnoDPF_a_RONLER!$D$14:$D$51,EGENnoDPF_a_RONLER!$G$14:$CL$51)),"--")</f>
        <v>4.2897344849999991E-2</v>
      </c>
      <c r="BS36" s="49" cm="1">
        <f t="array" ref="BS36">IFERROR(_xlfn.XLOOKUP(BS$8,EGENnoDPF_a_RONLER!$G$11:$CL$11,_xlfn.XLOOKUP($D36,EGENnoDPF_a_RONLER!$D$14:$D$51,EGENnoDPF_a_RONLER!$G$14:$CL$51)),"--")</f>
        <v>8.6918637599999987E-2</v>
      </c>
      <c r="BT36" s="49" cm="1">
        <f t="array" ref="BT36">IFERROR(_xlfn.XLOOKUP(BT$8,EGENnoDPF_a_RONLER!$G$11:$CL$11,_xlfn.XLOOKUP($D36,EGENnoDPF_a_RONLER!$D$14:$D$51,EGENnoDPF_a_RONLER!$G$14:$CL$51)),"--")</f>
        <v>3.6340982099999995E-2</v>
      </c>
      <c r="BU36" s="49" cm="1">
        <f t="array" ref="BU36">IFERROR(_xlfn.XLOOKUP(BU$8,EGENnoDPF_b_RONLER!$G$11:$BN$11,_xlfn.XLOOKUP($D36,EGENnoDPF_b_RONLER!$D$14:$D$67,EGENnoDPF_b_RONLER!$G$14:$BN$67)),"--")</f>
        <v>0.27237004110000002</v>
      </c>
      <c r="BV36" s="49" cm="1">
        <f t="array" ref="BV36">IFERROR(_xlfn.XLOOKUP(BV$8,EGENnoDPF_b_RONLER!$G$11:$BN$11,_xlfn.XLOOKUP($D36,EGENnoDPF_b_RONLER!$D$14:$D$67,EGENnoDPF_b_RONLER!$G$14:$BN$67)),"--")</f>
        <v>0.27630385875000002</v>
      </c>
      <c r="BW36" s="49" cm="1">
        <f t="array" ref="BW36">IFERROR(_xlfn.XLOOKUP(BW$8,EGENnoDPF_b_RONLER!$G$11:$BN$11,_xlfn.XLOOKUP($D36,EGENnoDPF_b_RONLER!$D$14:$D$67,EGENnoDPF_b_RONLER!$G$14:$BN$67)),"--")</f>
        <v>0.27630385875000002</v>
      </c>
      <c r="BX36" s="49" cm="1">
        <f t="array" ref="BX36">IFERROR(_xlfn.XLOOKUP(BX$8,EGENnoDPF_b_RONLER!$G$11:$BN$11,_xlfn.XLOOKUP($D36,EGENnoDPF_b_RONLER!$D$14:$D$67,EGENnoDPF_b_RONLER!$G$14:$BN$67)),"--")</f>
        <v>0.32969138399999998</v>
      </c>
      <c r="BY36" s="49" cm="1">
        <f t="array" ref="BY36">IFERROR(_xlfn.XLOOKUP(BY$8,EGENnoDPF_b_RONLER!$G$11:$BN$11,_xlfn.XLOOKUP($D36,EGENnoDPF_b_RONLER!$D$14:$D$67,EGENnoDPF_b_RONLER!$G$14:$BN$67)),"--")</f>
        <v>0.32238572264999998</v>
      </c>
      <c r="BZ36" s="49" cm="1">
        <f t="array" ref="BZ36">IFERROR(_xlfn.XLOOKUP(BZ$8,EGENnoDPF_b_RONLER!$G$11:$BN$11,_xlfn.XLOOKUP($D36,EGENnoDPF_b_RONLER!$D$14:$D$67,EGENnoDPF_b_RONLER!$G$14:$BN$67)),"--")</f>
        <v>0.32969138399999998</v>
      </c>
      <c r="CA36" s="49" cm="1">
        <f t="array" ref="CA36">IFERROR(_xlfn.XLOOKUP(CA$8,EGENnoDPF_b_RONLER!$G$11:$BN$11,_xlfn.XLOOKUP($D36,EGENnoDPF_b_RONLER!$D$14:$D$67,EGENnoDPF_b_RONLER!$G$14:$BN$67)),"--")</f>
        <v>0.32969138399999998</v>
      </c>
      <c r="CB36" s="49" cm="1">
        <f t="array" ref="CB36">IFERROR(_xlfn.XLOOKUP(CB$8,EGENnoDPF_b_RONLER!$G$11:$BN$11,_xlfn.XLOOKUP($D36,EGENnoDPF_b_RONLER!$D$14:$D$67,EGENnoDPF_b_RONLER!$G$14:$BN$67)),"--")</f>
        <v>0.32969138399999998</v>
      </c>
      <c r="CC36" s="49" cm="1">
        <f t="array" ref="CC36">IFERROR(_xlfn.XLOOKUP(CC$8,EGENnoDPF_b_RONLER!$G$11:$BN$11,_xlfn.XLOOKUP($D36,EGENnoDPF_b_RONLER!$D$14:$D$67,EGENnoDPF_b_RONLER!$G$14:$BN$67)),"--")</f>
        <v>0.32969138399999998</v>
      </c>
      <c r="CD36" s="49" cm="1">
        <f t="array" ref="CD36">IFERROR(_xlfn.XLOOKUP(CD$8,EGENnoDPF_b_RONLER!$G$11:$BN$11,_xlfn.XLOOKUP($D36,EGENnoDPF_b_RONLER!$D$14:$D$67,EGENnoDPF_b_RONLER!$G$14:$BN$67)),"--")</f>
        <v>0.32238572264999998</v>
      </c>
      <c r="CE36" s="49" cm="1">
        <f t="array" ref="CE36">IFERROR(_xlfn.XLOOKUP(CE$8,EGENnoDPF_b_RONLER!$G$11:$BN$11,_xlfn.XLOOKUP($D36,EGENnoDPF_b_RONLER!$D$14:$D$67,EGENnoDPF_b_RONLER!$G$14:$BN$67)),"--")</f>
        <v>0.32969138399999998</v>
      </c>
      <c r="CF36" s="49" cm="1">
        <f t="array" ref="CF36">IFERROR(_xlfn.XLOOKUP(CF$8,EGENnoDPF_b_RONLER!$G$11:$BN$11,_xlfn.XLOOKUP($D36,EGENnoDPF_b_RONLER!$D$14:$D$67,EGENnoDPF_b_RONLER!$G$14:$BN$67)),"--")</f>
        <v>0.32238572264999998</v>
      </c>
      <c r="CG36" s="49" cm="1">
        <f t="array" ref="CG36">IFERROR(_xlfn.XLOOKUP(CG$8,EGENnoDPF_b_RONLER!$G$11:$BN$11,_xlfn.XLOOKUP($D36,EGENnoDPF_b_RONLER!$D$14:$D$67,EGENnoDPF_b_RONLER!$G$14:$BN$67)),"--")</f>
        <v>0.32238572264999998</v>
      </c>
      <c r="CH36" s="49" cm="1">
        <f t="array" ref="CH36">IFERROR(_xlfn.XLOOKUP(CH$8,EGENnoDPF_b_RONLER!$G$11:$BN$11,_xlfn.XLOOKUP($D36,EGENnoDPF_b_RONLER!$D$14:$D$67,EGENnoDPF_b_RONLER!$G$14:$BN$67)),"--")</f>
        <v>0.32238572264999998</v>
      </c>
      <c r="CI36" s="49" cm="1">
        <f t="array" ref="CI36">IFERROR(_xlfn.XLOOKUP(CI$8,EGENnoDPF_b_RONLER!$G$11:$BN$11,_xlfn.XLOOKUP($D36,EGENnoDPF_b_RONLER!$D$14:$D$67,EGENnoDPF_b_RONLER!$G$14:$BN$67)),"--")</f>
        <v>0.32238572264999998</v>
      </c>
      <c r="CJ36" s="49" cm="1">
        <f t="array" ref="CJ36">IFERROR(_xlfn.XLOOKUP(CJ$8,FirePump_RONLER!$G$11:$V$11,_xlfn.XLOOKUP($D36,FirePump_RONLER!$D$14:$D$51,FirePump_RONLER!$G$14:$V$51)),"--")</f>
        <v>1.94817636E-2</v>
      </c>
      <c r="CK36" s="49" cm="1">
        <f t="array" ref="CK36">IFERROR(_xlfn.XLOOKUP(CK$8,FirePump_RONLER!$G$11:$V$11,_xlfn.XLOOKUP($D36,FirePump_RONLER!$D$14:$D$51,FirePump_RONLER!$G$14:$V$51)),"--")</f>
        <v>2.1167685449999998E-2</v>
      </c>
      <c r="CL36" s="49" cm="1">
        <f t="array" ref="CL36">IFERROR(_xlfn.XLOOKUP(CL$8,FirePump_RONLER!$G$11:$V$11,_xlfn.XLOOKUP($D36,FirePump_RONLER!$D$14:$D$51,FirePump_RONLER!$G$14:$V$51)),"--")</f>
        <v>1.2363426899999998E-2</v>
      </c>
      <c r="CM36" s="49" cm="1">
        <f t="array" ref="CM36">IFERROR(_xlfn.XLOOKUP(CM$8,FirePump_RONLER!$G$11:$V$11,_xlfn.XLOOKUP($D36,FirePump_RONLER!$D$14:$D$51,FirePump_RONLER!$G$14:$V$51)),"--")</f>
        <v>1.1426803649999999E-2</v>
      </c>
      <c r="CN36" s="49" cm="1">
        <f t="array" ref="CN36">IFERROR(_xlfn.XLOOKUP(CN$8,EGEN_ALOHA!$G$11:$Z$11,_xlfn.XLOOKUP($D36,EGEN_ALOHA!$D$14:$D$51,EGEN_ALOHA!$G$14:$Z$51)),"--")</f>
        <v>0.20193597269999999</v>
      </c>
      <c r="CO36" s="49" cm="1">
        <f t="array" ref="CO36">IFERROR(_xlfn.XLOOKUP(CO$8,EGEN_ALOHA!$G$11:$Z$11,_xlfn.XLOOKUP($D36,EGEN_ALOHA!$D$14:$D$51,EGEN_ALOHA!$G$14:$Z$51)),"--")</f>
        <v>0.20193597269999999</v>
      </c>
      <c r="CP36" s="49" cm="1">
        <f t="array" ref="CP36">IFERROR(_xlfn.XLOOKUP(CP$8,EGEN_ALOHA!$G$11:$Z$11,_xlfn.XLOOKUP($D36,EGEN_ALOHA!$D$14:$D$51,EGEN_ALOHA!$G$14:$Z$51)),"--")</f>
        <v>0.20193597269999999</v>
      </c>
      <c r="CQ36" s="49" cm="1">
        <f t="array" ref="CQ36">IFERROR(_xlfn.XLOOKUP(CQ$8,EGEN_ALOHA!$G$11:$Z$11,_xlfn.XLOOKUP($D36,EGEN_ALOHA!$D$14:$D$51,EGEN_ALOHA!$G$14:$Z$51)),"--")</f>
        <v>0.20204836748999999</v>
      </c>
      <c r="CR36" s="49" cm="1">
        <f t="array" ref="CR36">IFERROR(_xlfn.XLOOKUP(CR$8,EGEN_ALOHA!$G$11:$Z$11,_xlfn.XLOOKUP($D36,EGEN_ALOHA!$D$14:$D$51,EGEN_ALOHA!$G$14:$Z$51)),"--")</f>
        <v>0.20096188451999999</v>
      </c>
      <c r="CS36" s="71">
        <f t="shared" si="1"/>
        <v>16.347752895379504</v>
      </c>
      <c r="CT36" s="67"/>
    </row>
    <row r="37" spans="1:98" ht="14.65" customHeight="1">
      <c r="A37" s="63"/>
      <c r="B37" s="69" t="s">
        <v>169</v>
      </c>
      <c r="C37" s="68"/>
      <c r="D37" s="70" t="s">
        <v>168</v>
      </c>
      <c r="E37" s="65" t="s">
        <v>315</v>
      </c>
      <c r="F37" s="65" t="s">
        <v>315</v>
      </c>
      <c r="G37" s="49" cm="1">
        <f t="array" ref="G37">IFERROR(_xlfn.XLOOKUP(G$8,EGEN_DPF_a_RONLER!$I$5:$P$5,_xlfn.XLOOKUP($D37,EGEN_DPF_a_RONLER!$D$13:$D$50,EGEN_DPF_a_RONLER!$I$13:$P$50)),"--")</f>
        <v>2.2396507000000001E-5</v>
      </c>
      <c r="H37" s="49" cm="1">
        <f t="array" ref="H37">IFERROR(_xlfn.XLOOKUP(H$8,EGEN_DPF_a_RONLER!$I$5:$P$5,_xlfn.XLOOKUP($D37,EGEN_DPF_a_RONLER!$D$13:$D$50,EGEN_DPF_a_RONLER!$I$13:$P$50)),"--")</f>
        <v>1.5923097999999998E-5</v>
      </c>
      <c r="I37" s="49" cm="1">
        <f t="array" ref="I37">IFERROR(_xlfn.XLOOKUP(I$8,EGEN_DPF_b_RONLER!$K$11:$FZ$11,_xlfn.XLOOKUP($D37,EGEN_DPF_b_RONLER!$D$14:$D$67,EGEN_DPF_b_RONLER!$K$14:$FZ$67)),"--")</f>
        <v>1.5327842000000002E-4</v>
      </c>
      <c r="J37" s="49" cm="1">
        <f t="array" ref="J37">IFERROR(_xlfn.XLOOKUP(J$8,EGEN_DPF_b_RONLER!$K$11:$FZ$11,_xlfn.XLOOKUP($D37,EGEN_DPF_b_RONLER!$D$14:$D$67,EGEN_DPF_b_RONLER!$K$14:$FZ$67)),"--")</f>
        <v>1.5327842000000002E-4</v>
      </c>
      <c r="K37" s="49" cm="1">
        <f t="array" ref="K37">IFERROR(_xlfn.XLOOKUP(K$8,EGEN_DPF_b_RONLER!$K$11:$FZ$11,_xlfn.XLOOKUP($D37,EGEN_DPF_b_RONLER!$D$14:$D$67,EGEN_DPF_b_RONLER!$K$14:$FZ$67)),"--")</f>
        <v>1.5327842000000002E-4</v>
      </c>
      <c r="L37" s="49" cm="1">
        <f t="array" ref="L37">IFERROR(_xlfn.XLOOKUP(L$8,EGEN_DPF_b_RONLER!$K$11:$FZ$11,_xlfn.XLOOKUP($D37,EGEN_DPF_b_RONLER!$D$14:$D$67,EGEN_DPF_b_RONLER!$K$14:$FZ$67)),"--")</f>
        <v>1.5327842000000002E-4</v>
      </c>
      <c r="M37" s="49" cm="1">
        <f t="array" ref="M37">IFERROR(_xlfn.XLOOKUP(M$8,EGEN_DPF_b_RONLER!$K$11:$FZ$11,_xlfn.XLOOKUP($D37,EGEN_DPF_b_RONLER!$D$14:$D$67,EGEN_DPF_b_RONLER!$K$14:$FZ$67)),"--")</f>
        <v>1.5327842000000002E-4</v>
      </c>
      <c r="N37" s="49" cm="1">
        <f t="array" ref="N37">IFERROR(_xlfn.XLOOKUP(N$8,EGEN_DPF_b_RONLER!$K$11:$FZ$11,_xlfn.XLOOKUP($D37,EGEN_DPF_b_RONLER!$D$14:$D$67,EGEN_DPF_b_RONLER!$K$14:$FZ$67)),"--")</f>
        <v>1.5327842000000002E-4</v>
      </c>
      <c r="O37" s="49" cm="1">
        <f t="array" ref="O37">IFERROR(_xlfn.XLOOKUP(O$8,EGEN_DPF_b_RONLER!$K$11:$FZ$11,_xlfn.XLOOKUP($D37,EGEN_DPF_b_RONLER!$D$14:$D$67,EGEN_DPF_b_RONLER!$K$14:$FZ$67)),"--")</f>
        <v>1.2798003999999998E-4</v>
      </c>
      <c r="P37" s="49" cm="1">
        <f t="array" ref="P37">IFERROR(_xlfn.XLOOKUP(P$8,EGEN_DPF_b_RONLER!$K$11:$FZ$11,_xlfn.XLOOKUP($D37,EGEN_DPF_b_RONLER!$D$14:$D$67,EGEN_DPF_b_RONLER!$K$14:$FZ$67)),"--")</f>
        <v>1.2798003999999998E-4</v>
      </c>
      <c r="Q37" s="49" cm="1">
        <f t="array" ref="Q37">IFERROR(_xlfn.XLOOKUP(Q$8,EGEN_DPF_b_RONLER!$K$11:$FZ$11,_xlfn.XLOOKUP($D37,EGEN_DPF_b_RONLER!$D$14:$D$67,EGEN_DPF_b_RONLER!$K$14:$FZ$67)),"--")</f>
        <v>1.2798003999999998E-4</v>
      </c>
      <c r="R37" s="49" cm="1">
        <f t="array" ref="R37">IFERROR(_xlfn.XLOOKUP(R$8,EGEN_DPF_b_RONLER!$K$11:$FZ$11,_xlfn.XLOOKUP($D37,EGEN_DPF_b_RONLER!$D$14:$D$67,EGEN_DPF_b_RONLER!$K$14:$FZ$67)),"--")</f>
        <v>1.7857679999999998E-4</v>
      </c>
      <c r="S37" s="49" cm="1">
        <f t="array" ref="S37">IFERROR(_xlfn.XLOOKUP(S$8,EGEN_DPF_b_RONLER!$K$11:$FZ$11,_xlfn.XLOOKUP($D37,EGEN_DPF_b_RONLER!$D$14:$D$67,EGEN_DPF_b_RONLER!$K$14:$FZ$67)),"--")</f>
        <v>1.7857679999999998E-4</v>
      </c>
      <c r="T37" s="49" cm="1">
        <f t="array" ref="T37">IFERROR(_xlfn.XLOOKUP(T$8,EGEN_DPF_b_RONLER!$K$11:$FZ$11,_xlfn.XLOOKUP($D37,EGEN_DPF_b_RONLER!$D$14:$D$67,EGEN_DPF_b_RONLER!$K$14:$FZ$67)),"--")</f>
        <v>1.7857679999999998E-4</v>
      </c>
      <c r="U37" s="49" cm="1">
        <f t="array" ref="U37">IFERROR(_xlfn.XLOOKUP(U$8,EGEN_DPF_b_RONLER!$K$11:$FZ$11,_xlfn.XLOOKUP($D37,EGEN_DPF_b_RONLER!$D$14:$D$67,EGEN_DPF_b_RONLER!$K$14:$FZ$67)),"--")</f>
        <v>1.7857679999999998E-4</v>
      </c>
      <c r="V37" s="49" cm="1">
        <f t="array" ref="V37">IFERROR(_xlfn.XLOOKUP(V$8,EGEN_DPF_b_RONLER!$K$11:$FZ$11,_xlfn.XLOOKUP($D37,EGEN_DPF_b_RONLER!$D$14:$D$67,EGEN_DPF_b_RONLER!$K$14:$FZ$67)),"--")</f>
        <v>1.7857679999999998E-4</v>
      </c>
      <c r="W37" s="49" cm="1">
        <f t="array" ref="W37">IFERROR(_xlfn.XLOOKUP(W$8,EGEN_DPF_b_RONLER!$K$11:$FZ$11,_xlfn.XLOOKUP($D37,EGEN_DPF_b_RONLER!$D$14:$D$67,EGEN_DPF_b_RONLER!$K$14:$FZ$67)),"--")</f>
        <v>1.7857679999999998E-4</v>
      </c>
      <c r="X37" s="49" cm="1">
        <f t="array" ref="X37">IFERROR(_xlfn.XLOOKUP(X$8,EGEN_DPF_b_RONLER!$K$11:$FZ$11,_xlfn.XLOOKUP($D37,EGEN_DPF_b_RONLER!$D$14:$D$67,EGEN_DPF_b_RONLER!$K$14:$FZ$67)),"--")</f>
        <v>1.7857679999999998E-4</v>
      </c>
      <c r="Y37" s="49" cm="1">
        <f t="array" ref="Y37">IFERROR(_xlfn.XLOOKUP(Y$8,EGEN_DPF_b_RONLER!$K$11:$FZ$11,_xlfn.XLOOKUP($D37,EGEN_DPF_b_RONLER!$D$14:$D$67,EGEN_DPF_b_RONLER!$K$14:$FZ$67)),"--")</f>
        <v>1.7857679999999998E-4</v>
      </c>
      <c r="Z37" s="49" cm="1">
        <f t="array" ref="Z37">IFERROR(_xlfn.XLOOKUP(Z$8,EGEN_DPF_b_RONLER!$K$11:$FZ$11,_xlfn.XLOOKUP($D37,EGEN_DPF_b_RONLER!$D$14:$D$67,EGEN_DPF_b_RONLER!$K$14:$FZ$67)),"--")</f>
        <v>1.7857679999999998E-4</v>
      </c>
      <c r="AA37" s="49" cm="1">
        <f t="array" ref="AA37">IFERROR(_xlfn.XLOOKUP(AA$8,EGEN_DPF_b_RONLER!$K$11:$FZ$11,_xlfn.XLOOKUP($D37,EGEN_DPF_b_RONLER!$D$14:$D$67,EGEN_DPF_b_RONLER!$K$14:$FZ$67)),"--")</f>
        <v>1.7857679999999998E-4</v>
      </c>
      <c r="AB37" s="49" cm="1">
        <f t="array" ref="AB37">IFERROR(_xlfn.XLOOKUP(AB$8,EGEN_DPF_b_RONLER!$K$11:$FZ$11,_xlfn.XLOOKUP($D37,EGEN_DPF_b_RONLER!$D$14:$D$67,EGEN_DPF_b_RONLER!$K$14:$FZ$67)),"--")</f>
        <v>1.7857679999999998E-4</v>
      </c>
      <c r="AC37" s="49" cm="1">
        <f t="array" ref="AC37">IFERROR(_xlfn.XLOOKUP(AC$8,EGEN_DPF_b_RONLER!$K$11:$FZ$11,_xlfn.XLOOKUP($D37,EGEN_DPF_b_RONLER!$D$14:$D$67,EGEN_DPF_b_RONLER!$K$14:$FZ$67)),"--")</f>
        <v>1.7857679999999998E-4</v>
      </c>
      <c r="AD37" s="49" cm="1">
        <f t="array" ref="AD37">IFERROR(_xlfn.XLOOKUP(AD$8,EGEN_DPF_b_RONLER!$K$11:$FZ$11,_xlfn.XLOOKUP($D37,EGEN_DPF_b_RONLER!$D$14:$D$67,EGEN_DPF_b_RONLER!$K$14:$FZ$67)),"--")</f>
        <v>1.7857679999999998E-4</v>
      </c>
      <c r="AE37" s="49" cm="1">
        <f t="array" ref="AE37">IFERROR(_xlfn.XLOOKUP(AE$8,EGEN_DPF_b_RONLER!$K$11:$FZ$11,_xlfn.XLOOKUP($D37,EGEN_DPF_b_RONLER!$D$14:$D$67,EGEN_DPF_b_RONLER!$K$14:$FZ$67)),"--")</f>
        <v>1.7857679999999998E-4</v>
      </c>
      <c r="AF37" s="49" cm="1">
        <f t="array" ref="AF37">IFERROR(_xlfn.XLOOKUP(AF$8,EGEN_DPF_b_RONLER!$K$11:$FZ$11,_xlfn.XLOOKUP($D37,EGEN_DPF_b_RONLER!$D$14:$D$67,EGEN_DPF_b_RONLER!$K$14:$FZ$67)),"--")</f>
        <v>1.7857679999999998E-4</v>
      </c>
      <c r="AG37" s="49" cm="1">
        <f t="array" ref="AG37">IFERROR(_xlfn.XLOOKUP(AG$8,EGEN_DPF_b_RONLER!$K$11:$FZ$11,_xlfn.XLOOKUP($D37,EGEN_DPF_b_RONLER!$D$14:$D$67,EGEN_DPF_b_RONLER!$K$14:$FZ$67)),"--")</f>
        <v>1.7857679999999998E-4</v>
      </c>
      <c r="AH37" s="49" cm="1">
        <f t="array" ref="AH37">IFERROR(_xlfn.XLOOKUP(AH$8,EGEN_DPF_b_RONLER!$K$11:$FZ$11,_xlfn.XLOOKUP($D37,EGEN_DPF_b_RONLER!$D$14:$D$67,EGEN_DPF_b_RONLER!$K$14:$FZ$67)),"--")</f>
        <v>1.7857679999999998E-4</v>
      </c>
      <c r="AI37" s="49" cm="1">
        <f t="array" ref="AI37">IFERROR(_xlfn.XLOOKUP(AI$8,EGEN_DPF_b_RONLER!$K$11:$FZ$11,_xlfn.XLOOKUP($D37,EGEN_DPF_b_RONLER!$D$14:$D$67,EGEN_DPF_b_RONLER!$K$14:$FZ$67)),"--")</f>
        <v>1.7857679999999998E-4</v>
      </c>
      <c r="AJ37" s="49" cm="1">
        <f t="array" ref="AJ37">IFERROR(_xlfn.XLOOKUP(AJ$8,EGEN_DPF_b_RONLER!$K$11:$FZ$11,_xlfn.XLOOKUP($D37,EGEN_DPF_b_RONLER!$D$14:$D$67,EGEN_DPF_b_RONLER!$K$14:$FZ$67)),"--")</f>
        <v>1.7857679999999998E-4</v>
      </c>
      <c r="AK37" s="49" cm="1">
        <f t="array" ref="AK37">IFERROR(_xlfn.XLOOKUP(AK$8,EGEN_DPF_b_RONLER!$K$11:$FZ$11,_xlfn.XLOOKUP($D37,EGEN_DPF_b_RONLER!$D$14:$D$67,EGEN_DPF_b_RONLER!$K$14:$FZ$67)),"--")</f>
        <v>1.7857679999999998E-4</v>
      </c>
      <c r="AL37" s="49" cm="1">
        <f t="array" ref="AL37">IFERROR(_xlfn.XLOOKUP(AL$8,EGEN_DPF_b_RONLER!$K$11:$FZ$11,_xlfn.XLOOKUP($D37,EGEN_DPF_b_RONLER!$D$14:$D$67,EGEN_DPF_b_RONLER!$K$14:$FZ$67)),"--")</f>
        <v>1.7857679999999998E-4</v>
      </c>
      <c r="AM37" s="49" cm="1">
        <f t="array" ref="AM37">IFERROR(_xlfn.XLOOKUP(AM$8,EGEN_DPF_b_RONLER!$K$11:$FZ$11,_xlfn.XLOOKUP($D37,EGEN_DPF_b_RONLER!$D$14:$D$67,EGEN_DPF_b_RONLER!$K$14:$FZ$67)),"--")</f>
        <v>1.5327842000000002E-4</v>
      </c>
      <c r="AN37" s="49" cm="1">
        <f t="array" ref="AN37">IFERROR(_xlfn.XLOOKUP(AN$8,EGEN_DPF_b_RONLER!$K$11:$FZ$11,_xlfn.XLOOKUP($D37,EGEN_DPF_b_RONLER!$D$14:$D$67,EGEN_DPF_b_RONLER!$K$14:$FZ$67)),"--")</f>
        <v>1.5327842000000002E-4</v>
      </c>
      <c r="AO37" s="49" cm="1">
        <f t="array" ref="AO37">IFERROR(_xlfn.XLOOKUP(AO$8,EGEN_DPF_b_RONLER!$K$11:$FZ$11,_xlfn.XLOOKUP($D37,EGEN_DPF_b_RONLER!$D$14:$D$67,EGEN_DPF_b_RONLER!$K$14:$FZ$67)),"--")</f>
        <v>1.5327842000000002E-4</v>
      </c>
      <c r="AP37" s="49" cm="1">
        <f t="array" ref="AP37">IFERROR(_xlfn.XLOOKUP(AP$8,EGEN_DPF_b_RONLER!$K$11:$FZ$11,_xlfn.XLOOKUP($D37,EGEN_DPF_b_RONLER!$D$14:$D$67,EGEN_DPF_b_RONLER!$K$14:$FZ$67)),"--")</f>
        <v>1.5327842000000002E-4</v>
      </c>
      <c r="AQ37" s="49" cm="1">
        <f t="array" ref="AQ37">IFERROR(_xlfn.XLOOKUP(AQ$8,EGEN_DPF_b_RONLER!$K$11:$FZ$11,_xlfn.XLOOKUP($D37,EGEN_DPF_b_RONLER!$D$14:$D$67,EGEN_DPF_b_RONLER!$K$14:$FZ$67)),"--")</f>
        <v>2.5596008000000002E-5</v>
      </c>
      <c r="AR37" s="49" cm="1">
        <f t="array" ref="AR37">IFERROR(_xlfn.XLOOKUP(AR$8,EGEN_DPF_b_RONLER!$K$11:$FZ$11,_xlfn.XLOOKUP($D37,EGEN_DPF_b_RONLER!$D$14:$D$67,EGEN_DPF_b_RONLER!$K$14:$FZ$67)),"--")</f>
        <v>1.7857679999999998E-4</v>
      </c>
      <c r="AS37" s="49" cm="1">
        <f t="array" ref="AS37">IFERROR(_xlfn.XLOOKUP(AS$8,EGEN_DPF_b_RONLER!$K$11:$FZ$11,_xlfn.XLOOKUP($D37,EGEN_DPF_b_RONLER!$D$14:$D$67,EGEN_DPF_b_RONLER!$K$14:$FZ$67)),"--")</f>
        <v>1.7857679999999998E-4</v>
      </c>
      <c r="AT37" s="49" cm="1">
        <f t="array" ref="AT37">IFERROR(_xlfn.XLOOKUP(AT$8,EGEN_DPF_b_RONLER!$K$11:$FZ$11,_xlfn.XLOOKUP($D37,EGEN_DPF_b_RONLER!$D$14:$D$67,EGEN_DPF_b_RONLER!$K$14:$FZ$67)),"--")</f>
        <v>1.7857679999999998E-4</v>
      </c>
      <c r="AU37" s="49" cm="1">
        <f t="array" ref="AU37">IFERROR(_xlfn.XLOOKUP(AU$8,EGEN_DPF_b_RONLER!$K$11:$FZ$11,_xlfn.XLOOKUP($D37,EGEN_DPF_b_RONLER!$D$14:$D$67,EGEN_DPF_b_RONLER!$K$14:$FZ$67)),"--")</f>
        <v>1.7857679999999998E-4</v>
      </c>
      <c r="AV37" s="49" cm="1">
        <f t="array" ref="AV37">IFERROR(_xlfn.XLOOKUP(AV$8,EGEN_DPF_b_RONLER!$K$11:$FZ$11,_xlfn.XLOOKUP($D37,EGEN_DPF_b_RONLER!$D$14:$D$67,EGEN_DPF_b_RONLER!$K$14:$FZ$67)),"--")</f>
        <v>1.7857679999999998E-4</v>
      </c>
      <c r="AW37" s="49" cm="1">
        <f t="array" ref="AW37">IFERROR(_xlfn.XLOOKUP(AW$8,EGEN_DPF_b_RONLER!$K$11:$FZ$11,_xlfn.XLOOKUP($D37,EGEN_DPF_b_RONLER!$D$14:$D$67,EGEN_DPF_b_RONLER!$K$14:$FZ$67)),"--")</f>
        <v>1.7857679999999998E-4</v>
      </c>
      <c r="AX37" s="49" cm="1">
        <f t="array" ref="AX37">IFERROR(_xlfn.XLOOKUP(AX$8,EGEN_DPF_b_RONLER!$K$11:$FZ$11,_xlfn.XLOOKUP($D37,EGEN_DPF_b_RONLER!$D$14:$D$67,EGEN_DPF_b_RONLER!$K$14:$FZ$67)),"--")</f>
        <v>1.7857679999999998E-4</v>
      </c>
      <c r="AY37" s="49" cm="1">
        <f t="array" ref="AY37">IFERROR(_xlfn.XLOOKUP(AY$8,EGEN_DPF_b_RONLER!$K$11:$FZ$11,_xlfn.XLOOKUP($D37,EGEN_DPF_b_RONLER!$D$14:$D$67,EGEN_DPF_b_RONLER!$K$14:$FZ$67)),"--")</f>
        <v>1.7857679999999998E-4</v>
      </c>
      <c r="AZ37" s="49" cm="1">
        <f t="array" ref="AZ37">IFERROR(_xlfn.XLOOKUP(AZ$8,EGENnoDPF_a_RONLER!$G$11:$CL$11,_xlfn.XLOOKUP($D37,EGENnoDPF_a_RONLER!$D$14:$D$51,EGENnoDPF_a_RONLER!$G$14:$CL$51)),"--")</f>
        <v>2.2826861000000003E-4</v>
      </c>
      <c r="BA37" s="49" cm="1">
        <f t="array" ref="BA37">IFERROR(_xlfn.XLOOKUP(BA$8,EGENnoDPF_a_RONLER!$G$11:$CL$11,_xlfn.XLOOKUP($D37,EGENnoDPF_a_RONLER!$D$14:$D$51,EGENnoDPF_a_RONLER!$G$14:$CL$51)),"--")</f>
        <v>2.2826861000000003E-4</v>
      </c>
      <c r="BB37" s="49" cm="1">
        <f t="array" ref="BB37">IFERROR(_xlfn.XLOOKUP(BB$8,EGENnoDPF_a_RONLER!$G$11:$CL$11,_xlfn.XLOOKUP($D37,EGENnoDPF_a_RONLER!$D$14:$D$51,EGENnoDPF_a_RONLER!$G$14:$CL$51)),"--")</f>
        <v>2.2826861000000003E-4</v>
      </c>
      <c r="BC37" s="49" cm="1">
        <f t="array" ref="BC37">IFERROR(_xlfn.XLOOKUP(BC$8,EGENnoDPF_a_RONLER!$G$11:$CL$11,_xlfn.XLOOKUP($D37,EGENnoDPF_a_RONLER!$D$14:$D$51,EGENnoDPF_a_RONLER!$G$14:$CL$51)),"--")</f>
        <v>2.2826861000000003E-4</v>
      </c>
      <c r="BD37" s="49" cm="1">
        <f t="array" ref="BD37">IFERROR(_xlfn.XLOOKUP(BD$8,EGENnoDPF_a_RONLER!$G$11:$CL$11,_xlfn.XLOOKUP($D37,EGENnoDPF_a_RONLER!$D$14:$D$51,EGENnoDPF_a_RONLER!$G$14:$CL$51)),"--")</f>
        <v>1.8040680999999997E-4</v>
      </c>
      <c r="BE37" s="49" cm="1">
        <f t="array" ref="BE37">IFERROR(_xlfn.XLOOKUP(BE$8,EGENnoDPF_a_RONLER!$G$11:$CL$11,_xlfn.XLOOKUP($D37,EGENnoDPF_a_RONLER!$D$14:$D$51,EGENnoDPF_a_RONLER!$G$14:$CL$51)),"--")</f>
        <v>1.8040680999999997E-4</v>
      </c>
      <c r="BF37" s="49" cm="1">
        <f t="array" ref="BF37">IFERROR(_xlfn.XLOOKUP(BF$8,EGENnoDPF_a_RONLER!$G$11:$CL$11,_xlfn.XLOOKUP($D37,EGENnoDPF_a_RONLER!$D$14:$D$51,EGENnoDPF_a_RONLER!$G$14:$CL$51)),"--")</f>
        <v>1.8040680999999997E-4</v>
      </c>
      <c r="BG37" s="49" cm="1">
        <f t="array" ref="BG37">IFERROR(_xlfn.XLOOKUP(BG$8,EGENnoDPF_a_RONLER!$G$11:$CL$11,_xlfn.XLOOKUP($D37,EGENnoDPF_a_RONLER!$D$14:$D$51,EGENnoDPF_a_RONLER!$G$14:$CL$51)),"--")</f>
        <v>2.4735300000000002E-4</v>
      </c>
      <c r="BH37" s="49" cm="1">
        <f t="array" ref="BH37">IFERROR(_xlfn.XLOOKUP(BH$8,EGENnoDPF_a_RONLER!$G$11:$CL$11,_xlfn.XLOOKUP($D37,EGENnoDPF_a_RONLER!$D$14:$D$51,EGENnoDPF_a_RONLER!$G$14:$CL$51)),"--")</f>
        <v>2.4735300000000002E-4</v>
      </c>
      <c r="BI37" s="49" cm="1">
        <f t="array" ref="BI37">IFERROR(_xlfn.XLOOKUP(BI$8,EGENnoDPF_a_RONLER!$G$11:$CL$11,_xlfn.XLOOKUP($D37,EGENnoDPF_a_RONLER!$D$14:$D$51,EGENnoDPF_a_RONLER!$G$14:$CL$51)),"--")</f>
        <v>2.7651250000000003E-4</v>
      </c>
      <c r="BJ37" s="49" cm="1">
        <f t="array" ref="BJ37">IFERROR(_xlfn.XLOOKUP(BJ$8,EGENnoDPF_a_RONLER!$G$11:$CL$11,_xlfn.XLOOKUP($D37,EGENnoDPF_a_RONLER!$D$14:$D$51,EGENnoDPF_a_RONLER!$G$14:$CL$51)),"--")</f>
        <v>2.9239940000000002E-4</v>
      </c>
      <c r="BK37" s="49" cm="1">
        <f t="array" ref="BK37">IFERROR(_xlfn.XLOOKUP(BK$8,EGENnoDPF_a_RONLER!$G$11:$CL$11,_xlfn.XLOOKUP($D37,EGENnoDPF_a_RONLER!$D$14:$D$51,EGENnoDPF_a_RONLER!$G$14:$CL$51)),"--")</f>
        <v>2.9654206000000009E-4</v>
      </c>
      <c r="BL37" s="49" cm="1">
        <f t="array" ref="BL37">IFERROR(_xlfn.XLOOKUP(BL$8,EGENnoDPF_a_RONLER!$G$11:$CL$11,_xlfn.XLOOKUP($D37,EGENnoDPF_a_RONLER!$D$14:$D$51,EGENnoDPF_a_RONLER!$G$14:$CL$51)),"--")</f>
        <v>2.9654206000000009E-4</v>
      </c>
      <c r="BM37" s="49" cm="1">
        <f t="array" ref="BM37">IFERROR(_xlfn.XLOOKUP(BM$8,EGENnoDPF_a_RONLER!$G$11:$CL$11,_xlfn.XLOOKUP($D37,EGENnoDPF_a_RONLER!$D$14:$D$51,EGENnoDPF_a_RONLER!$G$14:$CL$51)),"--")</f>
        <v>2.9654206000000009E-4</v>
      </c>
      <c r="BN37" s="49" cm="1">
        <f t="array" ref="BN37">IFERROR(_xlfn.XLOOKUP(BN$8,EGENnoDPF_a_RONLER!$G$11:$CL$11,_xlfn.XLOOKUP($D37,EGENnoDPF_a_RONLER!$D$14:$D$51,EGENnoDPF_a_RONLER!$G$14:$CL$51)),"--")</f>
        <v>2.9654206000000009E-4</v>
      </c>
      <c r="BO37" s="49" cm="1">
        <f t="array" ref="BO37">IFERROR(_xlfn.XLOOKUP(BO$8,EGENnoDPF_a_RONLER!$G$11:$CL$11,_xlfn.XLOOKUP($D37,EGENnoDPF_a_RONLER!$D$14:$D$51,EGENnoDPF_a_RONLER!$G$14:$CL$51)),"--")</f>
        <v>2.9654206000000009E-4</v>
      </c>
      <c r="BP37" s="49" cm="1">
        <f t="array" ref="BP37">IFERROR(_xlfn.XLOOKUP(BP$8,EGENnoDPF_a_RONLER!$G$11:$CL$11,_xlfn.XLOOKUP($D37,EGENnoDPF_a_RONLER!$D$14:$D$51,EGENnoDPF_a_RONLER!$G$14:$CL$51)),"--")</f>
        <v>2.9654206000000009E-4</v>
      </c>
      <c r="BQ37" s="49" cm="1">
        <f t="array" ref="BQ37">IFERROR(_xlfn.XLOOKUP(BQ$8,EGENnoDPF_a_RONLER!$G$11:$CL$11,_xlfn.XLOOKUP($D37,EGENnoDPF_a_RONLER!$D$14:$D$51,EGENnoDPF_a_RONLER!$G$14:$CL$51)),"--")</f>
        <v>4.6051900000000005E-5</v>
      </c>
      <c r="BR37" s="49" cm="1">
        <f t="array" ref="BR37">IFERROR(_xlfn.XLOOKUP(BR$8,EGENnoDPF_a_RONLER!$G$11:$CL$11,_xlfn.XLOOKUP($D37,EGENnoDPF_a_RONLER!$D$14:$D$51,EGENnoDPF_a_RONLER!$G$14:$CL$51)),"--")</f>
        <v>4.6051900000000005E-5</v>
      </c>
      <c r="BS37" s="49" cm="1">
        <f t="array" ref="BS37">IFERROR(_xlfn.XLOOKUP(BS$8,EGENnoDPF_a_RONLER!$G$11:$CL$11,_xlfn.XLOOKUP($D37,EGENnoDPF_a_RONLER!$D$14:$D$51,EGENnoDPF_a_RONLER!$G$14:$CL$51)),"--")</f>
        <v>9.3310399999999987E-5</v>
      </c>
      <c r="BT37" s="49" cm="1">
        <f t="array" ref="BT37">IFERROR(_xlfn.XLOOKUP(BT$8,EGENnoDPF_a_RONLER!$G$11:$CL$11,_xlfn.XLOOKUP($D37,EGENnoDPF_a_RONLER!$D$14:$D$51,EGENnoDPF_a_RONLER!$G$14:$CL$51)),"--")</f>
        <v>3.9013400000000002E-5</v>
      </c>
      <c r="BU37" s="49" cm="1">
        <f t="array" ref="BU37">IFERROR(_xlfn.XLOOKUP(BU$8,EGENnoDPF_b_RONLER!$G$11:$BN$11,_xlfn.XLOOKUP($D37,EGENnoDPF_b_RONLER!$D$14:$D$67,EGENnoDPF_b_RONLER!$G$14:$BN$67)),"--")</f>
        <v>2.9239940000000002E-4</v>
      </c>
      <c r="BV37" s="49" cm="1">
        <f t="array" ref="BV37">IFERROR(_xlfn.XLOOKUP(BV$8,EGENnoDPF_b_RONLER!$G$11:$BN$11,_xlfn.XLOOKUP($D37,EGENnoDPF_b_RONLER!$D$14:$D$67,EGENnoDPF_b_RONLER!$G$14:$BN$67)),"--")</f>
        <v>2.9662250000000003E-4</v>
      </c>
      <c r="BW37" s="49" cm="1">
        <f t="array" ref="BW37">IFERROR(_xlfn.XLOOKUP(BW$8,EGENnoDPF_b_RONLER!$G$11:$BN$11,_xlfn.XLOOKUP($D37,EGENnoDPF_b_RONLER!$D$14:$D$67,EGENnoDPF_b_RONLER!$G$14:$BN$67)),"--")</f>
        <v>2.9662250000000003E-4</v>
      </c>
      <c r="BX37" s="49" cm="1">
        <f t="array" ref="BX37">IFERROR(_xlfn.XLOOKUP(BX$8,EGENnoDPF_b_RONLER!$G$11:$BN$11,_xlfn.XLOOKUP($D37,EGENnoDPF_b_RONLER!$D$14:$D$67,EGENnoDPF_b_RONLER!$G$14:$BN$67)),"--")</f>
        <v>3.5393600000000006E-4</v>
      </c>
      <c r="BY37" s="49" cm="1">
        <f t="array" ref="BY37">IFERROR(_xlfn.XLOOKUP(BY$8,EGENnoDPF_b_RONLER!$G$11:$BN$11,_xlfn.XLOOKUP($D37,EGENnoDPF_b_RONLER!$D$14:$D$67,EGENnoDPF_b_RONLER!$G$14:$BN$67)),"--")</f>
        <v>3.4609310000000004E-4</v>
      </c>
      <c r="BZ37" s="49" cm="1">
        <f t="array" ref="BZ37">IFERROR(_xlfn.XLOOKUP(BZ$8,EGENnoDPF_b_RONLER!$G$11:$BN$11,_xlfn.XLOOKUP($D37,EGENnoDPF_b_RONLER!$D$14:$D$67,EGENnoDPF_b_RONLER!$G$14:$BN$67)),"--")</f>
        <v>3.5393600000000006E-4</v>
      </c>
      <c r="CA37" s="49" cm="1">
        <f t="array" ref="CA37">IFERROR(_xlfn.XLOOKUP(CA$8,EGENnoDPF_b_RONLER!$G$11:$BN$11,_xlfn.XLOOKUP($D37,EGENnoDPF_b_RONLER!$D$14:$D$67,EGENnoDPF_b_RONLER!$G$14:$BN$67)),"--")</f>
        <v>3.5393600000000006E-4</v>
      </c>
      <c r="CB37" s="49" cm="1">
        <f t="array" ref="CB37">IFERROR(_xlfn.XLOOKUP(CB$8,EGENnoDPF_b_RONLER!$G$11:$BN$11,_xlfn.XLOOKUP($D37,EGENnoDPF_b_RONLER!$D$14:$D$67,EGENnoDPF_b_RONLER!$G$14:$BN$67)),"--")</f>
        <v>3.5393600000000006E-4</v>
      </c>
      <c r="CC37" s="49" cm="1">
        <f t="array" ref="CC37">IFERROR(_xlfn.XLOOKUP(CC$8,EGENnoDPF_b_RONLER!$G$11:$BN$11,_xlfn.XLOOKUP($D37,EGENnoDPF_b_RONLER!$D$14:$D$67,EGENnoDPF_b_RONLER!$G$14:$BN$67)),"--")</f>
        <v>3.5393600000000006E-4</v>
      </c>
      <c r="CD37" s="49" cm="1">
        <f t="array" ref="CD37">IFERROR(_xlfn.XLOOKUP(CD$8,EGENnoDPF_b_RONLER!$G$11:$BN$11,_xlfn.XLOOKUP($D37,EGENnoDPF_b_RONLER!$D$14:$D$67,EGENnoDPF_b_RONLER!$G$14:$BN$67)),"--")</f>
        <v>3.4609310000000004E-4</v>
      </c>
      <c r="CE37" s="49" cm="1">
        <f t="array" ref="CE37">IFERROR(_xlfn.XLOOKUP(CE$8,EGENnoDPF_b_RONLER!$G$11:$BN$11,_xlfn.XLOOKUP($D37,EGENnoDPF_b_RONLER!$D$14:$D$67,EGENnoDPF_b_RONLER!$G$14:$BN$67)),"--")</f>
        <v>3.5393600000000006E-4</v>
      </c>
      <c r="CF37" s="49" cm="1">
        <f t="array" ref="CF37">IFERROR(_xlfn.XLOOKUP(CF$8,EGENnoDPF_b_RONLER!$G$11:$BN$11,_xlfn.XLOOKUP($D37,EGENnoDPF_b_RONLER!$D$14:$D$67,EGENnoDPF_b_RONLER!$G$14:$BN$67)),"--")</f>
        <v>3.4609310000000004E-4</v>
      </c>
      <c r="CG37" s="49" cm="1">
        <f t="array" ref="CG37">IFERROR(_xlfn.XLOOKUP(CG$8,EGENnoDPF_b_RONLER!$G$11:$BN$11,_xlfn.XLOOKUP($D37,EGENnoDPF_b_RONLER!$D$14:$D$67,EGENnoDPF_b_RONLER!$G$14:$BN$67)),"--")</f>
        <v>3.4609310000000004E-4</v>
      </c>
      <c r="CH37" s="49" cm="1">
        <f t="array" ref="CH37">IFERROR(_xlfn.XLOOKUP(CH$8,EGENnoDPF_b_RONLER!$G$11:$BN$11,_xlfn.XLOOKUP($D37,EGENnoDPF_b_RONLER!$D$14:$D$67,EGENnoDPF_b_RONLER!$G$14:$BN$67)),"--")</f>
        <v>3.4609310000000004E-4</v>
      </c>
      <c r="CI37" s="49" cm="1">
        <f t="array" ref="CI37">IFERROR(_xlfn.XLOOKUP(CI$8,EGENnoDPF_b_RONLER!$G$11:$BN$11,_xlfn.XLOOKUP($D37,EGENnoDPF_b_RONLER!$D$14:$D$67,EGENnoDPF_b_RONLER!$G$14:$BN$67)),"--")</f>
        <v>3.4609310000000004E-4</v>
      </c>
      <c r="CJ37" s="49" cm="1">
        <f t="array" ref="CJ37">IFERROR(_xlfn.XLOOKUP(CJ$8,FirePump_RONLER!$G$11:$V$11,_xlfn.XLOOKUP($D37,FirePump_RONLER!$D$14:$D$51,FirePump_RONLER!$G$14:$V$51)),"--")</f>
        <v>2.0914400000000004E-5</v>
      </c>
      <c r="CK37" s="49" cm="1">
        <f t="array" ref="CK37">IFERROR(_xlfn.XLOOKUP(CK$8,FirePump_RONLER!$G$11:$V$11,_xlfn.XLOOKUP($D37,FirePump_RONLER!$D$14:$D$51,FirePump_RONLER!$G$14:$V$51)),"--")</f>
        <v>2.2724299999999999E-5</v>
      </c>
      <c r="CL37" s="49" cm="1">
        <f t="array" ref="CL37">IFERROR(_xlfn.XLOOKUP(CL$8,FirePump_RONLER!$G$11:$V$11,_xlfn.XLOOKUP($D37,FirePump_RONLER!$D$14:$D$51,FirePump_RONLER!$G$14:$V$51)),"--")</f>
        <v>1.3272600000000001E-5</v>
      </c>
      <c r="CM37" s="49" cm="1">
        <f t="array" ref="CM37">IFERROR(_xlfn.XLOOKUP(CM$8,FirePump_RONLER!$G$11:$V$11,_xlfn.XLOOKUP($D37,FirePump_RONLER!$D$14:$D$51,FirePump_RONLER!$G$14:$V$51)),"--")</f>
        <v>1.2267099999999998E-5</v>
      </c>
      <c r="CN37" s="49" cm="1">
        <f t="array" ref="CN37">IFERROR(_xlfn.XLOOKUP(CN$8,EGEN_ALOHA!$G$11:$Z$11,_xlfn.XLOOKUP($D37,EGEN_ALOHA!$D$14:$D$51,EGEN_ALOHA!$G$14:$Z$51)),"--")</f>
        <v>2.1678579999999999E-4</v>
      </c>
      <c r="CO37" s="49" cm="1">
        <f t="array" ref="CO37">IFERROR(_xlfn.XLOOKUP(CO$8,EGEN_ALOHA!$G$11:$Z$11,_xlfn.XLOOKUP($D37,EGEN_ALOHA!$D$14:$D$51,EGEN_ALOHA!$G$14:$Z$51)),"--")</f>
        <v>2.1678579999999999E-4</v>
      </c>
      <c r="CP37" s="49" cm="1">
        <f t="array" ref="CP37">IFERROR(_xlfn.XLOOKUP(CP$8,EGEN_ALOHA!$G$11:$Z$11,_xlfn.XLOOKUP($D37,EGEN_ALOHA!$D$14:$D$51,EGEN_ALOHA!$G$14:$Z$51)),"--")</f>
        <v>2.1678579999999999E-4</v>
      </c>
      <c r="CQ37" s="49" cm="1">
        <f t="array" ref="CQ37">IFERROR(_xlfn.XLOOKUP(CQ$8,EGEN_ALOHA!$G$11:$Z$11,_xlfn.XLOOKUP($D37,EGEN_ALOHA!$D$14:$D$51,EGEN_ALOHA!$G$14:$Z$51)),"--")</f>
        <v>2.1690646000000003E-4</v>
      </c>
      <c r="CR37" s="49" cm="1">
        <f t="array" ref="CR37">IFERROR(_xlfn.XLOOKUP(CR$8,EGEN_ALOHA!$G$11:$Z$11,_xlfn.XLOOKUP($D37,EGEN_ALOHA!$D$14:$D$51,EGEN_ALOHA!$G$14:$Z$51)),"--")</f>
        <v>2.1574008000000002E-4</v>
      </c>
      <c r="CS37" s="71">
        <f t="shared" si="1"/>
        <v>1.7918961203000006E-2</v>
      </c>
      <c r="CT37" s="67"/>
    </row>
    <row r="38" spans="1:98" ht="14.65" customHeight="1">
      <c r="A38" s="63"/>
      <c r="B38" s="55" t="s">
        <v>172</v>
      </c>
      <c r="C38" s="64"/>
      <c r="D38" s="65" t="s">
        <v>171</v>
      </c>
      <c r="E38" s="65" t="s">
        <v>315</v>
      </c>
      <c r="F38" s="65" t="s">
        <v>315</v>
      </c>
      <c r="G38" s="49" cm="1">
        <f t="array" ref="G38">IFERROR(_xlfn.XLOOKUP(G$8,EGEN_DPF_a_RONLER!$I$5:$P$5,_xlfn.XLOOKUP($D38,EGEN_DPF_a_RONLER!$D$13:$D$50,EGEN_DPF_a_RONLER!$I$13:$P$50)),"--")</f>
        <v>1.0886518334999996E-3</v>
      </c>
      <c r="H38" s="49" cm="1">
        <f t="array" ref="H38">IFERROR(_xlfn.XLOOKUP(H$8,EGEN_DPF_a_RONLER!$I$5:$P$5,_xlfn.XLOOKUP($D38,EGEN_DPF_a_RONLER!$D$13:$D$50,EGEN_DPF_a_RONLER!$I$13:$P$50)),"--")</f>
        <v>7.7399166899999995E-4</v>
      </c>
      <c r="I38" s="49" cm="1">
        <f t="array" ref="I38">IFERROR(_xlfn.XLOOKUP(I$8,EGEN_DPF_b_RONLER!$K$11:$FZ$11,_xlfn.XLOOKUP($D38,EGEN_DPF_b_RONLER!$D$14:$D$67,EGEN_DPF_b_RONLER!$K$14:$FZ$67)),"--")</f>
        <v>7.4505740099999988E-3</v>
      </c>
      <c r="J38" s="49" cm="1">
        <f t="array" ref="J38">IFERROR(_xlfn.XLOOKUP(J$8,EGEN_DPF_b_RONLER!$K$11:$FZ$11,_xlfn.XLOOKUP($D38,EGEN_DPF_b_RONLER!$D$14:$D$67,EGEN_DPF_b_RONLER!$K$14:$FZ$67)),"--")</f>
        <v>7.4505740099999988E-3</v>
      </c>
      <c r="K38" s="49" cm="1">
        <f t="array" ref="K38">IFERROR(_xlfn.XLOOKUP(K$8,EGEN_DPF_b_RONLER!$K$11:$FZ$11,_xlfn.XLOOKUP($D38,EGEN_DPF_b_RONLER!$D$14:$D$67,EGEN_DPF_b_RONLER!$K$14:$FZ$67)),"--")</f>
        <v>7.4505740099999988E-3</v>
      </c>
      <c r="L38" s="49" cm="1">
        <f t="array" ref="L38">IFERROR(_xlfn.XLOOKUP(L$8,EGEN_DPF_b_RONLER!$K$11:$FZ$11,_xlfn.XLOOKUP($D38,EGEN_DPF_b_RONLER!$D$14:$D$67,EGEN_DPF_b_RONLER!$K$14:$FZ$67)),"--")</f>
        <v>7.4505740099999988E-3</v>
      </c>
      <c r="M38" s="49" cm="1">
        <f t="array" ref="M38">IFERROR(_xlfn.XLOOKUP(M$8,EGEN_DPF_b_RONLER!$K$11:$FZ$11,_xlfn.XLOOKUP($D38,EGEN_DPF_b_RONLER!$D$14:$D$67,EGEN_DPF_b_RONLER!$K$14:$FZ$67)),"--")</f>
        <v>7.4505740099999988E-3</v>
      </c>
      <c r="N38" s="49" cm="1">
        <f t="array" ref="N38">IFERROR(_xlfn.XLOOKUP(N$8,EGEN_DPF_b_RONLER!$K$11:$FZ$11,_xlfn.XLOOKUP($D38,EGEN_DPF_b_RONLER!$D$14:$D$67,EGEN_DPF_b_RONLER!$K$14:$FZ$67)),"--")</f>
        <v>7.4505740099999988E-3</v>
      </c>
      <c r="O38" s="49" cm="1">
        <f t="array" ref="O38">IFERROR(_xlfn.XLOOKUP(O$8,EGEN_DPF_b_RONLER!$K$11:$FZ$11,_xlfn.XLOOKUP($D38,EGEN_DPF_b_RONLER!$D$14:$D$67,EGEN_DPF_b_RONLER!$K$14:$FZ$67)),"--")</f>
        <v>6.2208676199999998E-3</v>
      </c>
      <c r="P38" s="49" cm="1">
        <f t="array" ref="P38">IFERROR(_xlfn.XLOOKUP(P$8,EGEN_DPF_b_RONLER!$K$11:$FZ$11,_xlfn.XLOOKUP($D38,EGEN_DPF_b_RONLER!$D$14:$D$67,EGEN_DPF_b_RONLER!$K$14:$FZ$67)),"--")</f>
        <v>6.2208676199999998E-3</v>
      </c>
      <c r="Q38" s="49" cm="1">
        <f t="array" ref="Q38">IFERROR(_xlfn.XLOOKUP(Q$8,EGEN_DPF_b_RONLER!$K$11:$FZ$11,_xlfn.XLOOKUP($D38,EGEN_DPF_b_RONLER!$D$14:$D$67,EGEN_DPF_b_RONLER!$K$14:$FZ$67)),"--")</f>
        <v>6.2208676199999998E-3</v>
      </c>
      <c r="R38" s="49" cm="1">
        <f t="array" ref="R38">IFERROR(_xlfn.XLOOKUP(R$8,EGEN_DPF_b_RONLER!$K$11:$FZ$11,_xlfn.XLOOKUP($D38,EGEN_DPF_b_RONLER!$D$14:$D$67,EGEN_DPF_b_RONLER!$K$14:$FZ$67)),"--")</f>
        <v>8.6802803999999987E-3</v>
      </c>
      <c r="S38" s="49" cm="1">
        <f t="array" ref="S38">IFERROR(_xlfn.XLOOKUP(S$8,EGEN_DPF_b_RONLER!$K$11:$FZ$11,_xlfn.XLOOKUP($D38,EGEN_DPF_b_RONLER!$D$14:$D$67,EGEN_DPF_b_RONLER!$K$14:$FZ$67)),"--")</f>
        <v>8.6802803999999987E-3</v>
      </c>
      <c r="T38" s="49" cm="1">
        <f t="array" ref="T38">IFERROR(_xlfn.XLOOKUP(T$8,EGEN_DPF_b_RONLER!$K$11:$FZ$11,_xlfn.XLOOKUP($D38,EGEN_DPF_b_RONLER!$D$14:$D$67,EGEN_DPF_b_RONLER!$K$14:$FZ$67)),"--")</f>
        <v>8.6802803999999987E-3</v>
      </c>
      <c r="U38" s="49" cm="1">
        <f t="array" ref="U38">IFERROR(_xlfn.XLOOKUP(U$8,EGEN_DPF_b_RONLER!$K$11:$FZ$11,_xlfn.XLOOKUP($D38,EGEN_DPF_b_RONLER!$D$14:$D$67,EGEN_DPF_b_RONLER!$K$14:$FZ$67)),"--")</f>
        <v>8.6802803999999987E-3</v>
      </c>
      <c r="V38" s="49" cm="1">
        <f t="array" ref="V38">IFERROR(_xlfn.XLOOKUP(V$8,EGEN_DPF_b_RONLER!$K$11:$FZ$11,_xlfn.XLOOKUP($D38,EGEN_DPF_b_RONLER!$D$14:$D$67,EGEN_DPF_b_RONLER!$K$14:$FZ$67)),"--")</f>
        <v>8.6802803999999987E-3</v>
      </c>
      <c r="W38" s="49" cm="1">
        <f t="array" ref="W38">IFERROR(_xlfn.XLOOKUP(W$8,EGEN_DPF_b_RONLER!$K$11:$FZ$11,_xlfn.XLOOKUP($D38,EGEN_DPF_b_RONLER!$D$14:$D$67,EGEN_DPF_b_RONLER!$K$14:$FZ$67)),"--")</f>
        <v>8.6802803999999987E-3</v>
      </c>
      <c r="X38" s="49" cm="1">
        <f t="array" ref="X38">IFERROR(_xlfn.XLOOKUP(X$8,EGEN_DPF_b_RONLER!$K$11:$FZ$11,_xlfn.XLOOKUP($D38,EGEN_DPF_b_RONLER!$D$14:$D$67,EGEN_DPF_b_RONLER!$K$14:$FZ$67)),"--")</f>
        <v>8.6802803999999987E-3</v>
      </c>
      <c r="Y38" s="49" cm="1">
        <f t="array" ref="Y38">IFERROR(_xlfn.XLOOKUP(Y$8,EGEN_DPF_b_RONLER!$K$11:$FZ$11,_xlfn.XLOOKUP($D38,EGEN_DPF_b_RONLER!$D$14:$D$67,EGEN_DPF_b_RONLER!$K$14:$FZ$67)),"--")</f>
        <v>8.6802803999999987E-3</v>
      </c>
      <c r="Z38" s="49" cm="1">
        <f t="array" ref="Z38">IFERROR(_xlfn.XLOOKUP(Z$8,EGEN_DPF_b_RONLER!$K$11:$FZ$11,_xlfn.XLOOKUP($D38,EGEN_DPF_b_RONLER!$D$14:$D$67,EGEN_DPF_b_RONLER!$K$14:$FZ$67)),"--")</f>
        <v>8.6802803999999987E-3</v>
      </c>
      <c r="AA38" s="49" cm="1">
        <f t="array" ref="AA38">IFERROR(_xlfn.XLOOKUP(AA$8,EGEN_DPF_b_RONLER!$K$11:$FZ$11,_xlfn.XLOOKUP($D38,EGEN_DPF_b_RONLER!$D$14:$D$67,EGEN_DPF_b_RONLER!$K$14:$FZ$67)),"--")</f>
        <v>8.6802803999999987E-3</v>
      </c>
      <c r="AB38" s="49" cm="1">
        <f t="array" ref="AB38">IFERROR(_xlfn.XLOOKUP(AB$8,EGEN_DPF_b_RONLER!$K$11:$FZ$11,_xlfn.XLOOKUP($D38,EGEN_DPF_b_RONLER!$D$14:$D$67,EGEN_DPF_b_RONLER!$K$14:$FZ$67)),"--")</f>
        <v>8.6802803999999987E-3</v>
      </c>
      <c r="AC38" s="49" cm="1">
        <f t="array" ref="AC38">IFERROR(_xlfn.XLOOKUP(AC$8,EGEN_DPF_b_RONLER!$K$11:$FZ$11,_xlfn.XLOOKUP($D38,EGEN_DPF_b_RONLER!$D$14:$D$67,EGEN_DPF_b_RONLER!$K$14:$FZ$67)),"--")</f>
        <v>8.6802803999999987E-3</v>
      </c>
      <c r="AD38" s="49" cm="1">
        <f t="array" ref="AD38">IFERROR(_xlfn.XLOOKUP(AD$8,EGEN_DPF_b_RONLER!$K$11:$FZ$11,_xlfn.XLOOKUP($D38,EGEN_DPF_b_RONLER!$D$14:$D$67,EGEN_DPF_b_RONLER!$K$14:$FZ$67)),"--")</f>
        <v>8.6802803999999987E-3</v>
      </c>
      <c r="AE38" s="49" cm="1">
        <f t="array" ref="AE38">IFERROR(_xlfn.XLOOKUP(AE$8,EGEN_DPF_b_RONLER!$K$11:$FZ$11,_xlfn.XLOOKUP($D38,EGEN_DPF_b_RONLER!$D$14:$D$67,EGEN_DPF_b_RONLER!$K$14:$FZ$67)),"--")</f>
        <v>8.6802803999999987E-3</v>
      </c>
      <c r="AF38" s="49" cm="1">
        <f t="array" ref="AF38">IFERROR(_xlfn.XLOOKUP(AF$8,EGEN_DPF_b_RONLER!$K$11:$FZ$11,_xlfn.XLOOKUP($D38,EGEN_DPF_b_RONLER!$D$14:$D$67,EGEN_DPF_b_RONLER!$K$14:$FZ$67)),"--")</f>
        <v>8.6802803999999987E-3</v>
      </c>
      <c r="AG38" s="49" cm="1">
        <f t="array" ref="AG38">IFERROR(_xlfn.XLOOKUP(AG$8,EGEN_DPF_b_RONLER!$K$11:$FZ$11,_xlfn.XLOOKUP($D38,EGEN_DPF_b_RONLER!$D$14:$D$67,EGEN_DPF_b_RONLER!$K$14:$FZ$67)),"--")</f>
        <v>8.6802803999999987E-3</v>
      </c>
      <c r="AH38" s="49" cm="1">
        <f t="array" ref="AH38">IFERROR(_xlfn.XLOOKUP(AH$8,EGEN_DPF_b_RONLER!$K$11:$FZ$11,_xlfn.XLOOKUP($D38,EGEN_DPF_b_RONLER!$D$14:$D$67,EGEN_DPF_b_RONLER!$K$14:$FZ$67)),"--")</f>
        <v>8.6802803999999987E-3</v>
      </c>
      <c r="AI38" s="49" cm="1">
        <f t="array" ref="AI38">IFERROR(_xlfn.XLOOKUP(AI$8,EGEN_DPF_b_RONLER!$K$11:$FZ$11,_xlfn.XLOOKUP($D38,EGEN_DPF_b_RONLER!$D$14:$D$67,EGEN_DPF_b_RONLER!$K$14:$FZ$67)),"--")</f>
        <v>8.6802803999999987E-3</v>
      </c>
      <c r="AJ38" s="49" cm="1">
        <f t="array" ref="AJ38">IFERROR(_xlfn.XLOOKUP(AJ$8,EGEN_DPF_b_RONLER!$K$11:$FZ$11,_xlfn.XLOOKUP($D38,EGEN_DPF_b_RONLER!$D$14:$D$67,EGEN_DPF_b_RONLER!$K$14:$FZ$67)),"--")</f>
        <v>8.6802803999999987E-3</v>
      </c>
      <c r="AK38" s="49" cm="1">
        <f t="array" ref="AK38">IFERROR(_xlfn.XLOOKUP(AK$8,EGEN_DPF_b_RONLER!$K$11:$FZ$11,_xlfn.XLOOKUP($D38,EGEN_DPF_b_RONLER!$D$14:$D$67,EGEN_DPF_b_RONLER!$K$14:$FZ$67)),"--")</f>
        <v>8.6802803999999987E-3</v>
      </c>
      <c r="AL38" s="49" cm="1">
        <f t="array" ref="AL38">IFERROR(_xlfn.XLOOKUP(AL$8,EGEN_DPF_b_RONLER!$K$11:$FZ$11,_xlfn.XLOOKUP($D38,EGEN_DPF_b_RONLER!$D$14:$D$67,EGEN_DPF_b_RONLER!$K$14:$FZ$67)),"--")</f>
        <v>8.6802803999999987E-3</v>
      </c>
      <c r="AM38" s="49" cm="1">
        <f t="array" ref="AM38">IFERROR(_xlfn.XLOOKUP(AM$8,EGEN_DPF_b_RONLER!$K$11:$FZ$11,_xlfn.XLOOKUP($D38,EGEN_DPF_b_RONLER!$D$14:$D$67,EGEN_DPF_b_RONLER!$K$14:$FZ$67)),"--")</f>
        <v>7.4505740099999988E-3</v>
      </c>
      <c r="AN38" s="49" cm="1">
        <f t="array" ref="AN38">IFERROR(_xlfn.XLOOKUP(AN$8,EGEN_DPF_b_RONLER!$K$11:$FZ$11,_xlfn.XLOOKUP($D38,EGEN_DPF_b_RONLER!$D$14:$D$67,EGEN_DPF_b_RONLER!$K$14:$FZ$67)),"--")</f>
        <v>7.4505740099999988E-3</v>
      </c>
      <c r="AO38" s="49" cm="1">
        <f t="array" ref="AO38">IFERROR(_xlfn.XLOOKUP(AO$8,EGEN_DPF_b_RONLER!$K$11:$FZ$11,_xlfn.XLOOKUP($D38,EGEN_DPF_b_RONLER!$D$14:$D$67,EGEN_DPF_b_RONLER!$K$14:$FZ$67)),"--")</f>
        <v>8.3536738899999997E-3</v>
      </c>
      <c r="AP38" s="49" cm="1">
        <f t="array" ref="AP38">IFERROR(_xlfn.XLOOKUP(AP$8,EGEN_DPF_b_RONLER!$K$11:$FZ$11,_xlfn.XLOOKUP($D38,EGEN_DPF_b_RONLER!$D$14:$D$67,EGEN_DPF_b_RONLER!$K$14:$FZ$67)),"--")</f>
        <v>8.3536738899999997E-3</v>
      </c>
      <c r="AQ38" s="49" cm="1">
        <f t="array" ref="AQ38">IFERROR(_xlfn.XLOOKUP(AQ$8,EGEN_DPF_b_RONLER!$K$11:$FZ$11,_xlfn.XLOOKUP($D38,EGEN_DPF_b_RONLER!$D$14:$D$67,EGEN_DPF_b_RONLER!$K$14:$FZ$67)),"--")</f>
        <v>1.3949824359999999E-3</v>
      </c>
      <c r="AR38" s="49" cm="1">
        <f t="array" ref="AR38">IFERROR(_xlfn.XLOOKUP(AR$8,EGEN_DPF_b_RONLER!$K$11:$FZ$11,_xlfn.XLOOKUP($D38,EGEN_DPF_b_RONLER!$D$14:$D$67,EGEN_DPF_b_RONLER!$K$14:$FZ$67)),"--")</f>
        <v>8.6802803999999987E-3</v>
      </c>
      <c r="AS38" s="49" cm="1">
        <f t="array" ref="AS38">IFERROR(_xlfn.XLOOKUP(AS$8,EGEN_DPF_b_RONLER!$K$11:$FZ$11,_xlfn.XLOOKUP($D38,EGEN_DPF_b_RONLER!$D$14:$D$67,EGEN_DPF_b_RONLER!$K$14:$FZ$67)),"--")</f>
        <v>8.6802803999999987E-3</v>
      </c>
      <c r="AT38" s="49" cm="1">
        <f t="array" ref="AT38">IFERROR(_xlfn.XLOOKUP(AT$8,EGEN_DPF_b_RONLER!$K$11:$FZ$11,_xlfn.XLOOKUP($D38,EGEN_DPF_b_RONLER!$D$14:$D$67,EGEN_DPF_b_RONLER!$K$14:$FZ$67)),"--")</f>
        <v>8.6802803999999987E-3</v>
      </c>
      <c r="AU38" s="49" cm="1">
        <f t="array" ref="AU38">IFERROR(_xlfn.XLOOKUP(AU$8,EGEN_DPF_b_RONLER!$K$11:$FZ$11,_xlfn.XLOOKUP($D38,EGEN_DPF_b_RONLER!$D$14:$D$67,EGEN_DPF_b_RONLER!$K$14:$FZ$67)),"--")</f>
        <v>8.6802803999999987E-3</v>
      </c>
      <c r="AV38" s="49" cm="1">
        <f t="array" ref="AV38">IFERROR(_xlfn.XLOOKUP(AV$8,EGEN_DPF_b_RONLER!$K$11:$FZ$11,_xlfn.XLOOKUP($D38,EGEN_DPF_b_RONLER!$D$14:$D$67,EGEN_DPF_b_RONLER!$K$14:$FZ$67)),"--")</f>
        <v>8.6802803999999987E-3</v>
      </c>
      <c r="AW38" s="49" cm="1">
        <f t="array" ref="AW38">IFERROR(_xlfn.XLOOKUP(AW$8,EGEN_DPF_b_RONLER!$K$11:$FZ$11,_xlfn.XLOOKUP($D38,EGEN_DPF_b_RONLER!$D$14:$D$67,EGEN_DPF_b_RONLER!$K$14:$FZ$67)),"--")</f>
        <v>8.6802803999999987E-3</v>
      </c>
      <c r="AX38" s="49" cm="1">
        <f t="array" ref="AX38">IFERROR(_xlfn.XLOOKUP(AX$8,EGEN_DPF_b_RONLER!$K$11:$FZ$11,_xlfn.XLOOKUP($D38,EGEN_DPF_b_RONLER!$D$14:$D$67,EGEN_DPF_b_RONLER!$K$14:$FZ$67)),"--")</f>
        <v>8.6802803999999987E-3</v>
      </c>
      <c r="AY38" s="49" cm="1">
        <f t="array" ref="AY38">IFERROR(_xlfn.XLOOKUP(AY$8,EGEN_DPF_b_RONLER!$K$11:$FZ$11,_xlfn.XLOOKUP($D38,EGEN_DPF_b_RONLER!$D$14:$D$67,EGEN_DPF_b_RONLER!$K$14:$FZ$67)),"--")</f>
        <v>8.6802803999999987E-3</v>
      </c>
      <c r="AZ38" s="49" cm="1">
        <f t="array" ref="AZ38">IFERROR(_xlfn.XLOOKUP(AZ$8,EGENnoDPF_a_RONLER!$G$11:$CL$11,_xlfn.XLOOKUP($D38,EGENnoDPF_a_RONLER!$D$14:$D$51,EGENnoDPF_a_RONLER!$G$14:$CL$51)),"--")</f>
        <v>1.2440639245000001E-2</v>
      </c>
      <c r="BA38" s="49" cm="1">
        <f t="array" ref="BA38">IFERROR(_xlfn.XLOOKUP(BA$8,EGENnoDPF_a_RONLER!$G$11:$CL$11,_xlfn.XLOOKUP($D38,EGENnoDPF_a_RONLER!$D$14:$D$51,EGENnoDPF_a_RONLER!$G$14:$CL$51)),"--")</f>
        <v>1.2440639245000001E-2</v>
      </c>
      <c r="BB38" s="49" cm="1">
        <f t="array" ref="BB38">IFERROR(_xlfn.XLOOKUP(BB$8,EGENnoDPF_a_RONLER!$G$11:$CL$11,_xlfn.XLOOKUP($D38,EGENnoDPF_a_RONLER!$D$14:$D$51,EGENnoDPF_a_RONLER!$G$14:$CL$51)),"--")</f>
        <v>1.2440639245000001E-2</v>
      </c>
      <c r="BC38" s="49" cm="1">
        <f t="array" ref="BC38">IFERROR(_xlfn.XLOOKUP(BC$8,EGENnoDPF_a_RONLER!$G$11:$CL$11,_xlfn.XLOOKUP($D38,EGENnoDPF_a_RONLER!$D$14:$D$51,EGENnoDPF_a_RONLER!$G$14:$CL$51)),"--")</f>
        <v>1.2440639245000001E-2</v>
      </c>
      <c r="BD38" s="49" cm="1">
        <f t="array" ref="BD38">IFERROR(_xlfn.XLOOKUP(BD$8,EGENnoDPF_a_RONLER!$G$11:$CL$11,_xlfn.XLOOKUP($D38,EGENnoDPF_a_RONLER!$D$14:$D$51,EGENnoDPF_a_RONLER!$G$14:$CL$51)),"--")</f>
        <v>9.832171144999997E-3</v>
      </c>
      <c r="BE38" s="49" cm="1">
        <f t="array" ref="BE38">IFERROR(_xlfn.XLOOKUP(BE$8,EGENnoDPF_a_RONLER!$G$11:$CL$11,_xlfn.XLOOKUP($D38,EGENnoDPF_a_RONLER!$D$14:$D$51,EGENnoDPF_a_RONLER!$G$14:$CL$51)),"--")</f>
        <v>9.832171144999997E-3</v>
      </c>
      <c r="BF38" s="49" cm="1">
        <f t="array" ref="BF38">IFERROR(_xlfn.XLOOKUP(BF$8,EGENnoDPF_a_RONLER!$G$11:$CL$11,_xlfn.XLOOKUP($D38,EGENnoDPF_a_RONLER!$D$14:$D$51,EGENnoDPF_a_RONLER!$G$14:$CL$51)),"--")</f>
        <v>9.832171144999997E-3</v>
      </c>
      <c r="BG38" s="49" cm="1">
        <f t="array" ref="BG38">IFERROR(_xlfn.XLOOKUP(BG$8,EGENnoDPF_a_RONLER!$G$11:$CL$11,_xlfn.XLOOKUP($D38,EGENnoDPF_a_RONLER!$D$14:$D$51,EGENnoDPF_a_RONLER!$G$14:$CL$51)),"--")</f>
        <v>1.3480738500000001E-2</v>
      </c>
      <c r="BH38" s="49" cm="1">
        <f t="array" ref="BH38">IFERROR(_xlfn.XLOOKUP(BH$8,EGENnoDPF_a_RONLER!$G$11:$CL$11,_xlfn.XLOOKUP($D38,EGENnoDPF_a_RONLER!$D$14:$D$51,EGENnoDPF_a_RONLER!$G$14:$CL$51)),"--")</f>
        <v>1.3480738500000001E-2</v>
      </c>
      <c r="BI38" s="49" cm="1">
        <f t="array" ref="BI38">IFERROR(_xlfn.XLOOKUP(BI$8,EGENnoDPF_a_RONLER!$G$11:$CL$11,_xlfn.XLOOKUP($D38,EGENnoDPF_a_RONLER!$D$14:$D$51,EGENnoDPF_a_RONLER!$G$14:$CL$51)),"--")</f>
        <v>1.5069931250000002E-2</v>
      </c>
      <c r="BJ38" s="49" cm="1">
        <f t="array" ref="BJ38">IFERROR(_xlfn.XLOOKUP(BJ$8,EGENnoDPF_a_RONLER!$G$11:$CL$11,_xlfn.XLOOKUP($D38,EGENnoDPF_a_RONLER!$D$14:$D$51,EGENnoDPF_a_RONLER!$G$14:$CL$51)),"--")</f>
        <v>1.5935767300000001E-2</v>
      </c>
      <c r="BK38" s="49" cm="1">
        <f t="array" ref="BK38">IFERROR(_xlfn.XLOOKUP(BK$8,EGENnoDPF_a_RONLER!$G$11:$CL$11,_xlfn.XLOOKUP($D38,EGENnoDPF_a_RONLER!$D$14:$D$51,EGENnoDPF_a_RONLER!$G$14:$CL$51)),"--")</f>
        <v>1.6161542270000002E-2</v>
      </c>
      <c r="BL38" s="49" cm="1">
        <f t="array" ref="BL38">IFERROR(_xlfn.XLOOKUP(BL$8,EGENnoDPF_a_RONLER!$G$11:$CL$11,_xlfn.XLOOKUP($D38,EGENnoDPF_a_RONLER!$D$14:$D$51,EGENnoDPF_a_RONLER!$G$14:$CL$51)),"--")</f>
        <v>1.6161542270000002E-2</v>
      </c>
      <c r="BM38" s="49" cm="1">
        <f t="array" ref="BM38">IFERROR(_xlfn.XLOOKUP(BM$8,EGENnoDPF_a_RONLER!$G$11:$CL$11,_xlfn.XLOOKUP($D38,EGENnoDPF_a_RONLER!$D$14:$D$51,EGENnoDPF_a_RONLER!$G$14:$CL$51)),"--")</f>
        <v>1.6161542270000002E-2</v>
      </c>
      <c r="BN38" s="49" cm="1">
        <f t="array" ref="BN38">IFERROR(_xlfn.XLOOKUP(BN$8,EGENnoDPF_a_RONLER!$G$11:$CL$11,_xlfn.XLOOKUP($D38,EGENnoDPF_a_RONLER!$D$14:$D$51,EGENnoDPF_a_RONLER!$G$14:$CL$51)),"--")</f>
        <v>1.6161542270000002E-2</v>
      </c>
      <c r="BO38" s="49" cm="1">
        <f t="array" ref="BO38">IFERROR(_xlfn.XLOOKUP(BO$8,EGENnoDPF_a_RONLER!$G$11:$CL$11,_xlfn.XLOOKUP($D38,EGENnoDPF_a_RONLER!$D$14:$D$51,EGENnoDPF_a_RONLER!$G$14:$CL$51)),"--")</f>
        <v>1.6161542270000002E-2</v>
      </c>
      <c r="BP38" s="49" cm="1">
        <f t="array" ref="BP38">IFERROR(_xlfn.XLOOKUP(BP$8,EGENnoDPF_a_RONLER!$G$11:$CL$11,_xlfn.XLOOKUP($D38,EGENnoDPF_a_RONLER!$D$14:$D$51,EGENnoDPF_a_RONLER!$G$14:$CL$51)),"--")</f>
        <v>1.6161542270000002E-2</v>
      </c>
      <c r="BQ38" s="49" cm="1">
        <f t="array" ref="BQ38">IFERROR(_xlfn.XLOOKUP(BQ$8,EGENnoDPF_a_RONLER!$G$11:$CL$11,_xlfn.XLOOKUP($D38,EGENnoDPF_a_RONLER!$D$14:$D$51,EGENnoDPF_a_RONLER!$G$14:$CL$51)),"--")</f>
        <v>2.5098285499999999E-3</v>
      </c>
      <c r="BR38" s="49" cm="1">
        <f t="array" ref="BR38">IFERROR(_xlfn.XLOOKUP(BR$8,EGENnoDPF_a_RONLER!$G$11:$CL$11,_xlfn.XLOOKUP($D38,EGENnoDPF_a_RONLER!$D$14:$D$51,EGENnoDPF_a_RONLER!$G$14:$CL$51)),"--")</f>
        <v>2.5098285499999999E-3</v>
      </c>
      <c r="BS38" s="49" cm="1">
        <f t="array" ref="BS38">IFERROR(_xlfn.XLOOKUP(BS$8,EGENnoDPF_a_RONLER!$G$11:$CL$11,_xlfn.XLOOKUP($D38,EGENnoDPF_a_RONLER!$D$14:$D$51,EGENnoDPF_a_RONLER!$G$14:$CL$51)),"--")</f>
        <v>5.0854168E-3</v>
      </c>
      <c r="BT38" s="49" cm="1">
        <f t="array" ref="BT38">IFERROR(_xlfn.XLOOKUP(BT$8,EGENnoDPF_a_RONLER!$G$11:$CL$11,_xlfn.XLOOKUP($D38,EGENnoDPF_a_RONLER!$D$14:$D$51,EGENnoDPF_a_RONLER!$G$14:$CL$51)),"--")</f>
        <v>2.1262302999999999E-3</v>
      </c>
      <c r="BU38" s="49" cm="1">
        <f t="array" ref="BU38">IFERROR(_xlfn.XLOOKUP(BU$8,EGENnoDPF_b_RONLER!$G$11:$BN$11,_xlfn.XLOOKUP($D38,EGENnoDPF_b_RONLER!$D$14:$D$67,EGENnoDPF_b_RONLER!$G$14:$BN$67)),"--")</f>
        <v>1.5935767300000001E-2</v>
      </c>
      <c r="BV38" s="49" cm="1">
        <f t="array" ref="BV38">IFERROR(_xlfn.XLOOKUP(BV$8,EGENnoDPF_b_RONLER!$G$11:$BN$11,_xlfn.XLOOKUP($D38,EGENnoDPF_b_RONLER!$D$14:$D$67,EGENnoDPF_b_RONLER!$G$14:$BN$67)),"--")</f>
        <v>1.6165926250000004E-2</v>
      </c>
      <c r="BW38" s="49" cm="1">
        <f t="array" ref="BW38">IFERROR(_xlfn.XLOOKUP(BW$8,EGENnoDPF_b_RONLER!$G$11:$BN$11,_xlfn.XLOOKUP($D38,EGENnoDPF_b_RONLER!$D$14:$D$67,EGENnoDPF_b_RONLER!$G$14:$BN$67)),"--")</f>
        <v>1.6165926250000004E-2</v>
      </c>
      <c r="BX38" s="49" cm="1">
        <f t="array" ref="BX38">IFERROR(_xlfn.XLOOKUP(BX$8,EGENnoDPF_b_RONLER!$G$11:$BN$11,_xlfn.XLOOKUP($D38,EGENnoDPF_b_RONLER!$D$14:$D$67,EGENnoDPF_b_RONLER!$G$14:$BN$67)),"--")</f>
        <v>1.9289511999999998E-2</v>
      </c>
      <c r="BY38" s="49" cm="1">
        <f t="array" ref="BY38">IFERROR(_xlfn.XLOOKUP(BY$8,EGENnoDPF_b_RONLER!$G$11:$BN$11,_xlfn.XLOOKUP($D38,EGENnoDPF_b_RONLER!$D$14:$D$67,EGENnoDPF_b_RONLER!$G$14:$BN$67)),"--")</f>
        <v>1.8862073949999999E-2</v>
      </c>
      <c r="BZ38" s="49" cm="1">
        <f t="array" ref="BZ38">IFERROR(_xlfn.XLOOKUP(BZ$8,EGENnoDPF_b_RONLER!$G$11:$BN$11,_xlfn.XLOOKUP($D38,EGENnoDPF_b_RONLER!$D$14:$D$67,EGENnoDPF_b_RONLER!$G$14:$BN$67)),"--")</f>
        <v>1.9289511999999998E-2</v>
      </c>
      <c r="CA38" s="49" cm="1">
        <f t="array" ref="CA38">IFERROR(_xlfn.XLOOKUP(CA$8,EGENnoDPF_b_RONLER!$G$11:$BN$11,_xlfn.XLOOKUP($D38,EGENnoDPF_b_RONLER!$D$14:$D$67,EGENnoDPF_b_RONLER!$G$14:$BN$67)),"--")</f>
        <v>1.9289511999999998E-2</v>
      </c>
      <c r="CB38" s="49" cm="1">
        <f t="array" ref="CB38">IFERROR(_xlfn.XLOOKUP(CB$8,EGENnoDPF_b_RONLER!$G$11:$BN$11,_xlfn.XLOOKUP($D38,EGENnoDPF_b_RONLER!$D$14:$D$67,EGENnoDPF_b_RONLER!$G$14:$BN$67)),"--")</f>
        <v>1.9289511999999998E-2</v>
      </c>
      <c r="CC38" s="49" cm="1">
        <f t="array" ref="CC38">IFERROR(_xlfn.XLOOKUP(CC$8,EGENnoDPF_b_RONLER!$G$11:$BN$11,_xlfn.XLOOKUP($D38,EGENnoDPF_b_RONLER!$D$14:$D$67,EGENnoDPF_b_RONLER!$G$14:$BN$67)),"--")</f>
        <v>1.9289511999999998E-2</v>
      </c>
      <c r="CD38" s="49" cm="1">
        <f t="array" ref="CD38">IFERROR(_xlfn.XLOOKUP(CD$8,EGENnoDPF_b_RONLER!$G$11:$BN$11,_xlfn.XLOOKUP($D38,EGENnoDPF_b_RONLER!$D$14:$D$67,EGENnoDPF_b_RONLER!$G$14:$BN$67)),"--")</f>
        <v>1.8862073949999999E-2</v>
      </c>
      <c r="CE38" s="49" cm="1">
        <f t="array" ref="CE38">IFERROR(_xlfn.XLOOKUP(CE$8,EGENnoDPF_b_RONLER!$G$11:$BN$11,_xlfn.XLOOKUP($D38,EGENnoDPF_b_RONLER!$D$14:$D$67,EGENnoDPF_b_RONLER!$G$14:$BN$67)),"--")</f>
        <v>1.9289511999999998E-2</v>
      </c>
      <c r="CF38" s="49" cm="1">
        <f t="array" ref="CF38">IFERROR(_xlfn.XLOOKUP(CF$8,EGENnoDPF_b_RONLER!$G$11:$BN$11,_xlfn.XLOOKUP($D38,EGENnoDPF_b_RONLER!$D$14:$D$67,EGENnoDPF_b_RONLER!$G$14:$BN$67)),"--")</f>
        <v>1.8862073949999999E-2</v>
      </c>
      <c r="CG38" s="49" cm="1">
        <f t="array" ref="CG38">IFERROR(_xlfn.XLOOKUP(CG$8,EGENnoDPF_b_RONLER!$G$11:$BN$11,_xlfn.XLOOKUP($D38,EGENnoDPF_b_RONLER!$D$14:$D$67,EGENnoDPF_b_RONLER!$G$14:$BN$67)),"--")</f>
        <v>1.8862073949999999E-2</v>
      </c>
      <c r="CH38" s="49" cm="1">
        <f t="array" ref="CH38">IFERROR(_xlfn.XLOOKUP(CH$8,EGENnoDPF_b_RONLER!$G$11:$BN$11,_xlfn.XLOOKUP($D38,EGENnoDPF_b_RONLER!$D$14:$D$67,EGENnoDPF_b_RONLER!$G$14:$BN$67)),"--")</f>
        <v>1.8862073949999999E-2</v>
      </c>
      <c r="CI38" s="49" cm="1">
        <f t="array" ref="CI38">IFERROR(_xlfn.XLOOKUP(CI$8,EGENnoDPF_b_RONLER!$G$11:$BN$11,_xlfn.XLOOKUP($D38,EGENnoDPF_b_RONLER!$D$14:$D$67,EGENnoDPF_b_RONLER!$G$14:$BN$67)),"--")</f>
        <v>1.8862073949999999E-2</v>
      </c>
      <c r="CJ38" s="49" cm="1">
        <f t="array" ref="CJ38">IFERROR(_xlfn.XLOOKUP(CJ$8,FirePump_RONLER!$G$11:$V$11,_xlfn.XLOOKUP($D38,FirePump_RONLER!$D$14:$D$51,FirePump_RONLER!$G$14:$V$51)),"--")</f>
        <v>1.1398348E-3</v>
      </c>
      <c r="CK38" s="49" cm="1">
        <f t="array" ref="CK38">IFERROR(_xlfn.XLOOKUP(CK$8,FirePump_RONLER!$G$11:$V$11,_xlfn.XLOOKUP($D38,FirePump_RONLER!$D$14:$D$51,FirePump_RONLER!$G$14:$V$51)),"--")</f>
        <v>1.2384743500000002E-3</v>
      </c>
      <c r="CL38" s="49" cm="1">
        <f t="array" ref="CL38">IFERROR(_xlfn.XLOOKUP(CL$8,FirePump_RONLER!$G$11:$V$11,_xlfn.XLOOKUP($D38,FirePump_RONLER!$D$14:$D$51,FirePump_RONLER!$G$14:$V$51)),"--")</f>
        <v>7.2335669999999989E-4</v>
      </c>
      <c r="CM38" s="49" cm="1">
        <f t="array" ref="CM38">IFERROR(_xlfn.XLOOKUP(CM$8,FirePump_RONLER!$G$11:$V$11,_xlfn.XLOOKUP($D38,FirePump_RONLER!$D$14:$D$51,FirePump_RONLER!$G$14:$V$51)),"--")</f>
        <v>6.6855694999999995E-4</v>
      </c>
      <c r="CN38" s="49" cm="1">
        <f t="array" ref="CN38">IFERROR(_xlfn.XLOOKUP(CN$8,EGEN_ALOHA!$G$11:$Z$11,_xlfn.XLOOKUP($D38,EGEN_ALOHA!$D$14:$D$51,EGEN_ALOHA!$G$14:$Z$51)),"--")</f>
        <v>1.1814826099999998E-2</v>
      </c>
      <c r="CO38" s="49" cm="1">
        <f t="array" ref="CO38">IFERROR(_xlfn.XLOOKUP(CO$8,EGEN_ALOHA!$G$11:$Z$11,_xlfn.XLOOKUP($D38,EGEN_ALOHA!$D$14:$D$51,EGEN_ALOHA!$G$14:$Z$51)),"--")</f>
        <v>1.1814826099999998E-2</v>
      </c>
      <c r="CP38" s="49" cm="1">
        <f t="array" ref="CP38">IFERROR(_xlfn.XLOOKUP(CP$8,EGEN_ALOHA!$G$11:$Z$11,_xlfn.XLOOKUP($D38,EGEN_ALOHA!$D$14:$D$51,EGEN_ALOHA!$G$14:$Z$51)),"--")</f>
        <v>1.1814826099999998E-2</v>
      </c>
      <c r="CQ38" s="49" cm="1">
        <f t="array" ref="CQ38">IFERROR(_xlfn.XLOOKUP(CQ$8,EGEN_ALOHA!$G$11:$Z$11,_xlfn.XLOOKUP($D38,EGEN_ALOHA!$D$14:$D$51,EGEN_ALOHA!$G$14:$Z$51)),"--")</f>
        <v>1.1821402069999999E-2</v>
      </c>
      <c r="CR38" s="49" cm="1">
        <f t="array" ref="CR38">IFERROR(_xlfn.XLOOKUP(CR$8,EGEN_ALOHA!$G$11:$Z$11,_xlfn.XLOOKUP($D38,EGEN_ALOHA!$D$14:$D$51,EGEN_ALOHA!$G$14:$Z$51)),"--")</f>
        <v>1.1757834359999999E-2</v>
      </c>
      <c r="CS38" s="71">
        <f t="shared" si="1"/>
        <v>0.93635817707349955</v>
      </c>
      <c r="CT38" s="67"/>
    </row>
    <row r="39" spans="1:98" ht="14.65" customHeight="1">
      <c r="A39" s="63"/>
      <c r="B39" s="55" t="s">
        <v>175</v>
      </c>
      <c r="C39" s="64"/>
      <c r="D39" s="65" t="s">
        <v>174</v>
      </c>
      <c r="E39" s="65" t="s">
        <v>315</v>
      </c>
      <c r="F39" s="65" t="s">
        <v>315</v>
      </c>
      <c r="G39" s="49" cm="1">
        <f t="array" ref="G39">IFERROR(_xlfn.XLOOKUP(G$8,EGEN_DPF_a_RONLER!$I$5:$P$5,_xlfn.XLOOKUP($D39,EGEN_DPF_a_RONLER!$D$13:$D$50,EGEN_DPF_a_RONLER!$I$13:$P$50)),"--")</f>
        <v>0.18299631768833333</v>
      </c>
      <c r="H39" s="49" cm="1">
        <f t="array" ref="H39">IFERROR(_xlfn.XLOOKUP(H$8,EGEN_DPF_a_RONLER!$I$5:$P$5,_xlfn.XLOOKUP($D39,EGEN_DPF_a_RONLER!$D$13:$D$50,EGEN_DPF_a_RONLER!$I$13:$P$50)),"--")</f>
        <v>0.13010369430333332</v>
      </c>
      <c r="I39" s="49" cm="1">
        <f t="array" ref="I39">IFERROR(_xlfn.XLOOKUP(I$8,EGEN_DPF_b_RONLER!$K$11:$FZ$11,_xlfn.XLOOKUP($D39,EGEN_DPF_b_RONLER!$D$14:$D$67,EGEN_DPF_b_RONLER!$K$14:$FZ$67)),"--")</f>
        <v>1.9685070028771487</v>
      </c>
      <c r="J39" s="49" cm="1">
        <f t="array" ref="J39">IFERROR(_xlfn.XLOOKUP(J$8,EGEN_DPF_b_RONLER!$K$11:$FZ$11,_xlfn.XLOOKUP($D39,EGEN_DPF_b_RONLER!$D$14:$D$67,EGEN_DPF_b_RONLER!$K$14:$FZ$67)),"--")</f>
        <v>1.9685070028771487</v>
      </c>
      <c r="K39" s="49" cm="1">
        <f t="array" ref="K39">IFERROR(_xlfn.XLOOKUP(K$8,EGEN_DPF_b_RONLER!$K$11:$FZ$11,_xlfn.XLOOKUP($D39,EGEN_DPF_b_RONLER!$D$14:$D$67,EGEN_DPF_b_RONLER!$K$14:$FZ$67)),"--")</f>
        <v>1.9685070028771487</v>
      </c>
      <c r="L39" s="49" cm="1">
        <f t="array" ref="L39">IFERROR(_xlfn.XLOOKUP(L$8,EGEN_DPF_b_RONLER!$K$11:$FZ$11,_xlfn.XLOOKUP($D39,EGEN_DPF_b_RONLER!$D$14:$D$67,EGEN_DPF_b_RONLER!$K$14:$FZ$67)),"--")</f>
        <v>1.9685070028771487</v>
      </c>
      <c r="M39" s="49" cm="1">
        <f t="array" ref="M39">IFERROR(_xlfn.XLOOKUP(M$8,EGEN_DPF_b_RONLER!$K$11:$FZ$11,_xlfn.XLOOKUP($D39,EGEN_DPF_b_RONLER!$D$14:$D$67,EGEN_DPF_b_RONLER!$K$14:$FZ$67)),"--")</f>
        <v>1.9685070028771487</v>
      </c>
      <c r="N39" s="49" cm="1">
        <f t="array" ref="N39">IFERROR(_xlfn.XLOOKUP(N$8,EGEN_DPF_b_RONLER!$K$11:$FZ$11,_xlfn.XLOOKUP($D39,EGEN_DPF_b_RONLER!$D$14:$D$67,EGEN_DPF_b_RONLER!$K$14:$FZ$67)),"--")</f>
        <v>1.9685070028771487</v>
      </c>
      <c r="O39" s="49" cm="1">
        <f t="array" ref="O39">IFERROR(_xlfn.XLOOKUP(O$8,EGEN_DPF_b_RONLER!$K$11:$FZ$11,_xlfn.XLOOKUP($D39,EGEN_DPF_b_RONLER!$D$14:$D$67,EGEN_DPF_b_RONLER!$K$14:$FZ$67)),"--")</f>
        <v>1.6436077888100464</v>
      </c>
      <c r="P39" s="49" cm="1">
        <f t="array" ref="P39">IFERROR(_xlfn.XLOOKUP(P$8,EGEN_DPF_b_RONLER!$K$11:$FZ$11,_xlfn.XLOOKUP($D39,EGEN_DPF_b_RONLER!$D$14:$D$67,EGEN_DPF_b_RONLER!$K$14:$FZ$67)),"--")</f>
        <v>1.6436077888100464</v>
      </c>
      <c r="Q39" s="49" cm="1">
        <f t="array" ref="Q39">IFERROR(_xlfn.XLOOKUP(Q$8,EGEN_DPF_b_RONLER!$K$11:$FZ$11,_xlfn.XLOOKUP($D39,EGEN_DPF_b_RONLER!$D$14:$D$67,EGEN_DPF_b_RONLER!$K$14:$FZ$67)),"--")</f>
        <v>1.6436077888100464</v>
      </c>
      <c r="R39" s="49" cm="1">
        <f t="array" ref="R39">IFERROR(_xlfn.XLOOKUP(R$8,EGEN_DPF_b_RONLER!$K$11:$FZ$11,_xlfn.XLOOKUP($D39,EGEN_DPF_b_RONLER!$D$14:$D$67,EGEN_DPF_b_RONLER!$K$14:$FZ$67)),"--")</f>
        <v>2.2934062169442511</v>
      </c>
      <c r="S39" s="49" cm="1">
        <f t="array" ref="S39">IFERROR(_xlfn.XLOOKUP(S$8,EGEN_DPF_b_RONLER!$K$11:$FZ$11,_xlfn.XLOOKUP($D39,EGEN_DPF_b_RONLER!$D$14:$D$67,EGEN_DPF_b_RONLER!$K$14:$FZ$67)),"--")</f>
        <v>2.2934062169442511</v>
      </c>
      <c r="T39" s="49" cm="1">
        <f t="array" ref="T39">IFERROR(_xlfn.XLOOKUP(T$8,EGEN_DPF_b_RONLER!$K$11:$FZ$11,_xlfn.XLOOKUP($D39,EGEN_DPF_b_RONLER!$D$14:$D$67,EGEN_DPF_b_RONLER!$K$14:$FZ$67)),"--")</f>
        <v>2.2934062169442511</v>
      </c>
      <c r="U39" s="49" cm="1">
        <f t="array" ref="U39">IFERROR(_xlfn.XLOOKUP(U$8,EGEN_DPF_b_RONLER!$K$11:$FZ$11,_xlfn.XLOOKUP($D39,EGEN_DPF_b_RONLER!$D$14:$D$67,EGEN_DPF_b_RONLER!$K$14:$FZ$67)),"--")</f>
        <v>2.2934062169442511</v>
      </c>
      <c r="V39" s="49" cm="1">
        <f t="array" ref="V39">IFERROR(_xlfn.XLOOKUP(V$8,EGEN_DPF_b_RONLER!$K$11:$FZ$11,_xlfn.XLOOKUP($D39,EGEN_DPF_b_RONLER!$D$14:$D$67,EGEN_DPF_b_RONLER!$K$14:$FZ$67)),"--")</f>
        <v>2.2934062169442511</v>
      </c>
      <c r="W39" s="49" cm="1">
        <f t="array" ref="W39">IFERROR(_xlfn.XLOOKUP(W$8,EGEN_DPF_b_RONLER!$K$11:$FZ$11,_xlfn.XLOOKUP($D39,EGEN_DPF_b_RONLER!$D$14:$D$67,EGEN_DPF_b_RONLER!$K$14:$FZ$67)),"--")</f>
        <v>2.2934062169442511</v>
      </c>
      <c r="X39" s="49" cm="1">
        <f t="array" ref="X39">IFERROR(_xlfn.XLOOKUP(X$8,EGEN_DPF_b_RONLER!$K$11:$FZ$11,_xlfn.XLOOKUP($D39,EGEN_DPF_b_RONLER!$D$14:$D$67,EGEN_DPF_b_RONLER!$K$14:$FZ$67)),"--")</f>
        <v>2.2934062169442511</v>
      </c>
      <c r="Y39" s="49" cm="1">
        <f t="array" ref="Y39">IFERROR(_xlfn.XLOOKUP(Y$8,EGEN_DPF_b_RONLER!$K$11:$FZ$11,_xlfn.XLOOKUP($D39,EGEN_DPF_b_RONLER!$D$14:$D$67,EGEN_DPF_b_RONLER!$K$14:$FZ$67)),"--")</f>
        <v>2.2934062169442511</v>
      </c>
      <c r="Z39" s="49" cm="1">
        <f t="array" ref="Z39">IFERROR(_xlfn.XLOOKUP(Z$8,EGEN_DPF_b_RONLER!$K$11:$FZ$11,_xlfn.XLOOKUP($D39,EGEN_DPF_b_RONLER!$D$14:$D$67,EGEN_DPF_b_RONLER!$K$14:$FZ$67)),"--")</f>
        <v>2.2934062169442511</v>
      </c>
      <c r="AA39" s="49" cm="1">
        <f t="array" ref="AA39">IFERROR(_xlfn.XLOOKUP(AA$8,EGEN_DPF_b_RONLER!$K$11:$FZ$11,_xlfn.XLOOKUP($D39,EGEN_DPF_b_RONLER!$D$14:$D$67,EGEN_DPF_b_RONLER!$K$14:$FZ$67)),"--")</f>
        <v>2.2934062169442511</v>
      </c>
      <c r="AB39" s="49" cm="1">
        <f t="array" ref="AB39">IFERROR(_xlfn.XLOOKUP(AB$8,EGEN_DPF_b_RONLER!$K$11:$FZ$11,_xlfn.XLOOKUP($D39,EGEN_DPF_b_RONLER!$D$14:$D$67,EGEN_DPF_b_RONLER!$K$14:$FZ$67)),"--")</f>
        <v>2.2934062169442511</v>
      </c>
      <c r="AC39" s="49" cm="1">
        <f t="array" ref="AC39">IFERROR(_xlfn.XLOOKUP(AC$8,EGEN_DPF_b_RONLER!$K$11:$FZ$11,_xlfn.XLOOKUP($D39,EGEN_DPF_b_RONLER!$D$14:$D$67,EGEN_DPF_b_RONLER!$K$14:$FZ$67)),"--")</f>
        <v>2.2934062169442511</v>
      </c>
      <c r="AD39" s="49" cm="1">
        <f t="array" ref="AD39">IFERROR(_xlfn.XLOOKUP(AD$8,EGEN_DPF_b_RONLER!$K$11:$FZ$11,_xlfn.XLOOKUP($D39,EGEN_DPF_b_RONLER!$D$14:$D$67,EGEN_DPF_b_RONLER!$K$14:$FZ$67)),"--")</f>
        <v>2.2934062169442511</v>
      </c>
      <c r="AE39" s="49" cm="1">
        <f t="array" ref="AE39">IFERROR(_xlfn.XLOOKUP(AE$8,EGEN_DPF_b_RONLER!$K$11:$FZ$11,_xlfn.XLOOKUP($D39,EGEN_DPF_b_RONLER!$D$14:$D$67,EGEN_DPF_b_RONLER!$K$14:$FZ$67)),"--")</f>
        <v>2.2934062169442511</v>
      </c>
      <c r="AF39" s="49" cm="1">
        <f t="array" ref="AF39">IFERROR(_xlfn.XLOOKUP(AF$8,EGEN_DPF_b_RONLER!$K$11:$FZ$11,_xlfn.XLOOKUP($D39,EGEN_DPF_b_RONLER!$D$14:$D$67,EGEN_DPF_b_RONLER!$K$14:$FZ$67)),"--")</f>
        <v>2.2934062169442511</v>
      </c>
      <c r="AG39" s="49" cm="1">
        <f t="array" ref="AG39">IFERROR(_xlfn.XLOOKUP(AG$8,EGEN_DPF_b_RONLER!$K$11:$FZ$11,_xlfn.XLOOKUP($D39,EGEN_DPF_b_RONLER!$D$14:$D$67,EGEN_DPF_b_RONLER!$K$14:$FZ$67)),"--")</f>
        <v>2.2934062169442511</v>
      </c>
      <c r="AH39" s="49" cm="1">
        <f t="array" ref="AH39">IFERROR(_xlfn.XLOOKUP(AH$8,EGEN_DPF_b_RONLER!$K$11:$FZ$11,_xlfn.XLOOKUP($D39,EGEN_DPF_b_RONLER!$D$14:$D$67,EGEN_DPF_b_RONLER!$K$14:$FZ$67)),"--")</f>
        <v>2.2934062169442511</v>
      </c>
      <c r="AI39" s="49" cm="1">
        <f t="array" ref="AI39">IFERROR(_xlfn.XLOOKUP(AI$8,EGEN_DPF_b_RONLER!$K$11:$FZ$11,_xlfn.XLOOKUP($D39,EGEN_DPF_b_RONLER!$D$14:$D$67,EGEN_DPF_b_RONLER!$K$14:$FZ$67)),"--")</f>
        <v>2.2934062169442511</v>
      </c>
      <c r="AJ39" s="49" cm="1">
        <f t="array" ref="AJ39">IFERROR(_xlfn.XLOOKUP(AJ$8,EGEN_DPF_b_RONLER!$K$11:$FZ$11,_xlfn.XLOOKUP($D39,EGEN_DPF_b_RONLER!$D$14:$D$67,EGEN_DPF_b_RONLER!$K$14:$FZ$67)),"--")</f>
        <v>2.2934062169442511</v>
      </c>
      <c r="AK39" s="49" cm="1">
        <f t="array" ref="AK39">IFERROR(_xlfn.XLOOKUP(AK$8,EGEN_DPF_b_RONLER!$K$11:$FZ$11,_xlfn.XLOOKUP($D39,EGEN_DPF_b_RONLER!$D$14:$D$67,EGEN_DPF_b_RONLER!$K$14:$FZ$67)),"--")</f>
        <v>2.2934062169442511</v>
      </c>
      <c r="AL39" s="49" cm="1">
        <f t="array" ref="AL39">IFERROR(_xlfn.XLOOKUP(AL$8,EGEN_DPF_b_RONLER!$K$11:$FZ$11,_xlfn.XLOOKUP($D39,EGEN_DPF_b_RONLER!$D$14:$D$67,EGEN_DPF_b_RONLER!$K$14:$FZ$67)),"--")</f>
        <v>2.2934062169442511</v>
      </c>
      <c r="AM39" s="49" cm="1">
        <f t="array" ref="AM39">IFERROR(_xlfn.XLOOKUP(AM$8,EGEN_DPF_b_RONLER!$K$11:$FZ$11,_xlfn.XLOOKUP($D39,EGEN_DPF_b_RONLER!$D$14:$D$67,EGEN_DPF_b_RONLER!$K$14:$FZ$67)),"--")</f>
        <v>1.9685070028771487</v>
      </c>
      <c r="AN39" s="49" cm="1">
        <f t="array" ref="AN39">IFERROR(_xlfn.XLOOKUP(AN$8,EGEN_DPF_b_RONLER!$K$11:$FZ$11,_xlfn.XLOOKUP($D39,EGEN_DPF_b_RONLER!$D$14:$D$67,EGEN_DPF_b_RONLER!$K$14:$FZ$67)),"--")</f>
        <v>1.9685070028771487</v>
      </c>
      <c r="AO39" s="49" cm="1">
        <f t="array" ref="AO39">IFERROR(_xlfn.XLOOKUP(AO$8,EGEN_DPF_b_RONLER!$K$11:$FZ$11,_xlfn.XLOOKUP($D39,EGEN_DPF_b_RONLER!$D$14:$D$67,EGEN_DPF_b_RONLER!$K$14:$FZ$67)),"--")</f>
        <v>2.3059653462275174</v>
      </c>
      <c r="AP39" s="49" cm="1">
        <f t="array" ref="AP39">IFERROR(_xlfn.XLOOKUP(AP$8,EGEN_DPF_b_RONLER!$K$11:$FZ$11,_xlfn.XLOOKUP($D39,EGEN_DPF_b_RONLER!$D$14:$D$67,EGEN_DPF_b_RONLER!$K$14:$FZ$67)),"--")</f>
        <v>2.3059653462275174</v>
      </c>
      <c r="AQ39" s="49" cm="1">
        <f t="array" ref="AQ39">IFERROR(_xlfn.XLOOKUP(AQ$8,EGEN_DPF_b_RONLER!$K$11:$FZ$11,_xlfn.XLOOKUP($D39,EGEN_DPF_b_RONLER!$D$14:$D$67,EGEN_DPF_b_RONLER!$K$14:$FZ$67)),"--")</f>
        <v>0.3850738248069252</v>
      </c>
      <c r="AR39" s="49" cm="1">
        <f t="array" ref="AR39">IFERROR(_xlfn.XLOOKUP(AR$8,EGEN_DPF_b_RONLER!$K$11:$FZ$11,_xlfn.XLOOKUP($D39,EGEN_DPF_b_RONLER!$D$14:$D$67,EGEN_DPF_b_RONLER!$K$14:$FZ$67)),"--")</f>
        <v>2.2934062169442511</v>
      </c>
      <c r="AS39" s="49" cm="1">
        <f t="array" ref="AS39">IFERROR(_xlfn.XLOOKUP(AS$8,EGEN_DPF_b_RONLER!$K$11:$FZ$11,_xlfn.XLOOKUP($D39,EGEN_DPF_b_RONLER!$D$14:$D$67,EGEN_DPF_b_RONLER!$K$14:$FZ$67)),"--")</f>
        <v>2.2934062169442511</v>
      </c>
      <c r="AT39" s="49" cm="1">
        <f t="array" ref="AT39">IFERROR(_xlfn.XLOOKUP(AT$8,EGEN_DPF_b_RONLER!$K$11:$FZ$11,_xlfn.XLOOKUP($D39,EGEN_DPF_b_RONLER!$D$14:$D$67,EGEN_DPF_b_RONLER!$K$14:$FZ$67)),"--")</f>
        <v>2.2934062169442511</v>
      </c>
      <c r="AU39" s="49" cm="1">
        <f t="array" ref="AU39">IFERROR(_xlfn.XLOOKUP(AU$8,EGEN_DPF_b_RONLER!$K$11:$FZ$11,_xlfn.XLOOKUP($D39,EGEN_DPF_b_RONLER!$D$14:$D$67,EGEN_DPF_b_RONLER!$K$14:$FZ$67)),"--")</f>
        <v>2.2934062169442511</v>
      </c>
      <c r="AV39" s="49" cm="1">
        <f t="array" ref="AV39">IFERROR(_xlfn.XLOOKUP(AV$8,EGEN_DPF_b_RONLER!$K$11:$FZ$11,_xlfn.XLOOKUP($D39,EGEN_DPF_b_RONLER!$D$14:$D$67,EGEN_DPF_b_RONLER!$K$14:$FZ$67)),"--")</f>
        <v>2.2934062169442511</v>
      </c>
      <c r="AW39" s="49" cm="1">
        <f t="array" ref="AW39">IFERROR(_xlfn.XLOOKUP(AW$8,EGEN_DPF_b_RONLER!$K$11:$FZ$11,_xlfn.XLOOKUP($D39,EGEN_DPF_b_RONLER!$D$14:$D$67,EGEN_DPF_b_RONLER!$K$14:$FZ$67)),"--")</f>
        <v>2.2934062169442511</v>
      </c>
      <c r="AX39" s="49" cm="1">
        <f t="array" ref="AX39">IFERROR(_xlfn.XLOOKUP(AX$8,EGEN_DPF_b_RONLER!$K$11:$FZ$11,_xlfn.XLOOKUP($D39,EGEN_DPF_b_RONLER!$D$14:$D$67,EGEN_DPF_b_RONLER!$K$14:$FZ$67)),"--")</f>
        <v>2.2934062169442511</v>
      </c>
      <c r="AY39" s="49" cm="1">
        <f t="array" ref="AY39">IFERROR(_xlfn.XLOOKUP(AY$8,EGEN_DPF_b_RONLER!$K$11:$FZ$11,_xlfn.XLOOKUP($D39,EGEN_DPF_b_RONLER!$D$14:$D$67,EGEN_DPF_b_RONLER!$K$14:$FZ$67)),"--")</f>
        <v>2.2934062169442511</v>
      </c>
      <c r="AZ39" s="49" cm="1">
        <f t="array" ref="AZ39">IFERROR(_xlfn.XLOOKUP(AZ$8,EGENnoDPF_a_RONLER!$G$11:$CL$11,_xlfn.XLOOKUP($D39,EGENnoDPF_a_RONLER!$D$14:$D$51,EGENnoDPF_a_RONLER!$G$14:$CL$51)),"--")</f>
        <v>1.9717049853633333</v>
      </c>
      <c r="BA39" s="49" cm="1">
        <f t="array" ref="BA39">IFERROR(_xlfn.XLOOKUP(BA$8,EGENnoDPF_a_RONLER!$G$11:$CL$11,_xlfn.XLOOKUP($D39,EGENnoDPF_a_RONLER!$D$14:$D$51,EGENnoDPF_a_RONLER!$G$14:$CL$51)),"--")</f>
        <v>1.9717049853633333</v>
      </c>
      <c r="BB39" s="49" cm="1">
        <f t="array" ref="BB39">IFERROR(_xlfn.XLOOKUP(BB$8,EGENnoDPF_a_RONLER!$G$11:$CL$11,_xlfn.XLOOKUP($D39,EGENnoDPF_a_RONLER!$D$14:$D$51,EGENnoDPF_a_RONLER!$G$14:$CL$51)),"--")</f>
        <v>1.9717049853633333</v>
      </c>
      <c r="BC39" s="49" cm="1">
        <f t="array" ref="BC39">IFERROR(_xlfn.XLOOKUP(BC$8,EGENnoDPF_a_RONLER!$G$11:$CL$11,_xlfn.XLOOKUP($D39,EGENnoDPF_a_RONLER!$D$14:$D$51,EGENnoDPF_a_RONLER!$G$14:$CL$51)),"--")</f>
        <v>1.9717049853633333</v>
      </c>
      <c r="BD39" s="49" cm="1">
        <f t="array" ref="BD39">IFERROR(_xlfn.XLOOKUP(BD$8,EGENnoDPF_a_RONLER!$G$11:$CL$11,_xlfn.XLOOKUP($D39,EGENnoDPF_a_RONLER!$D$14:$D$51,EGENnoDPF_a_RONLER!$G$14:$CL$51)),"--")</f>
        <v>1.5582913772966664</v>
      </c>
      <c r="BE39" s="49" cm="1">
        <f t="array" ref="BE39">IFERROR(_xlfn.XLOOKUP(BE$8,EGENnoDPF_a_RONLER!$G$11:$CL$11,_xlfn.XLOOKUP($D39,EGENnoDPF_a_RONLER!$D$14:$D$51,EGENnoDPF_a_RONLER!$G$14:$CL$51)),"--")</f>
        <v>1.5582913772966664</v>
      </c>
      <c r="BF39" s="49" cm="1">
        <f t="array" ref="BF39">IFERROR(_xlfn.XLOOKUP(BF$8,EGENnoDPF_a_RONLER!$G$11:$CL$11,_xlfn.XLOOKUP($D39,EGENnoDPF_a_RONLER!$D$14:$D$51,EGENnoDPF_a_RONLER!$G$14:$CL$51)),"--")</f>
        <v>1.5582913772966664</v>
      </c>
      <c r="BG39" s="49" cm="1">
        <f t="array" ref="BG39">IFERROR(_xlfn.XLOOKUP(BG$8,EGENnoDPF_a_RONLER!$G$11:$CL$11,_xlfn.XLOOKUP($D39,EGENnoDPF_a_RONLER!$D$14:$D$51,EGENnoDPF_a_RONLER!$G$14:$CL$51)),"--")</f>
        <v>2.1365493190000002</v>
      </c>
      <c r="BH39" s="49" cm="1">
        <f t="array" ref="BH39">IFERROR(_xlfn.XLOOKUP(BH$8,EGENnoDPF_a_RONLER!$G$11:$CL$11,_xlfn.XLOOKUP($D39,EGENnoDPF_a_RONLER!$D$14:$D$51,EGENnoDPF_a_RONLER!$G$14:$CL$51)),"--")</f>
        <v>2.1365493190000002</v>
      </c>
      <c r="BI39" s="49" cm="1">
        <f t="array" ref="BI39">IFERROR(_xlfn.XLOOKUP(BI$8,EGENnoDPF_a_RONLER!$G$11:$CL$11,_xlfn.XLOOKUP($D39,EGENnoDPF_a_RONLER!$D$14:$D$51,EGENnoDPF_a_RONLER!$G$14:$CL$51)),"--")</f>
        <v>2.3884189541666663</v>
      </c>
      <c r="BJ39" s="49" cm="1">
        <f t="array" ref="BJ39">IFERROR(_xlfn.XLOOKUP(BJ$8,EGENnoDPF_a_RONLER!$G$11:$CL$11,_xlfn.XLOOKUP($D39,EGENnoDPF_a_RONLER!$D$14:$D$51,EGENnoDPF_a_RONLER!$G$14:$CL$51)),"--")</f>
        <v>2.5256444795333333</v>
      </c>
      <c r="BK39" s="49" cm="1">
        <f t="array" ref="BK39">IFERROR(_xlfn.XLOOKUP(BK$8,EGENnoDPF_a_RONLER!$G$11:$CL$11,_xlfn.XLOOKUP($D39,EGENnoDPF_a_RONLER!$D$14:$D$51,EGENnoDPF_a_RONLER!$G$14:$CL$51)),"--")</f>
        <v>2.5614273380466668</v>
      </c>
      <c r="BL39" s="49" cm="1">
        <f t="array" ref="BL39">IFERROR(_xlfn.XLOOKUP(BL$8,EGENnoDPF_a_RONLER!$G$11:$CL$11,_xlfn.XLOOKUP($D39,EGENnoDPF_a_RONLER!$D$14:$D$51,EGENnoDPF_a_RONLER!$G$14:$CL$51)),"--")</f>
        <v>2.5614273380466668</v>
      </c>
      <c r="BM39" s="49" cm="1">
        <f t="array" ref="BM39">IFERROR(_xlfn.XLOOKUP(BM$8,EGENnoDPF_a_RONLER!$G$11:$CL$11,_xlfn.XLOOKUP($D39,EGENnoDPF_a_RONLER!$D$14:$D$51,EGENnoDPF_a_RONLER!$G$14:$CL$51)),"--")</f>
        <v>2.5614273380466668</v>
      </c>
      <c r="BN39" s="49" cm="1">
        <f t="array" ref="BN39">IFERROR(_xlfn.XLOOKUP(BN$8,EGENnoDPF_a_RONLER!$G$11:$CL$11,_xlfn.XLOOKUP($D39,EGENnoDPF_a_RONLER!$D$14:$D$51,EGENnoDPF_a_RONLER!$G$14:$CL$51)),"--")</f>
        <v>2.5614273380466668</v>
      </c>
      <c r="BO39" s="49" cm="1">
        <f t="array" ref="BO39">IFERROR(_xlfn.XLOOKUP(BO$8,EGENnoDPF_a_RONLER!$G$11:$CL$11,_xlfn.XLOOKUP($D39,EGENnoDPF_a_RONLER!$D$14:$D$51,EGENnoDPF_a_RONLER!$G$14:$CL$51)),"--")</f>
        <v>2.5614273380466668</v>
      </c>
      <c r="BP39" s="49" cm="1">
        <f t="array" ref="BP39">IFERROR(_xlfn.XLOOKUP(BP$8,EGENnoDPF_a_RONLER!$G$11:$CL$11,_xlfn.XLOOKUP($D39,EGENnoDPF_a_RONLER!$D$14:$D$51,EGENnoDPF_a_RONLER!$G$14:$CL$51)),"--")</f>
        <v>2.5614273380466668</v>
      </c>
      <c r="BQ39" s="49" cm="1">
        <f t="array" ref="BQ39">IFERROR(_xlfn.XLOOKUP(BQ$8,EGENnoDPF_a_RONLER!$G$11:$CL$11,_xlfn.XLOOKUP($D39,EGENnoDPF_a_RONLER!$D$14:$D$51,EGENnoDPF_a_RONLER!$G$14:$CL$51)),"--")</f>
        <v>0.39778032036666666</v>
      </c>
      <c r="BR39" s="49" cm="1">
        <f t="array" ref="BR39">IFERROR(_xlfn.XLOOKUP(BR$8,EGENnoDPF_a_RONLER!$G$11:$CL$11,_xlfn.XLOOKUP($D39,EGENnoDPF_a_RONLER!$D$14:$D$51,EGENnoDPF_a_RONLER!$G$14:$CL$51)),"--")</f>
        <v>0.39778032036666666</v>
      </c>
      <c r="BS39" s="49" cm="1">
        <f t="array" ref="BS39">IFERROR(_xlfn.XLOOKUP(BS$8,EGENnoDPF_a_RONLER!$G$11:$CL$11,_xlfn.XLOOKUP($D39,EGENnoDPF_a_RONLER!$D$14:$D$51,EGENnoDPF_a_RONLER!$G$14:$CL$51)),"--")</f>
        <v>0.80598283253333325</v>
      </c>
      <c r="BT39" s="49" cm="1">
        <f t="array" ref="BT39">IFERROR(_xlfn.XLOOKUP(BT$8,EGENnoDPF_a_RONLER!$G$11:$CL$11,_xlfn.XLOOKUP($D39,EGENnoDPF_a_RONLER!$D$14:$D$51,EGENnoDPF_a_RONLER!$G$14:$CL$51)),"--")</f>
        <v>0.33698420153333336</v>
      </c>
      <c r="BU39" s="49" cm="1">
        <f t="array" ref="BU39">IFERROR(_xlfn.XLOOKUP(BU$8,EGENnoDPF_b_RONLER!$G$11:$BN$11,_xlfn.XLOOKUP($D39,EGENnoDPF_b_RONLER!$D$14:$D$67,EGENnoDPF_b_RONLER!$G$14:$BN$67)),"--")</f>
        <v>3.9697769517106445</v>
      </c>
      <c r="BV39" s="49" cm="1">
        <f t="array" ref="BV39">IFERROR(_xlfn.XLOOKUP(BV$8,EGENnoDPF_b_RONLER!$G$11:$BN$11,_xlfn.XLOOKUP($D39,EGENnoDPF_b_RONLER!$D$14:$D$67,EGENnoDPF_b_RONLER!$G$14:$BN$67)),"--")</f>
        <v>4.0271121071342497</v>
      </c>
      <c r="BW39" s="49" cm="1">
        <f t="array" ref="BW39">IFERROR(_xlfn.XLOOKUP(BW$8,EGENnoDPF_b_RONLER!$G$11:$BN$11,_xlfn.XLOOKUP($D39,EGENnoDPF_b_RONLER!$D$14:$D$67,EGENnoDPF_b_RONLER!$G$14:$BN$67)),"--")</f>
        <v>4.0271121071342497</v>
      </c>
      <c r="BX39" s="49" cm="1">
        <f t="array" ref="BX39">IFERROR(_xlfn.XLOOKUP(BX$8,EGENnoDPF_b_RONLER!$G$11:$BN$11,_xlfn.XLOOKUP($D39,EGENnoDPF_b_RONLER!$D$14:$D$67,EGENnoDPF_b_RONLER!$G$14:$BN$67)),"--")</f>
        <v>4.8052320735974785</v>
      </c>
      <c r="BY39" s="49" cm="1">
        <f t="array" ref="BY39">IFERROR(_xlfn.XLOOKUP(BY$8,EGENnoDPF_b_RONLER!$G$11:$BN$11,_xlfn.XLOOKUP($D39,EGENnoDPF_b_RONLER!$D$14:$D$67,EGENnoDPF_b_RONLER!$G$14:$BN$67)),"--")</f>
        <v>4.6987524992393519</v>
      </c>
      <c r="BZ39" s="49" cm="1">
        <f t="array" ref="BZ39">IFERROR(_xlfn.XLOOKUP(BZ$8,EGENnoDPF_b_RONLER!$G$11:$BN$11,_xlfn.XLOOKUP($D39,EGENnoDPF_b_RONLER!$D$14:$D$67,EGENnoDPF_b_RONLER!$G$14:$BN$67)),"--")</f>
        <v>4.8052320735974785</v>
      </c>
      <c r="CA39" s="49" cm="1">
        <f t="array" ref="CA39">IFERROR(_xlfn.XLOOKUP(CA$8,EGENnoDPF_b_RONLER!$G$11:$BN$11,_xlfn.XLOOKUP($D39,EGENnoDPF_b_RONLER!$D$14:$D$67,EGENnoDPF_b_RONLER!$G$14:$BN$67)),"--")</f>
        <v>4.8052320735974785</v>
      </c>
      <c r="CB39" s="49" cm="1">
        <f t="array" ref="CB39">IFERROR(_xlfn.XLOOKUP(CB$8,EGENnoDPF_b_RONLER!$G$11:$BN$11,_xlfn.XLOOKUP($D39,EGENnoDPF_b_RONLER!$D$14:$D$67,EGENnoDPF_b_RONLER!$G$14:$BN$67)),"--")</f>
        <v>4.8052320735974785</v>
      </c>
      <c r="CC39" s="49" cm="1">
        <f t="array" ref="CC39">IFERROR(_xlfn.XLOOKUP(CC$8,EGENnoDPF_b_RONLER!$G$11:$BN$11,_xlfn.XLOOKUP($D39,EGENnoDPF_b_RONLER!$D$14:$D$67,EGENnoDPF_b_RONLER!$G$14:$BN$67)),"--")</f>
        <v>4.8052320735974785</v>
      </c>
      <c r="CD39" s="49" cm="1">
        <f t="array" ref="CD39">IFERROR(_xlfn.XLOOKUP(CD$8,EGENnoDPF_b_RONLER!$G$11:$BN$11,_xlfn.XLOOKUP($D39,EGENnoDPF_b_RONLER!$D$14:$D$67,EGENnoDPF_b_RONLER!$G$14:$BN$67)),"--")</f>
        <v>4.6987524992393519</v>
      </c>
      <c r="CE39" s="49" cm="1">
        <f t="array" ref="CE39">IFERROR(_xlfn.XLOOKUP(CE$8,EGENnoDPF_b_RONLER!$G$11:$BN$11,_xlfn.XLOOKUP($D39,EGENnoDPF_b_RONLER!$D$14:$D$67,EGENnoDPF_b_RONLER!$G$14:$BN$67)),"--")</f>
        <v>4.8052320735974785</v>
      </c>
      <c r="CF39" s="49" cm="1">
        <f t="array" ref="CF39">IFERROR(_xlfn.XLOOKUP(CF$8,EGENnoDPF_b_RONLER!$G$11:$BN$11,_xlfn.XLOOKUP($D39,EGENnoDPF_b_RONLER!$D$14:$D$67,EGENnoDPF_b_RONLER!$G$14:$BN$67)),"--")</f>
        <v>4.6987524992393519</v>
      </c>
      <c r="CG39" s="49" cm="1">
        <f t="array" ref="CG39">IFERROR(_xlfn.XLOOKUP(CG$8,EGENnoDPF_b_RONLER!$G$11:$BN$11,_xlfn.XLOOKUP($D39,EGENnoDPF_b_RONLER!$D$14:$D$67,EGENnoDPF_b_RONLER!$G$14:$BN$67)),"--")</f>
        <v>4.6987524992393519</v>
      </c>
      <c r="CH39" s="49" cm="1">
        <f t="array" ref="CH39">IFERROR(_xlfn.XLOOKUP(CH$8,EGENnoDPF_b_RONLER!$G$11:$BN$11,_xlfn.XLOOKUP($D39,EGENnoDPF_b_RONLER!$D$14:$D$67,EGENnoDPF_b_RONLER!$G$14:$BN$67)),"--")</f>
        <v>4.6987524992393519</v>
      </c>
      <c r="CI39" s="49" cm="1">
        <f t="array" ref="CI39">IFERROR(_xlfn.XLOOKUP(CI$8,EGENnoDPF_b_RONLER!$G$11:$BN$11,_xlfn.XLOOKUP($D39,EGENnoDPF_b_RONLER!$D$14:$D$67,EGENnoDPF_b_RONLER!$G$14:$BN$67)),"--")</f>
        <v>4.6987524992393519</v>
      </c>
      <c r="CJ39" s="49" cm="1">
        <f t="array" ref="CJ39">IFERROR(_xlfn.XLOOKUP(CJ$8,FirePump_RONLER!$G$11:$V$11,_xlfn.XLOOKUP($D39,FirePump_RONLER!$D$14:$D$51,FirePump_RONLER!$G$14:$V$51)),"--")</f>
        <v>0.18065132453333335</v>
      </c>
      <c r="CK39" s="49" cm="1">
        <f t="array" ref="CK39">IFERROR(_xlfn.XLOOKUP(CK$8,FirePump_RONLER!$G$11:$V$11,_xlfn.XLOOKUP($D39,FirePump_RONLER!$D$14:$D$51,FirePump_RONLER!$G$14:$V$51)),"--")</f>
        <v>0.19628461223333335</v>
      </c>
      <c r="CL39" s="49" cm="1">
        <f t="array" ref="CL39">IFERROR(_xlfn.XLOOKUP(CL$8,FirePump_RONLER!$G$11:$V$11,_xlfn.XLOOKUP($D39,FirePump_RONLER!$D$14:$D$51,FirePump_RONLER!$G$14:$V$51)),"--")</f>
        <v>0.11464410979999999</v>
      </c>
      <c r="CM39" s="49" cm="1">
        <f t="array" ref="CM39">IFERROR(_xlfn.XLOOKUP(CM$8,FirePump_RONLER!$G$11:$V$11,_xlfn.XLOOKUP($D39,FirePump_RONLER!$D$14:$D$51,FirePump_RONLER!$G$14:$V$51)),"--")</f>
        <v>0.10595894996666665</v>
      </c>
      <c r="CN39" s="49" cm="1">
        <f t="array" ref="CN39">IFERROR(_xlfn.XLOOKUP(CN$8,EGEN_ALOHA!$G$11:$Z$11,_xlfn.XLOOKUP($D39,EGEN_ALOHA!$D$14:$D$51,EGEN_ALOHA!$G$14:$Z$51)),"--")</f>
        <v>1.8725204600666665</v>
      </c>
      <c r="CO39" s="49" cm="1">
        <f t="array" ref="CO39">IFERROR(_xlfn.XLOOKUP(CO$8,EGEN_ALOHA!$G$11:$Z$11,_xlfn.XLOOKUP($D39,EGEN_ALOHA!$D$14:$D$51,EGEN_ALOHA!$G$14:$Z$51)),"--")</f>
        <v>1.8725204600666665</v>
      </c>
      <c r="CP39" s="49" cm="1">
        <f t="array" ref="CP39">IFERROR(_xlfn.XLOOKUP(CP$8,EGEN_ALOHA!$G$11:$Z$11,_xlfn.XLOOKUP($D39,EGEN_ALOHA!$D$14:$D$51,EGEN_ALOHA!$G$14:$Z$51)),"--")</f>
        <v>1.8725204600666665</v>
      </c>
      <c r="CQ39" s="49" cm="1">
        <f t="array" ref="CQ39">IFERROR(_xlfn.XLOOKUP(CQ$8,EGEN_ALOHA!$G$11:$Z$11,_xlfn.XLOOKUP($D39,EGEN_ALOHA!$D$14:$D$51,EGEN_ALOHA!$G$14:$Z$51)),"--")</f>
        <v>1.8735626792466666</v>
      </c>
      <c r="CR39" s="49" cm="1">
        <f t="array" ref="CR39">IFERROR(_xlfn.XLOOKUP(CR$8,EGEN_ALOHA!$G$11:$Z$11,_xlfn.XLOOKUP($D39,EGEN_ALOHA!$D$14:$D$51,EGEN_ALOHA!$G$14:$Z$51)),"--")</f>
        <v>1.8634878938399999</v>
      </c>
      <c r="CS39" s="71">
        <f t="shared" si="1"/>
        <v>210.55377161102766</v>
      </c>
      <c r="CT39" s="67"/>
    </row>
    <row r="40" spans="1:98" ht="14.65" customHeight="1">
      <c r="A40" s="63"/>
      <c r="B40" s="55" t="s">
        <v>178</v>
      </c>
      <c r="C40" s="64"/>
      <c r="D40" s="65" t="s">
        <v>177</v>
      </c>
      <c r="E40" s="65" t="s">
        <v>315</v>
      </c>
      <c r="F40" s="65" t="s">
        <v>315</v>
      </c>
      <c r="G40" s="49" cm="1">
        <f t="array" ref="G40">IFERROR(_xlfn.XLOOKUP(G$8,EGEN_DPF_a_RONLER!$I$5:$P$5,_xlfn.XLOOKUP($D40,EGEN_DPF_a_RONLER!$D$13:$D$50,EGEN_DPF_a_RONLER!$I$13:$P$50)),"--")</f>
        <v>3.2565731799999997E-3</v>
      </c>
      <c r="H40" s="49" cm="1">
        <f t="array" ref="H40">IFERROR(_xlfn.XLOOKUP(H$8,EGEN_DPF_a_RONLER!$I$5:$P$5,_xlfn.XLOOKUP($D40,EGEN_DPF_a_RONLER!$D$13:$D$50,EGEN_DPF_a_RONLER!$I$13:$P$50)),"--")</f>
        <v>2.3153045199999999E-3</v>
      </c>
      <c r="I40" s="49" cm="1">
        <f t="array" ref="I40">IFERROR(_xlfn.XLOOKUP(I$8,EGEN_DPF_b_RONLER!$K$11:$FZ$11,_xlfn.XLOOKUP($D40,EGEN_DPF_b_RONLER!$D$14:$D$67,EGEN_DPF_b_RONLER!$K$14:$FZ$67)),"--")</f>
        <v>2.2287510800000004E-2</v>
      </c>
      <c r="J40" s="49" cm="1">
        <f t="array" ref="J40">IFERROR(_xlfn.XLOOKUP(J$8,EGEN_DPF_b_RONLER!$K$11:$FZ$11,_xlfn.XLOOKUP($D40,EGEN_DPF_b_RONLER!$D$14:$D$67,EGEN_DPF_b_RONLER!$K$14:$FZ$67)),"--")</f>
        <v>2.2287510800000004E-2</v>
      </c>
      <c r="K40" s="49" cm="1">
        <f t="array" ref="K40">IFERROR(_xlfn.XLOOKUP(K$8,EGEN_DPF_b_RONLER!$K$11:$FZ$11,_xlfn.XLOOKUP($D40,EGEN_DPF_b_RONLER!$D$14:$D$67,EGEN_DPF_b_RONLER!$K$14:$FZ$67)),"--")</f>
        <v>2.2287510800000004E-2</v>
      </c>
      <c r="L40" s="49" cm="1">
        <f t="array" ref="L40">IFERROR(_xlfn.XLOOKUP(L$8,EGEN_DPF_b_RONLER!$K$11:$FZ$11,_xlfn.XLOOKUP($D40,EGEN_DPF_b_RONLER!$D$14:$D$67,EGEN_DPF_b_RONLER!$K$14:$FZ$67)),"--")</f>
        <v>2.2287510800000004E-2</v>
      </c>
      <c r="M40" s="49" cm="1">
        <f t="array" ref="M40">IFERROR(_xlfn.XLOOKUP(M$8,EGEN_DPF_b_RONLER!$K$11:$FZ$11,_xlfn.XLOOKUP($D40,EGEN_DPF_b_RONLER!$D$14:$D$67,EGEN_DPF_b_RONLER!$K$14:$FZ$67)),"--")</f>
        <v>2.2287510800000004E-2</v>
      </c>
      <c r="N40" s="49" cm="1">
        <f t="array" ref="N40">IFERROR(_xlfn.XLOOKUP(N$8,EGEN_DPF_b_RONLER!$K$11:$FZ$11,_xlfn.XLOOKUP($D40,EGEN_DPF_b_RONLER!$D$14:$D$67,EGEN_DPF_b_RONLER!$K$14:$FZ$67)),"--")</f>
        <v>2.2287510800000004E-2</v>
      </c>
      <c r="O40" s="49" cm="1">
        <f t="array" ref="O40">IFERROR(_xlfn.XLOOKUP(O$8,EGEN_DPF_b_RONLER!$K$11:$FZ$11,_xlfn.XLOOKUP($D40,EGEN_DPF_b_RONLER!$D$14:$D$67,EGEN_DPF_b_RONLER!$K$14:$FZ$67)),"--")</f>
        <v>1.8608989600000004E-2</v>
      </c>
      <c r="P40" s="49" cm="1">
        <f t="array" ref="P40">IFERROR(_xlfn.XLOOKUP(P$8,EGEN_DPF_b_RONLER!$K$11:$FZ$11,_xlfn.XLOOKUP($D40,EGEN_DPF_b_RONLER!$D$14:$D$67,EGEN_DPF_b_RONLER!$K$14:$FZ$67)),"--")</f>
        <v>1.8608989600000004E-2</v>
      </c>
      <c r="Q40" s="49" cm="1">
        <f t="array" ref="Q40">IFERROR(_xlfn.XLOOKUP(Q$8,EGEN_DPF_b_RONLER!$K$11:$FZ$11,_xlfn.XLOOKUP($D40,EGEN_DPF_b_RONLER!$D$14:$D$67,EGEN_DPF_b_RONLER!$K$14:$FZ$67)),"--")</f>
        <v>1.8608989600000004E-2</v>
      </c>
      <c r="R40" s="49" cm="1">
        <f t="array" ref="R40">IFERROR(_xlfn.XLOOKUP(R$8,EGEN_DPF_b_RONLER!$K$11:$FZ$11,_xlfn.XLOOKUP($D40,EGEN_DPF_b_RONLER!$D$14:$D$67,EGEN_DPF_b_RONLER!$K$14:$FZ$67)),"--")</f>
        <v>2.5966032E-2</v>
      </c>
      <c r="S40" s="49" cm="1">
        <f t="array" ref="S40">IFERROR(_xlfn.XLOOKUP(S$8,EGEN_DPF_b_RONLER!$K$11:$FZ$11,_xlfn.XLOOKUP($D40,EGEN_DPF_b_RONLER!$D$14:$D$67,EGEN_DPF_b_RONLER!$K$14:$FZ$67)),"--")</f>
        <v>2.5966032E-2</v>
      </c>
      <c r="T40" s="49" cm="1">
        <f t="array" ref="T40">IFERROR(_xlfn.XLOOKUP(T$8,EGEN_DPF_b_RONLER!$K$11:$FZ$11,_xlfn.XLOOKUP($D40,EGEN_DPF_b_RONLER!$D$14:$D$67,EGEN_DPF_b_RONLER!$K$14:$FZ$67)),"--")</f>
        <v>2.5966032E-2</v>
      </c>
      <c r="U40" s="49" cm="1">
        <f t="array" ref="U40">IFERROR(_xlfn.XLOOKUP(U$8,EGEN_DPF_b_RONLER!$K$11:$FZ$11,_xlfn.XLOOKUP($D40,EGEN_DPF_b_RONLER!$D$14:$D$67,EGEN_DPF_b_RONLER!$K$14:$FZ$67)),"--")</f>
        <v>2.5966032E-2</v>
      </c>
      <c r="V40" s="49" cm="1">
        <f t="array" ref="V40">IFERROR(_xlfn.XLOOKUP(V$8,EGEN_DPF_b_RONLER!$K$11:$FZ$11,_xlfn.XLOOKUP($D40,EGEN_DPF_b_RONLER!$D$14:$D$67,EGEN_DPF_b_RONLER!$K$14:$FZ$67)),"--")</f>
        <v>2.5966032E-2</v>
      </c>
      <c r="W40" s="49" cm="1">
        <f t="array" ref="W40">IFERROR(_xlfn.XLOOKUP(W$8,EGEN_DPF_b_RONLER!$K$11:$FZ$11,_xlfn.XLOOKUP($D40,EGEN_DPF_b_RONLER!$D$14:$D$67,EGEN_DPF_b_RONLER!$K$14:$FZ$67)),"--")</f>
        <v>2.5966032E-2</v>
      </c>
      <c r="X40" s="49" cm="1">
        <f t="array" ref="X40">IFERROR(_xlfn.XLOOKUP(X$8,EGEN_DPF_b_RONLER!$K$11:$FZ$11,_xlfn.XLOOKUP($D40,EGEN_DPF_b_RONLER!$D$14:$D$67,EGEN_DPF_b_RONLER!$K$14:$FZ$67)),"--")</f>
        <v>2.5966032E-2</v>
      </c>
      <c r="Y40" s="49" cm="1">
        <f t="array" ref="Y40">IFERROR(_xlfn.XLOOKUP(Y$8,EGEN_DPF_b_RONLER!$K$11:$FZ$11,_xlfn.XLOOKUP($D40,EGEN_DPF_b_RONLER!$D$14:$D$67,EGEN_DPF_b_RONLER!$K$14:$FZ$67)),"--")</f>
        <v>2.5966032E-2</v>
      </c>
      <c r="Z40" s="49" cm="1">
        <f t="array" ref="Z40">IFERROR(_xlfn.XLOOKUP(Z$8,EGEN_DPF_b_RONLER!$K$11:$FZ$11,_xlfn.XLOOKUP($D40,EGEN_DPF_b_RONLER!$D$14:$D$67,EGEN_DPF_b_RONLER!$K$14:$FZ$67)),"--")</f>
        <v>2.5966032E-2</v>
      </c>
      <c r="AA40" s="49" cm="1">
        <f t="array" ref="AA40">IFERROR(_xlfn.XLOOKUP(AA$8,EGEN_DPF_b_RONLER!$K$11:$FZ$11,_xlfn.XLOOKUP($D40,EGEN_DPF_b_RONLER!$D$14:$D$67,EGEN_DPF_b_RONLER!$K$14:$FZ$67)),"--")</f>
        <v>2.5966032E-2</v>
      </c>
      <c r="AB40" s="49" cm="1">
        <f t="array" ref="AB40">IFERROR(_xlfn.XLOOKUP(AB$8,EGEN_DPF_b_RONLER!$K$11:$FZ$11,_xlfn.XLOOKUP($D40,EGEN_DPF_b_RONLER!$D$14:$D$67,EGEN_DPF_b_RONLER!$K$14:$FZ$67)),"--")</f>
        <v>2.5966032E-2</v>
      </c>
      <c r="AC40" s="49" cm="1">
        <f t="array" ref="AC40">IFERROR(_xlfn.XLOOKUP(AC$8,EGEN_DPF_b_RONLER!$K$11:$FZ$11,_xlfn.XLOOKUP($D40,EGEN_DPF_b_RONLER!$D$14:$D$67,EGEN_DPF_b_RONLER!$K$14:$FZ$67)),"--")</f>
        <v>2.5966032E-2</v>
      </c>
      <c r="AD40" s="49" cm="1">
        <f t="array" ref="AD40">IFERROR(_xlfn.XLOOKUP(AD$8,EGEN_DPF_b_RONLER!$K$11:$FZ$11,_xlfn.XLOOKUP($D40,EGEN_DPF_b_RONLER!$D$14:$D$67,EGEN_DPF_b_RONLER!$K$14:$FZ$67)),"--")</f>
        <v>2.5966032E-2</v>
      </c>
      <c r="AE40" s="49" cm="1">
        <f t="array" ref="AE40">IFERROR(_xlfn.XLOOKUP(AE$8,EGEN_DPF_b_RONLER!$K$11:$FZ$11,_xlfn.XLOOKUP($D40,EGEN_DPF_b_RONLER!$D$14:$D$67,EGEN_DPF_b_RONLER!$K$14:$FZ$67)),"--")</f>
        <v>2.5966032E-2</v>
      </c>
      <c r="AF40" s="49" cm="1">
        <f t="array" ref="AF40">IFERROR(_xlfn.XLOOKUP(AF$8,EGEN_DPF_b_RONLER!$K$11:$FZ$11,_xlfn.XLOOKUP($D40,EGEN_DPF_b_RONLER!$D$14:$D$67,EGEN_DPF_b_RONLER!$K$14:$FZ$67)),"--")</f>
        <v>2.5966032E-2</v>
      </c>
      <c r="AG40" s="49" cm="1">
        <f t="array" ref="AG40">IFERROR(_xlfn.XLOOKUP(AG$8,EGEN_DPF_b_RONLER!$K$11:$FZ$11,_xlfn.XLOOKUP($D40,EGEN_DPF_b_RONLER!$D$14:$D$67,EGEN_DPF_b_RONLER!$K$14:$FZ$67)),"--")</f>
        <v>2.5966032E-2</v>
      </c>
      <c r="AH40" s="49" cm="1">
        <f t="array" ref="AH40">IFERROR(_xlfn.XLOOKUP(AH$8,EGEN_DPF_b_RONLER!$K$11:$FZ$11,_xlfn.XLOOKUP($D40,EGEN_DPF_b_RONLER!$D$14:$D$67,EGEN_DPF_b_RONLER!$K$14:$FZ$67)),"--")</f>
        <v>2.5966032E-2</v>
      </c>
      <c r="AI40" s="49" cm="1">
        <f t="array" ref="AI40">IFERROR(_xlfn.XLOOKUP(AI$8,EGEN_DPF_b_RONLER!$K$11:$FZ$11,_xlfn.XLOOKUP($D40,EGEN_DPF_b_RONLER!$D$14:$D$67,EGEN_DPF_b_RONLER!$K$14:$FZ$67)),"--")</f>
        <v>2.5966032E-2</v>
      </c>
      <c r="AJ40" s="49" cm="1">
        <f t="array" ref="AJ40">IFERROR(_xlfn.XLOOKUP(AJ$8,EGEN_DPF_b_RONLER!$K$11:$FZ$11,_xlfn.XLOOKUP($D40,EGEN_DPF_b_RONLER!$D$14:$D$67,EGEN_DPF_b_RONLER!$K$14:$FZ$67)),"--")</f>
        <v>2.5966032E-2</v>
      </c>
      <c r="AK40" s="49" cm="1">
        <f t="array" ref="AK40">IFERROR(_xlfn.XLOOKUP(AK$8,EGEN_DPF_b_RONLER!$K$11:$FZ$11,_xlfn.XLOOKUP($D40,EGEN_DPF_b_RONLER!$D$14:$D$67,EGEN_DPF_b_RONLER!$K$14:$FZ$67)),"--")</f>
        <v>2.5966032E-2</v>
      </c>
      <c r="AL40" s="49" cm="1">
        <f t="array" ref="AL40">IFERROR(_xlfn.XLOOKUP(AL$8,EGEN_DPF_b_RONLER!$K$11:$FZ$11,_xlfn.XLOOKUP($D40,EGEN_DPF_b_RONLER!$D$14:$D$67,EGEN_DPF_b_RONLER!$K$14:$FZ$67)),"--")</f>
        <v>2.5966032E-2</v>
      </c>
      <c r="AM40" s="49" cm="1">
        <f t="array" ref="AM40">IFERROR(_xlfn.XLOOKUP(AM$8,EGEN_DPF_b_RONLER!$K$11:$FZ$11,_xlfn.XLOOKUP($D40,EGEN_DPF_b_RONLER!$D$14:$D$67,EGEN_DPF_b_RONLER!$K$14:$FZ$67)),"--")</f>
        <v>2.2287510800000004E-2</v>
      </c>
      <c r="AN40" s="49" cm="1">
        <f t="array" ref="AN40">IFERROR(_xlfn.XLOOKUP(AN$8,EGEN_DPF_b_RONLER!$K$11:$FZ$11,_xlfn.XLOOKUP($D40,EGEN_DPF_b_RONLER!$D$14:$D$67,EGEN_DPF_b_RONLER!$K$14:$FZ$67)),"--")</f>
        <v>2.2287510800000004E-2</v>
      </c>
      <c r="AO40" s="49" cm="1">
        <f t="array" ref="AO40">IFERROR(_xlfn.XLOOKUP(AO$8,EGEN_DPF_b_RONLER!$K$11:$FZ$11,_xlfn.XLOOKUP($D40,EGEN_DPF_b_RONLER!$D$14:$D$67,EGEN_DPF_b_RONLER!$K$14:$FZ$67)),"--")</f>
        <v>2.5073449649999999E-2</v>
      </c>
      <c r="AP40" s="49" cm="1">
        <f t="array" ref="AP40">IFERROR(_xlfn.XLOOKUP(AP$8,EGEN_DPF_b_RONLER!$K$11:$FZ$11,_xlfn.XLOOKUP($D40,EGEN_DPF_b_RONLER!$D$14:$D$67,EGEN_DPF_b_RONLER!$K$14:$FZ$67)),"--")</f>
        <v>2.5073449649999999E-2</v>
      </c>
      <c r="AQ40" s="49" cm="1">
        <f t="array" ref="AQ40">IFERROR(_xlfn.XLOOKUP(AQ$8,EGEN_DPF_b_RONLER!$K$11:$FZ$11,_xlfn.XLOOKUP($D40,EGEN_DPF_b_RONLER!$D$14:$D$67,EGEN_DPF_b_RONLER!$K$14:$FZ$67)),"--")</f>
        <v>4.1870226599999985E-3</v>
      </c>
      <c r="AR40" s="49" cm="1">
        <f t="array" ref="AR40">IFERROR(_xlfn.XLOOKUP(AR$8,EGEN_DPF_b_RONLER!$K$11:$FZ$11,_xlfn.XLOOKUP($D40,EGEN_DPF_b_RONLER!$D$14:$D$67,EGEN_DPF_b_RONLER!$K$14:$FZ$67)),"--")</f>
        <v>2.5966032E-2</v>
      </c>
      <c r="AS40" s="49" cm="1">
        <f t="array" ref="AS40">IFERROR(_xlfn.XLOOKUP(AS$8,EGEN_DPF_b_RONLER!$K$11:$FZ$11,_xlfn.XLOOKUP($D40,EGEN_DPF_b_RONLER!$D$14:$D$67,EGEN_DPF_b_RONLER!$K$14:$FZ$67)),"--")</f>
        <v>2.5966032E-2</v>
      </c>
      <c r="AT40" s="49" cm="1">
        <f t="array" ref="AT40">IFERROR(_xlfn.XLOOKUP(AT$8,EGEN_DPF_b_RONLER!$K$11:$FZ$11,_xlfn.XLOOKUP($D40,EGEN_DPF_b_RONLER!$D$14:$D$67,EGEN_DPF_b_RONLER!$K$14:$FZ$67)),"--")</f>
        <v>2.5966032E-2</v>
      </c>
      <c r="AU40" s="49" cm="1">
        <f t="array" ref="AU40">IFERROR(_xlfn.XLOOKUP(AU$8,EGEN_DPF_b_RONLER!$K$11:$FZ$11,_xlfn.XLOOKUP($D40,EGEN_DPF_b_RONLER!$D$14:$D$67,EGEN_DPF_b_RONLER!$K$14:$FZ$67)),"--")</f>
        <v>2.5966032E-2</v>
      </c>
      <c r="AV40" s="49" cm="1">
        <f t="array" ref="AV40">IFERROR(_xlfn.XLOOKUP(AV$8,EGEN_DPF_b_RONLER!$K$11:$FZ$11,_xlfn.XLOOKUP($D40,EGEN_DPF_b_RONLER!$D$14:$D$67,EGEN_DPF_b_RONLER!$K$14:$FZ$67)),"--")</f>
        <v>2.5966032E-2</v>
      </c>
      <c r="AW40" s="49" cm="1">
        <f t="array" ref="AW40">IFERROR(_xlfn.XLOOKUP(AW$8,EGEN_DPF_b_RONLER!$K$11:$FZ$11,_xlfn.XLOOKUP($D40,EGEN_DPF_b_RONLER!$D$14:$D$67,EGEN_DPF_b_RONLER!$K$14:$FZ$67)),"--")</f>
        <v>2.5966032E-2</v>
      </c>
      <c r="AX40" s="49" cm="1">
        <f t="array" ref="AX40">IFERROR(_xlfn.XLOOKUP(AX$8,EGEN_DPF_b_RONLER!$K$11:$FZ$11,_xlfn.XLOOKUP($D40,EGEN_DPF_b_RONLER!$D$14:$D$67,EGEN_DPF_b_RONLER!$K$14:$FZ$67)),"--")</f>
        <v>2.5966032E-2</v>
      </c>
      <c r="AY40" s="49" cm="1">
        <f t="array" ref="AY40">IFERROR(_xlfn.XLOOKUP(AY$8,EGEN_DPF_b_RONLER!$K$11:$FZ$11,_xlfn.XLOOKUP($D40,EGEN_DPF_b_RONLER!$D$14:$D$67,EGEN_DPF_b_RONLER!$K$14:$FZ$67)),"--")</f>
        <v>2.5966032E-2</v>
      </c>
      <c r="AZ40" s="49" cm="1">
        <f t="array" ref="AZ40">IFERROR(_xlfn.XLOOKUP(AZ$8,EGENnoDPF_a_RONLER!$G$11:$CL$11,_xlfn.XLOOKUP($D40,EGENnoDPF_a_RONLER!$D$14:$D$51,EGENnoDPF_a_RONLER!$G$14:$CL$51)),"--")</f>
        <v>3.0702128045000002E-2</v>
      </c>
      <c r="BA40" s="49" cm="1">
        <f t="array" ref="BA40">IFERROR(_xlfn.XLOOKUP(BA$8,EGENnoDPF_a_RONLER!$G$11:$CL$11,_xlfn.XLOOKUP($D40,EGENnoDPF_a_RONLER!$D$14:$D$51,EGENnoDPF_a_RONLER!$G$14:$CL$51)),"--")</f>
        <v>3.0702128045000002E-2</v>
      </c>
      <c r="BB40" s="49" cm="1">
        <f t="array" ref="BB40">IFERROR(_xlfn.XLOOKUP(BB$8,EGENnoDPF_a_RONLER!$G$11:$CL$11,_xlfn.XLOOKUP($D40,EGENnoDPF_a_RONLER!$D$14:$D$51,EGENnoDPF_a_RONLER!$G$14:$CL$51)),"--")</f>
        <v>3.0702128045000002E-2</v>
      </c>
      <c r="BC40" s="49" cm="1">
        <f t="array" ref="BC40">IFERROR(_xlfn.XLOOKUP(BC$8,EGENnoDPF_a_RONLER!$G$11:$CL$11,_xlfn.XLOOKUP($D40,EGENnoDPF_a_RONLER!$D$14:$D$51,EGENnoDPF_a_RONLER!$G$14:$CL$51)),"--")</f>
        <v>3.0702128045000002E-2</v>
      </c>
      <c r="BD40" s="49" cm="1">
        <f t="array" ref="BD40">IFERROR(_xlfn.XLOOKUP(BD$8,EGENnoDPF_a_RONLER!$G$11:$CL$11,_xlfn.XLOOKUP($D40,EGENnoDPF_a_RONLER!$D$14:$D$51,EGENnoDPF_a_RONLER!$G$14:$CL$51)),"--")</f>
        <v>2.4264715944999998E-2</v>
      </c>
      <c r="BE40" s="49" cm="1">
        <f t="array" ref="BE40">IFERROR(_xlfn.XLOOKUP(BE$8,EGENnoDPF_a_RONLER!$G$11:$CL$11,_xlfn.XLOOKUP($D40,EGENnoDPF_a_RONLER!$D$14:$D$51,EGENnoDPF_a_RONLER!$G$14:$CL$51)),"--")</f>
        <v>2.4264715944999998E-2</v>
      </c>
      <c r="BF40" s="49" cm="1">
        <f t="array" ref="BF40">IFERROR(_xlfn.XLOOKUP(BF$8,EGENnoDPF_a_RONLER!$G$11:$CL$11,_xlfn.XLOOKUP($D40,EGENnoDPF_a_RONLER!$D$14:$D$51,EGENnoDPF_a_RONLER!$G$14:$CL$51)),"--")</f>
        <v>2.4264715944999998E-2</v>
      </c>
      <c r="BG40" s="49" cm="1">
        <f t="array" ref="BG40">IFERROR(_xlfn.XLOOKUP(BG$8,EGENnoDPF_a_RONLER!$G$11:$CL$11,_xlfn.XLOOKUP($D40,EGENnoDPF_a_RONLER!$D$14:$D$51,EGENnoDPF_a_RONLER!$G$14:$CL$51)),"--")</f>
        <v>3.3268978500000004E-2</v>
      </c>
      <c r="BH40" s="49" cm="1">
        <f t="array" ref="BH40">IFERROR(_xlfn.XLOOKUP(BH$8,EGENnoDPF_a_RONLER!$G$11:$CL$11,_xlfn.XLOOKUP($D40,EGENnoDPF_a_RONLER!$D$14:$D$51,EGENnoDPF_a_RONLER!$G$14:$CL$51)),"--")</f>
        <v>3.3268978500000004E-2</v>
      </c>
      <c r="BI40" s="49" cm="1">
        <f t="array" ref="BI40">IFERROR(_xlfn.XLOOKUP(BI$8,EGENnoDPF_a_RONLER!$G$11:$CL$11,_xlfn.XLOOKUP($D40,EGENnoDPF_a_RONLER!$D$14:$D$51,EGENnoDPF_a_RONLER!$G$14:$CL$51)),"--")</f>
        <v>3.7190931250000003E-2</v>
      </c>
      <c r="BJ40" s="49" cm="1">
        <f t="array" ref="BJ40">IFERROR(_xlfn.XLOOKUP(BJ$8,EGENnoDPF_a_RONLER!$G$11:$CL$11,_xlfn.XLOOKUP($D40,EGENnoDPF_a_RONLER!$D$14:$D$51,EGENnoDPF_a_RONLER!$G$14:$CL$51)),"--")</f>
        <v>3.9327719299999994E-2</v>
      </c>
      <c r="BK40" s="49" cm="1">
        <f t="array" ref="BK40">IFERROR(_xlfn.XLOOKUP(BK$8,EGENnoDPF_a_RONLER!$G$11:$CL$11,_xlfn.XLOOKUP($D40,EGENnoDPF_a_RONLER!$D$14:$D$51,EGENnoDPF_a_RONLER!$G$14:$CL$51)),"--")</f>
        <v>3.988490707000001E-2</v>
      </c>
      <c r="BL40" s="49" cm="1">
        <f t="array" ref="BL40">IFERROR(_xlfn.XLOOKUP(BL$8,EGENnoDPF_a_RONLER!$G$11:$CL$11,_xlfn.XLOOKUP($D40,EGENnoDPF_a_RONLER!$D$14:$D$51,EGENnoDPF_a_RONLER!$G$14:$CL$51)),"--")</f>
        <v>3.988490707000001E-2</v>
      </c>
      <c r="BM40" s="49" cm="1">
        <f t="array" ref="BM40">IFERROR(_xlfn.XLOOKUP(BM$8,EGENnoDPF_a_RONLER!$G$11:$CL$11,_xlfn.XLOOKUP($D40,EGENnoDPF_a_RONLER!$D$14:$D$51,EGENnoDPF_a_RONLER!$G$14:$CL$51)),"--")</f>
        <v>3.988490707000001E-2</v>
      </c>
      <c r="BN40" s="49" cm="1">
        <f t="array" ref="BN40">IFERROR(_xlfn.XLOOKUP(BN$8,EGENnoDPF_a_RONLER!$G$11:$CL$11,_xlfn.XLOOKUP($D40,EGENnoDPF_a_RONLER!$D$14:$D$51,EGENnoDPF_a_RONLER!$G$14:$CL$51)),"--")</f>
        <v>3.988490707000001E-2</v>
      </c>
      <c r="BO40" s="49" cm="1">
        <f t="array" ref="BO40">IFERROR(_xlfn.XLOOKUP(BO$8,EGENnoDPF_a_RONLER!$G$11:$CL$11,_xlfn.XLOOKUP($D40,EGENnoDPF_a_RONLER!$D$14:$D$51,EGENnoDPF_a_RONLER!$G$14:$CL$51)),"--")</f>
        <v>3.988490707000001E-2</v>
      </c>
      <c r="BP40" s="49" cm="1">
        <f t="array" ref="BP40">IFERROR(_xlfn.XLOOKUP(BP$8,EGENnoDPF_a_RONLER!$G$11:$CL$11,_xlfn.XLOOKUP($D40,EGENnoDPF_a_RONLER!$D$14:$D$51,EGENnoDPF_a_RONLER!$G$14:$CL$51)),"--")</f>
        <v>3.988490707000001E-2</v>
      </c>
      <c r="BQ40" s="49" cm="1">
        <f t="array" ref="BQ40">IFERROR(_xlfn.XLOOKUP(BQ$8,EGENnoDPF_a_RONLER!$G$11:$CL$11,_xlfn.XLOOKUP($D40,EGENnoDPF_a_RONLER!$D$14:$D$51,EGENnoDPF_a_RONLER!$G$14:$CL$51)),"--")</f>
        <v>6.1939805500000004E-3</v>
      </c>
      <c r="BR40" s="49" cm="1">
        <f t="array" ref="BR40">IFERROR(_xlfn.XLOOKUP(BR$8,EGENnoDPF_a_RONLER!$G$11:$CL$11,_xlfn.XLOOKUP($D40,EGENnoDPF_a_RONLER!$D$14:$D$51,EGENnoDPF_a_RONLER!$G$14:$CL$51)),"--")</f>
        <v>6.1939805500000004E-3</v>
      </c>
      <c r="BS40" s="49" cm="1">
        <f t="array" ref="BS40">IFERROR(_xlfn.XLOOKUP(BS$8,EGENnoDPF_a_RONLER!$G$11:$CL$11,_xlfn.XLOOKUP($D40,EGENnoDPF_a_RONLER!$D$14:$D$51,EGENnoDPF_a_RONLER!$G$14:$CL$51)),"--")</f>
        <v>1.25502488E-2</v>
      </c>
      <c r="BT40" s="49" cm="1">
        <f t="array" ref="BT40">IFERROR(_xlfn.XLOOKUP(BT$8,EGENnoDPF_a_RONLER!$G$11:$CL$11,_xlfn.XLOOKUP($D40,EGENnoDPF_a_RONLER!$D$14:$D$51,EGENnoDPF_a_RONLER!$G$14:$CL$51)),"--")</f>
        <v>5.2473023000000002E-3</v>
      </c>
      <c r="BU40" s="49" cm="1">
        <f t="array" ref="BU40">IFERROR(_xlfn.XLOOKUP(BU$8,EGENnoDPF_b_RONLER!$G$11:$BN$11,_xlfn.XLOOKUP($D40,EGENnoDPF_b_RONLER!$D$14:$D$67,EGENnoDPF_b_RONLER!$G$14:$BN$67)),"--")</f>
        <v>3.9327719299999994E-2</v>
      </c>
      <c r="BV40" s="49" cm="1">
        <f t="array" ref="BV40">IFERROR(_xlfn.XLOOKUP(BV$8,EGENnoDPF_b_RONLER!$G$11:$BN$11,_xlfn.XLOOKUP($D40,EGENnoDPF_b_RONLER!$D$14:$D$67,EGENnoDPF_b_RONLER!$G$14:$BN$67)),"--")</f>
        <v>3.9895726250000006E-2</v>
      </c>
      <c r="BW40" s="49" cm="1">
        <f t="array" ref="BW40">IFERROR(_xlfn.XLOOKUP(BW$8,EGENnoDPF_b_RONLER!$G$11:$BN$11,_xlfn.XLOOKUP($D40,EGENnoDPF_b_RONLER!$D$14:$D$67,EGENnoDPF_b_RONLER!$G$14:$BN$67)),"--")</f>
        <v>3.9895726250000006E-2</v>
      </c>
      <c r="BX40" s="49" cm="1">
        <f t="array" ref="BX40">IFERROR(_xlfn.XLOOKUP(BX$8,EGENnoDPF_b_RONLER!$G$11:$BN$11,_xlfn.XLOOKUP($D40,EGENnoDPF_b_RONLER!$D$14:$D$67,EGENnoDPF_b_RONLER!$G$14:$BN$67)),"--")</f>
        <v>4.7604392000000002E-2</v>
      </c>
      <c r="BY40" s="49" cm="1">
        <f t="array" ref="BY40">IFERROR(_xlfn.XLOOKUP(BY$8,EGENnoDPF_b_RONLER!$G$11:$BN$11,_xlfn.XLOOKUP($D40,EGENnoDPF_b_RONLER!$D$14:$D$67,EGENnoDPF_b_RONLER!$G$14:$BN$67)),"--")</f>
        <v>4.6549521949999999E-2</v>
      </c>
      <c r="BZ40" s="49" cm="1">
        <f t="array" ref="BZ40">IFERROR(_xlfn.XLOOKUP(BZ$8,EGENnoDPF_b_RONLER!$G$11:$BN$11,_xlfn.XLOOKUP($D40,EGENnoDPF_b_RONLER!$D$14:$D$67,EGENnoDPF_b_RONLER!$G$14:$BN$67)),"--")</f>
        <v>4.7604392000000002E-2</v>
      </c>
      <c r="CA40" s="49" cm="1">
        <f t="array" ref="CA40">IFERROR(_xlfn.XLOOKUP(CA$8,EGENnoDPF_b_RONLER!$G$11:$BN$11,_xlfn.XLOOKUP($D40,EGENnoDPF_b_RONLER!$D$14:$D$67,EGENnoDPF_b_RONLER!$G$14:$BN$67)),"--")</f>
        <v>4.7604392000000002E-2</v>
      </c>
      <c r="CB40" s="49" cm="1">
        <f t="array" ref="CB40">IFERROR(_xlfn.XLOOKUP(CB$8,EGENnoDPF_b_RONLER!$G$11:$BN$11,_xlfn.XLOOKUP($D40,EGENnoDPF_b_RONLER!$D$14:$D$67,EGENnoDPF_b_RONLER!$G$14:$BN$67)),"--")</f>
        <v>4.7604392000000002E-2</v>
      </c>
      <c r="CC40" s="49" cm="1">
        <f t="array" ref="CC40">IFERROR(_xlfn.XLOOKUP(CC$8,EGENnoDPF_b_RONLER!$G$11:$BN$11,_xlfn.XLOOKUP($D40,EGENnoDPF_b_RONLER!$D$14:$D$67,EGENnoDPF_b_RONLER!$G$14:$BN$67)),"--")</f>
        <v>4.7604392000000002E-2</v>
      </c>
      <c r="CD40" s="49" cm="1">
        <f t="array" ref="CD40">IFERROR(_xlfn.XLOOKUP(CD$8,EGENnoDPF_b_RONLER!$G$11:$BN$11,_xlfn.XLOOKUP($D40,EGENnoDPF_b_RONLER!$D$14:$D$67,EGENnoDPF_b_RONLER!$G$14:$BN$67)),"--")</f>
        <v>4.6549521949999999E-2</v>
      </c>
      <c r="CE40" s="49" cm="1">
        <f t="array" ref="CE40">IFERROR(_xlfn.XLOOKUP(CE$8,EGENnoDPF_b_RONLER!$G$11:$BN$11,_xlfn.XLOOKUP($D40,EGENnoDPF_b_RONLER!$D$14:$D$67,EGENnoDPF_b_RONLER!$G$14:$BN$67)),"--")</f>
        <v>4.7604392000000002E-2</v>
      </c>
      <c r="CF40" s="49" cm="1">
        <f t="array" ref="CF40">IFERROR(_xlfn.XLOOKUP(CF$8,EGENnoDPF_b_RONLER!$G$11:$BN$11,_xlfn.XLOOKUP($D40,EGENnoDPF_b_RONLER!$D$14:$D$67,EGENnoDPF_b_RONLER!$G$14:$BN$67)),"--")</f>
        <v>4.6549521949999999E-2</v>
      </c>
      <c r="CG40" s="49" cm="1">
        <f t="array" ref="CG40">IFERROR(_xlfn.XLOOKUP(CG$8,EGENnoDPF_b_RONLER!$G$11:$BN$11,_xlfn.XLOOKUP($D40,EGENnoDPF_b_RONLER!$D$14:$D$67,EGENnoDPF_b_RONLER!$G$14:$BN$67)),"--")</f>
        <v>4.6549521949999999E-2</v>
      </c>
      <c r="CH40" s="49" cm="1">
        <f t="array" ref="CH40">IFERROR(_xlfn.XLOOKUP(CH$8,EGENnoDPF_b_RONLER!$G$11:$BN$11,_xlfn.XLOOKUP($D40,EGENnoDPF_b_RONLER!$D$14:$D$67,EGENnoDPF_b_RONLER!$G$14:$BN$67)),"--")</f>
        <v>4.6549521949999999E-2</v>
      </c>
      <c r="CI40" s="49" cm="1">
        <f t="array" ref="CI40">IFERROR(_xlfn.XLOOKUP(CI$8,EGENnoDPF_b_RONLER!$G$11:$BN$11,_xlfn.XLOOKUP($D40,EGENnoDPF_b_RONLER!$D$14:$D$67,EGENnoDPF_b_RONLER!$G$14:$BN$67)),"--")</f>
        <v>4.6549521949999999E-2</v>
      </c>
      <c r="CJ40" s="49" cm="1">
        <f t="array" ref="CJ40">IFERROR(_xlfn.XLOOKUP(CJ$8,FirePump_RONLER!$G$11:$V$11,_xlfn.XLOOKUP($D40,FirePump_RONLER!$D$14:$D$51,FirePump_RONLER!$G$14:$V$51)),"--")</f>
        <v>2.8129867999999998E-3</v>
      </c>
      <c r="CK40" s="49" cm="1">
        <f t="array" ref="CK40">IFERROR(_xlfn.XLOOKUP(CK$8,FirePump_RONLER!$G$11:$V$11,_xlfn.XLOOKUP($D40,FirePump_RONLER!$D$14:$D$51,FirePump_RONLER!$G$14:$V$51)),"--")</f>
        <v>3.0564183500000003E-3</v>
      </c>
      <c r="CL40" s="49" cm="1">
        <f t="array" ref="CL40">IFERROR(_xlfn.XLOOKUP(CL$8,FirePump_RONLER!$G$11:$V$11,_xlfn.XLOOKUP($D40,FirePump_RONLER!$D$14:$D$51,FirePump_RONLER!$G$14:$V$51)),"--")</f>
        <v>1.7851647000000001E-3</v>
      </c>
      <c r="CM40" s="49" cm="1">
        <f t="array" ref="CM40">IFERROR(_xlfn.XLOOKUP(CM$8,FirePump_RONLER!$G$11:$V$11,_xlfn.XLOOKUP($D40,FirePump_RONLER!$D$14:$D$51,FirePump_RONLER!$G$14:$V$51)),"--")</f>
        <v>1.6499249499999998E-3</v>
      </c>
      <c r="CN40" s="49" cm="1">
        <f t="array" ref="CN40">IFERROR(_xlfn.XLOOKUP(CN$8,EGEN_ALOHA!$G$11:$Z$11,_xlfn.XLOOKUP($D40,EGEN_ALOHA!$D$14:$D$51,EGEN_ALOHA!$G$14:$Z$51)),"--")</f>
        <v>2.9157690100000001E-2</v>
      </c>
      <c r="CO40" s="49" cm="1">
        <f t="array" ref="CO40">IFERROR(_xlfn.XLOOKUP(CO$8,EGEN_ALOHA!$G$11:$Z$11,_xlfn.XLOOKUP($D40,EGEN_ALOHA!$D$14:$D$51,EGEN_ALOHA!$G$14:$Z$51)),"--")</f>
        <v>2.9157690100000001E-2</v>
      </c>
      <c r="CP40" s="49" cm="1">
        <f t="array" ref="CP40">IFERROR(_xlfn.XLOOKUP(CP$8,EGEN_ALOHA!$G$11:$Z$11,_xlfn.XLOOKUP($D40,EGEN_ALOHA!$D$14:$D$51,EGEN_ALOHA!$G$14:$Z$51)),"--")</f>
        <v>2.9157690100000001E-2</v>
      </c>
      <c r="CQ40" s="49" cm="1">
        <f t="array" ref="CQ40">IFERROR(_xlfn.XLOOKUP(CQ$8,EGEN_ALOHA!$G$11:$Z$11,_xlfn.XLOOKUP($D40,EGEN_ALOHA!$D$14:$D$51,EGEN_ALOHA!$G$14:$Z$51)),"--")</f>
        <v>2.9173918869999999E-2</v>
      </c>
      <c r="CR40" s="49" cm="1">
        <f t="array" ref="CR40">IFERROR(_xlfn.XLOOKUP(CR$8,EGEN_ALOHA!$G$11:$Z$11,_xlfn.XLOOKUP($D40,EGEN_ALOHA!$D$14:$D$51,EGEN_ALOHA!$G$14:$Z$51)),"--")</f>
        <v>2.9017040760000005E-2</v>
      </c>
      <c r="CS40" s="71">
        <f t="shared" si="1"/>
        <v>2.4942131852749996</v>
      </c>
      <c r="CT40" s="67"/>
    </row>
    <row r="41" spans="1:98" ht="14.65" customHeight="1">
      <c r="A41" s="63"/>
      <c r="B41" s="55" t="s">
        <v>181</v>
      </c>
      <c r="C41" s="64"/>
      <c r="D41" s="70" t="s">
        <v>180</v>
      </c>
      <c r="E41" s="65" t="s">
        <v>315</v>
      </c>
      <c r="F41" s="65" t="s">
        <v>315</v>
      </c>
      <c r="G41" s="49" cm="1">
        <f t="array" ref="G41">IFERROR(_xlfn.XLOOKUP(G$8,EGEN_DPF_a_RONLER!$I$5:$P$5,_xlfn.XLOOKUP($D41,EGEN_DPF_a_RONLER!$D$13:$D$50,EGEN_DPF_a_RONLER!$I$13:$P$50)),"--")</f>
        <v>5.2631791450000007E-2</v>
      </c>
      <c r="H41" s="49" cm="1">
        <f t="array" ref="H41">IFERROR(_xlfn.XLOOKUP(H$8,EGEN_DPF_a_RONLER!$I$5:$P$5,_xlfn.XLOOKUP($D41,EGEN_DPF_a_RONLER!$D$13:$D$50,EGEN_DPF_a_RONLER!$I$13:$P$50)),"--")</f>
        <v>3.7419280299999996E-2</v>
      </c>
      <c r="I41" s="49" cm="1">
        <f t="array" ref="I41">IFERROR(_xlfn.XLOOKUP(I$8,EGEN_DPF_b_RONLER!$K$11:$FZ$11,_xlfn.XLOOKUP($D41,EGEN_DPF_b_RONLER!$D$14:$D$67,EGEN_DPF_b_RONLER!$K$14:$FZ$67)),"--")</f>
        <v>0.36020428700000001</v>
      </c>
      <c r="J41" s="49" cm="1">
        <f t="array" ref="J41">IFERROR(_xlfn.XLOOKUP(J$8,EGEN_DPF_b_RONLER!$K$11:$FZ$11,_xlfn.XLOOKUP($D41,EGEN_DPF_b_RONLER!$D$14:$D$67,EGEN_DPF_b_RONLER!$K$14:$FZ$67)),"--")</f>
        <v>0.36020428700000001</v>
      </c>
      <c r="K41" s="49" cm="1">
        <f t="array" ref="K41">IFERROR(_xlfn.XLOOKUP(K$8,EGEN_DPF_b_RONLER!$K$11:$FZ$11,_xlfn.XLOOKUP($D41,EGEN_DPF_b_RONLER!$D$14:$D$67,EGEN_DPF_b_RONLER!$K$14:$FZ$67)),"--")</f>
        <v>0.36020428700000001</v>
      </c>
      <c r="L41" s="49" cm="1">
        <f t="array" ref="L41">IFERROR(_xlfn.XLOOKUP(L$8,EGEN_DPF_b_RONLER!$K$11:$FZ$11,_xlfn.XLOOKUP($D41,EGEN_DPF_b_RONLER!$D$14:$D$67,EGEN_DPF_b_RONLER!$K$14:$FZ$67)),"--")</f>
        <v>0.36020428700000001</v>
      </c>
      <c r="M41" s="49" cm="1">
        <f t="array" ref="M41">IFERROR(_xlfn.XLOOKUP(M$8,EGEN_DPF_b_RONLER!$K$11:$FZ$11,_xlfn.XLOOKUP($D41,EGEN_DPF_b_RONLER!$D$14:$D$67,EGEN_DPF_b_RONLER!$K$14:$FZ$67)),"--")</f>
        <v>0.36020428700000001</v>
      </c>
      <c r="N41" s="49" cm="1">
        <f t="array" ref="N41">IFERROR(_xlfn.XLOOKUP(N$8,EGEN_DPF_b_RONLER!$K$11:$FZ$11,_xlfn.XLOOKUP($D41,EGEN_DPF_b_RONLER!$D$14:$D$67,EGEN_DPF_b_RONLER!$K$14:$FZ$67)),"--")</f>
        <v>0.36020428700000001</v>
      </c>
      <c r="O41" s="49" cm="1">
        <f t="array" ref="O41">IFERROR(_xlfn.XLOOKUP(O$8,EGEN_DPF_b_RONLER!$K$11:$FZ$11,_xlfn.XLOOKUP($D41,EGEN_DPF_b_RONLER!$D$14:$D$67,EGEN_DPF_b_RONLER!$K$14:$FZ$67)),"--")</f>
        <v>0.30075309399999994</v>
      </c>
      <c r="P41" s="49" cm="1">
        <f t="array" ref="P41">IFERROR(_xlfn.XLOOKUP(P$8,EGEN_DPF_b_RONLER!$K$11:$FZ$11,_xlfn.XLOOKUP($D41,EGEN_DPF_b_RONLER!$D$14:$D$67,EGEN_DPF_b_RONLER!$K$14:$FZ$67)),"--")</f>
        <v>0.30075309399999994</v>
      </c>
      <c r="Q41" s="49" cm="1">
        <f t="array" ref="Q41">IFERROR(_xlfn.XLOOKUP(Q$8,EGEN_DPF_b_RONLER!$K$11:$FZ$11,_xlfn.XLOOKUP($D41,EGEN_DPF_b_RONLER!$D$14:$D$67,EGEN_DPF_b_RONLER!$K$14:$FZ$67)),"--")</f>
        <v>0.30075309399999994</v>
      </c>
      <c r="R41" s="49" cm="1">
        <f t="array" ref="R41">IFERROR(_xlfn.XLOOKUP(R$8,EGEN_DPF_b_RONLER!$K$11:$FZ$11,_xlfn.XLOOKUP($D41,EGEN_DPF_b_RONLER!$D$14:$D$67,EGEN_DPF_b_RONLER!$K$14:$FZ$67)),"--")</f>
        <v>0.41965547999999991</v>
      </c>
      <c r="S41" s="49" cm="1">
        <f t="array" ref="S41">IFERROR(_xlfn.XLOOKUP(S$8,EGEN_DPF_b_RONLER!$K$11:$FZ$11,_xlfn.XLOOKUP($D41,EGEN_DPF_b_RONLER!$D$14:$D$67,EGEN_DPF_b_RONLER!$K$14:$FZ$67)),"--")</f>
        <v>0.41965547999999991</v>
      </c>
      <c r="T41" s="49" cm="1">
        <f t="array" ref="T41">IFERROR(_xlfn.XLOOKUP(T$8,EGEN_DPF_b_RONLER!$K$11:$FZ$11,_xlfn.XLOOKUP($D41,EGEN_DPF_b_RONLER!$D$14:$D$67,EGEN_DPF_b_RONLER!$K$14:$FZ$67)),"--")</f>
        <v>0.41965547999999991</v>
      </c>
      <c r="U41" s="49" cm="1">
        <f t="array" ref="U41">IFERROR(_xlfn.XLOOKUP(U$8,EGEN_DPF_b_RONLER!$K$11:$FZ$11,_xlfn.XLOOKUP($D41,EGEN_DPF_b_RONLER!$D$14:$D$67,EGEN_DPF_b_RONLER!$K$14:$FZ$67)),"--")</f>
        <v>0.41965547999999991</v>
      </c>
      <c r="V41" s="49" cm="1">
        <f t="array" ref="V41">IFERROR(_xlfn.XLOOKUP(V$8,EGEN_DPF_b_RONLER!$K$11:$FZ$11,_xlfn.XLOOKUP($D41,EGEN_DPF_b_RONLER!$D$14:$D$67,EGEN_DPF_b_RONLER!$K$14:$FZ$67)),"--")</f>
        <v>0.41965547999999991</v>
      </c>
      <c r="W41" s="49" cm="1">
        <f t="array" ref="W41">IFERROR(_xlfn.XLOOKUP(W$8,EGEN_DPF_b_RONLER!$K$11:$FZ$11,_xlfn.XLOOKUP($D41,EGEN_DPF_b_RONLER!$D$14:$D$67,EGEN_DPF_b_RONLER!$K$14:$FZ$67)),"--")</f>
        <v>0.41965547999999991</v>
      </c>
      <c r="X41" s="49" cm="1">
        <f t="array" ref="X41">IFERROR(_xlfn.XLOOKUP(X$8,EGEN_DPF_b_RONLER!$K$11:$FZ$11,_xlfn.XLOOKUP($D41,EGEN_DPF_b_RONLER!$D$14:$D$67,EGEN_DPF_b_RONLER!$K$14:$FZ$67)),"--")</f>
        <v>0.41965547999999991</v>
      </c>
      <c r="Y41" s="49" cm="1">
        <f t="array" ref="Y41">IFERROR(_xlfn.XLOOKUP(Y$8,EGEN_DPF_b_RONLER!$K$11:$FZ$11,_xlfn.XLOOKUP($D41,EGEN_DPF_b_RONLER!$D$14:$D$67,EGEN_DPF_b_RONLER!$K$14:$FZ$67)),"--")</f>
        <v>0.41965547999999991</v>
      </c>
      <c r="Z41" s="49" cm="1">
        <f t="array" ref="Z41">IFERROR(_xlfn.XLOOKUP(Z$8,EGEN_DPF_b_RONLER!$K$11:$FZ$11,_xlfn.XLOOKUP($D41,EGEN_DPF_b_RONLER!$D$14:$D$67,EGEN_DPF_b_RONLER!$K$14:$FZ$67)),"--")</f>
        <v>0.41965547999999991</v>
      </c>
      <c r="AA41" s="49" cm="1">
        <f t="array" ref="AA41">IFERROR(_xlfn.XLOOKUP(AA$8,EGEN_DPF_b_RONLER!$K$11:$FZ$11,_xlfn.XLOOKUP($D41,EGEN_DPF_b_RONLER!$D$14:$D$67,EGEN_DPF_b_RONLER!$K$14:$FZ$67)),"--")</f>
        <v>0.41965547999999991</v>
      </c>
      <c r="AB41" s="49" cm="1">
        <f t="array" ref="AB41">IFERROR(_xlfn.XLOOKUP(AB$8,EGEN_DPF_b_RONLER!$K$11:$FZ$11,_xlfn.XLOOKUP($D41,EGEN_DPF_b_RONLER!$D$14:$D$67,EGEN_DPF_b_RONLER!$K$14:$FZ$67)),"--")</f>
        <v>0.41965547999999991</v>
      </c>
      <c r="AC41" s="49" cm="1">
        <f t="array" ref="AC41">IFERROR(_xlfn.XLOOKUP(AC$8,EGEN_DPF_b_RONLER!$K$11:$FZ$11,_xlfn.XLOOKUP($D41,EGEN_DPF_b_RONLER!$D$14:$D$67,EGEN_DPF_b_RONLER!$K$14:$FZ$67)),"--")</f>
        <v>0.41965547999999991</v>
      </c>
      <c r="AD41" s="49" cm="1">
        <f t="array" ref="AD41">IFERROR(_xlfn.XLOOKUP(AD$8,EGEN_DPF_b_RONLER!$K$11:$FZ$11,_xlfn.XLOOKUP($D41,EGEN_DPF_b_RONLER!$D$14:$D$67,EGEN_DPF_b_RONLER!$K$14:$FZ$67)),"--")</f>
        <v>0.41965547999999991</v>
      </c>
      <c r="AE41" s="49" cm="1">
        <f t="array" ref="AE41">IFERROR(_xlfn.XLOOKUP(AE$8,EGEN_DPF_b_RONLER!$K$11:$FZ$11,_xlfn.XLOOKUP($D41,EGEN_DPF_b_RONLER!$D$14:$D$67,EGEN_DPF_b_RONLER!$K$14:$FZ$67)),"--")</f>
        <v>0.41965547999999991</v>
      </c>
      <c r="AF41" s="49" cm="1">
        <f t="array" ref="AF41">IFERROR(_xlfn.XLOOKUP(AF$8,EGEN_DPF_b_RONLER!$K$11:$FZ$11,_xlfn.XLOOKUP($D41,EGEN_DPF_b_RONLER!$D$14:$D$67,EGEN_DPF_b_RONLER!$K$14:$FZ$67)),"--")</f>
        <v>0.41965547999999991</v>
      </c>
      <c r="AG41" s="49" cm="1">
        <f t="array" ref="AG41">IFERROR(_xlfn.XLOOKUP(AG$8,EGEN_DPF_b_RONLER!$K$11:$FZ$11,_xlfn.XLOOKUP($D41,EGEN_DPF_b_RONLER!$D$14:$D$67,EGEN_DPF_b_RONLER!$K$14:$FZ$67)),"--")</f>
        <v>0.41965547999999991</v>
      </c>
      <c r="AH41" s="49" cm="1">
        <f t="array" ref="AH41">IFERROR(_xlfn.XLOOKUP(AH$8,EGEN_DPF_b_RONLER!$K$11:$FZ$11,_xlfn.XLOOKUP($D41,EGEN_DPF_b_RONLER!$D$14:$D$67,EGEN_DPF_b_RONLER!$K$14:$FZ$67)),"--")</f>
        <v>0.41965547999999991</v>
      </c>
      <c r="AI41" s="49" cm="1">
        <f t="array" ref="AI41">IFERROR(_xlfn.XLOOKUP(AI$8,EGEN_DPF_b_RONLER!$K$11:$FZ$11,_xlfn.XLOOKUP($D41,EGEN_DPF_b_RONLER!$D$14:$D$67,EGEN_DPF_b_RONLER!$K$14:$FZ$67)),"--")</f>
        <v>0.41965547999999991</v>
      </c>
      <c r="AJ41" s="49" cm="1">
        <f t="array" ref="AJ41">IFERROR(_xlfn.XLOOKUP(AJ$8,EGEN_DPF_b_RONLER!$K$11:$FZ$11,_xlfn.XLOOKUP($D41,EGEN_DPF_b_RONLER!$D$14:$D$67,EGEN_DPF_b_RONLER!$K$14:$FZ$67)),"--")</f>
        <v>0.41965547999999991</v>
      </c>
      <c r="AK41" s="49" cm="1">
        <f t="array" ref="AK41">IFERROR(_xlfn.XLOOKUP(AK$8,EGEN_DPF_b_RONLER!$K$11:$FZ$11,_xlfn.XLOOKUP($D41,EGEN_DPF_b_RONLER!$D$14:$D$67,EGEN_DPF_b_RONLER!$K$14:$FZ$67)),"--")</f>
        <v>0.41965547999999991</v>
      </c>
      <c r="AL41" s="49" cm="1">
        <f t="array" ref="AL41">IFERROR(_xlfn.XLOOKUP(AL$8,EGEN_DPF_b_RONLER!$K$11:$FZ$11,_xlfn.XLOOKUP($D41,EGEN_DPF_b_RONLER!$D$14:$D$67,EGEN_DPF_b_RONLER!$K$14:$FZ$67)),"--")</f>
        <v>0.41965547999999991</v>
      </c>
      <c r="AM41" s="49" cm="1">
        <f t="array" ref="AM41">IFERROR(_xlfn.XLOOKUP(AM$8,EGEN_DPF_b_RONLER!$K$11:$FZ$11,_xlfn.XLOOKUP($D41,EGEN_DPF_b_RONLER!$D$14:$D$67,EGEN_DPF_b_RONLER!$K$14:$FZ$67)),"--")</f>
        <v>0.36020428700000001</v>
      </c>
      <c r="AN41" s="49" cm="1">
        <f t="array" ref="AN41">IFERROR(_xlfn.XLOOKUP(AN$8,EGEN_DPF_b_RONLER!$K$11:$FZ$11,_xlfn.XLOOKUP($D41,EGEN_DPF_b_RONLER!$D$14:$D$67,EGEN_DPF_b_RONLER!$K$14:$FZ$67)),"--")</f>
        <v>0.36020428700000001</v>
      </c>
      <c r="AO41" s="49" cm="1">
        <f t="array" ref="AO41">IFERROR(_xlfn.XLOOKUP(AO$8,EGEN_DPF_b_RONLER!$K$11:$FZ$11,_xlfn.XLOOKUP($D41,EGEN_DPF_b_RONLER!$D$14:$D$67,EGEN_DPF_b_RONLER!$K$14:$FZ$67)),"--")</f>
        <v>0.36020428700000001</v>
      </c>
      <c r="AP41" s="49" cm="1">
        <f t="array" ref="AP41">IFERROR(_xlfn.XLOOKUP(AP$8,EGEN_DPF_b_RONLER!$K$11:$FZ$11,_xlfn.XLOOKUP($D41,EGEN_DPF_b_RONLER!$D$14:$D$67,EGEN_DPF_b_RONLER!$K$14:$FZ$67)),"--")</f>
        <v>0.36020428700000001</v>
      </c>
      <c r="AQ41" s="49" cm="1">
        <f t="array" ref="AQ41">IFERROR(_xlfn.XLOOKUP(AQ$8,EGEN_DPF_b_RONLER!$K$11:$FZ$11,_xlfn.XLOOKUP($D41,EGEN_DPF_b_RONLER!$D$14:$D$67,EGEN_DPF_b_RONLER!$K$14:$FZ$67)),"--")</f>
        <v>6.0150618800000014E-2</v>
      </c>
      <c r="AR41" s="49" cm="1">
        <f t="array" ref="AR41">IFERROR(_xlfn.XLOOKUP(AR$8,EGEN_DPF_b_RONLER!$K$11:$FZ$11,_xlfn.XLOOKUP($D41,EGEN_DPF_b_RONLER!$D$14:$D$67,EGEN_DPF_b_RONLER!$K$14:$FZ$67)),"--")</f>
        <v>0.41965547999999991</v>
      </c>
      <c r="AS41" s="49" cm="1">
        <f t="array" ref="AS41">IFERROR(_xlfn.XLOOKUP(AS$8,EGEN_DPF_b_RONLER!$K$11:$FZ$11,_xlfn.XLOOKUP($D41,EGEN_DPF_b_RONLER!$D$14:$D$67,EGEN_DPF_b_RONLER!$K$14:$FZ$67)),"--")</f>
        <v>0.41965547999999991</v>
      </c>
      <c r="AT41" s="49" cm="1">
        <f t="array" ref="AT41">IFERROR(_xlfn.XLOOKUP(AT$8,EGEN_DPF_b_RONLER!$K$11:$FZ$11,_xlfn.XLOOKUP($D41,EGEN_DPF_b_RONLER!$D$14:$D$67,EGEN_DPF_b_RONLER!$K$14:$FZ$67)),"--")</f>
        <v>0.41965547999999991</v>
      </c>
      <c r="AU41" s="49" cm="1">
        <f t="array" ref="AU41">IFERROR(_xlfn.XLOOKUP(AU$8,EGEN_DPF_b_RONLER!$K$11:$FZ$11,_xlfn.XLOOKUP($D41,EGEN_DPF_b_RONLER!$D$14:$D$67,EGEN_DPF_b_RONLER!$K$14:$FZ$67)),"--")</f>
        <v>0.41965547999999991</v>
      </c>
      <c r="AV41" s="49" cm="1">
        <f t="array" ref="AV41">IFERROR(_xlfn.XLOOKUP(AV$8,EGEN_DPF_b_RONLER!$K$11:$FZ$11,_xlfn.XLOOKUP($D41,EGEN_DPF_b_RONLER!$D$14:$D$67,EGEN_DPF_b_RONLER!$K$14:$FZ$67)),"--")</f>
        <v>0.41965547999999991</v>
      </c>
      <c r="AW41" s="49" cm="1">
        <f t="array" ref="AW41">IFERROR(_xlfn.XLOOKUP(AW$8,EGEN_DPF_b_RONLER!$K$11:$FZ$11,_xlfn.XLOOKUP($D41,EGEN_DPF_b_RONLER!$D$14:$D$67,EGEN_DPF_b_RONLER!$K$14:$FZ$67)),"--")</f>
        <v>0.41965547999999991</v>
      </c>
      <c r="AX41" s="49" cm="1">
        <f t="array" ref="AX41">IFERROR(_xlfn.XLOOKUP(AX$8,EGEN_DPF_b_RONLER!$K$11:$FZ$11,_xlfn.XLOOKUP($D41,EGEN_DPF_b_RONLER!$D$14:$D$67,EGEN_DPF_b_RONLER!$K$14:$FZ$67)),"--")</f>
        <v>0.41965547999999991</v>
      </c>
      <c r="AY41" s="49" cm="1">
        <f t="array" ref="AY41">IFERROR(_xlfn.XLOOKUP(AY$8,EGEN_DPF_b_RONLER!$K$11:$FZ$11,_xlfn.XLOOKUP($D41,EGEN_DPF_b_RONLER!$D$14:$D$67,EGEN_DPF_b_RONLER!$K$14:$FZ$67)),"--")</f>
        <v>0.41965547999999991</v>
      </c>
      <c r="AZ41" s="49" cm="1">
        <f t="array" ref="AZ41">IFERROR(_xlfn.XLOOKUP(AZ$8,EGENnoDPF_a_RONLER!$G$11:$CL$11,_xlfn.XLOOKUP($D41,EGENnoDPF_a_RONLER!$D$14:$D$51,EGENnoDPF_a_RONLER!$G$14:$CL$51)),"--")</f>
        <v>0.53643123349999999</v>
      </c>
      <c r="BA41" s="49" cm="1">
        <f t="array" ref="BA41">IFERROR(_xlfn.XLOOKUP(BA$8,EGENnoDPF_a_RONLER!$G$11:$CL$11,_xlfn.XLOOKUP($D41,EGENnoDPF_a_RONLER!$D$14:$D$51,EGENnoDPF_a_RONLER!$G$14:$CL$51)),"--")</f>
        <v>0.53643123349999999</v>
      </c>
      <c r="BB41" s="49" cm="1">
        <f t="array" ref="BB41">IFERROR(_xlfn.XLOOKUP(BB$8,EGENnoDPF_a_RONLER!$G$11:$CL$11,_xlfn.XLOOKUP($D41,EGENnoDPF_a_RONLER!$D$14:$D$51,EGENnoDPF_a_RONLER!$G$14:$CL$51)),"--")</f>
        <v>0.53643123349999999</v>
      </c>
      <c r="BC41" s="49" cm="1">
        <f t="array" ref="BC41">IFERROR(_xlfn.XLOOKUP(BC$8,EGENnoDPF_a_RONLER!$G$11:$CL$11,_xlfn.XLOOKUP($D41,EGENnoDPF_a_RONLER!$D$14:$D$51,EGENnoDPF_a_RONLER!$G$14:$CL$51)),"--")</f>
        <v>0.53643123349999999</v>
      </c>
      <c r="BD41" s="49" cm="1">
        <f t="array" ref="BD41">IFERROR(_xlfn.XLOOKUP(BD$8,EGENnoDPF_a_RONLER!$G$11:$CL$11,_xlfn.XLOOKUP($D41,EGENnoDPF_a_RONLER!$D$14:$D$51,EGENnoDPF_a_RONLER!$G$14:$CL$51)),"--")</f>
        <v>0.4239560034999999</v>
      </c>
      <c r="BE41" s="49" cm="1">
        <f t="array" ref="BE41">IFERROR(_xlfn.XLOOKUP(BE$8,EGENnoDPF_a_RONLER!$G$11:$CL$11,_xlfn.XLOOKUP($D41,EGENnoDPF_a_RONLER!$D$14:$D$51,EGENnoDPF_a_RONLER!$G$14:$CL$51)),"--")</f>
        <v>0.4239560034999999</v>
      </c>
      <c r="BF41" s="49" cm="1">
        <f t="array" ref="BF41">IFERROR(_xlfn.XLOOKUP(BF$8,EGENnoDPF_a_RONLER!$G$11:$CL$11,_xlfn.XLOOKUP($D41,EGENnoDPF_a_RONLER!$D$14:$D$51,EGENnoDPF_a_RONLER!$G$14:$CL$51)),"--")</f>
        <v>0.4239560034999999</v>
      </c>
      <c r="BG41" s="49" cm="1">
        <f t="array" ref="BG41">IFERROR(_xlfn.XLOOKUP(BG$8,EGENnoDPF_a_RONLER!$G$11:$CL$11,_xlfn.XLOOKUP($D41,EGENnoDPF_a_RONLER!$D$14:$D$51,EGENnoDPF_a_RONLER!$G$14:$CL$51)),"--")</f>
        <v>0.58127954999999998</v>
      </c>
      <c r="BH41" s="49" cm="1">
        <f t="array" ref="BH41">IFERROR(_xlfn.XLOOKUP(BH$8,EGENnoDPF_a_RONLER!$G$11:$CL$11,_xlfn.XLOOKUP($D41,EGENnoDPF_a_RONLER!$D$14:$D$51,EGENnoDPF_a_RONLER!$G$14:$CL$51)),"--")</f>
        <v>0.58127954999999998</v>
      </c>
      <c r="BI41" s="49" cm="1">
        <f t="array" ref="BI41">IFERROR(_xlfn.XLOOKUP(BI$8,EGENnoDPF_a_RONLER!$G$11:$CL$11,_xlfn.XLOOKUP($D41,EGENnoDPF_a_RONLER!$D$14:$D$51,EGENnoDPF_a_RONLER!$G$14:$CL$51)),"--")</f>
        <v>0.64980437499999999</v>
      </c>
      <c r="BJ41" s="49" cm="1">
        <f t="array" ref="BJ41">IFERROR(_xlfn.XLOOKUP(BJ$8,EGENnoDPF_a_RONLER!$G$11:$CL$11,_xlfn.XLOOKUP($D41,EGENnoDPF_a_RONLER!$D$14:$D$51,EGENnoDPF_a_RONLER!$G$14:$CL$51)),"--")</f>
        <v>0.68713858999999988</v>
      </c>
      <c r="BK41" s="49" cm="1">
        <f t="array" ref="BK41">IFERROR(_xlfn.XLOOKUP(BK$8,EGENnoDPF_a_RONLER!$G$11:$CL$11,_xlfn.XLOOKUP($D41,EGENnoDPF_a_RONLER!$D$14:$D$51,EGENnoDPF_a_RONLER!$G$14:$CL$51)),"--")</f>
        <v>0.69687384100000005</v>
      </c>
      <c r="BL41" s="49" cm="1">
        <f t="array" ref="BL41">IFERROR(_xlfn.XLOOKUP(BL$8,EGENnoDPF_a_RONLER!$G$11:$CL$11,_xlfn.XLOOKUP($D41,EGENnoDPF_a_RONLER!$D$14:$D$51,EGENnoDPF_a_RONLER!$G$14:$CL$51)),"--")</f>
        <v>0.69687384100000005</v>
      </c>
      <c r="BM41" s="49" cm="1">
        <f t="array" ref="BM41">IFERROR(_xlfn.XLOOKUP(BM$8,EGENnoDPF_a_RONLER!$G$11:$CL$11,_xlfn.XLOOKUP($D41,EGENnoDPF_a_RONLER!$D$14:$D$51,EGENnoDPF_a_RONLER!$G$14:$CL$51)),"--")</f>
        <v>0.69687384100000005</v>
      </c>
      <c r="BN41" s="49" cm="1">
        <f t="array" ref="BN41">IFERROR(_xlfn.XLOOKUP(BN$8,EGENnoDPF_a_RONLER!$G$11:$CL$11,_xlfn.XLOOKUP($D41,EGENnoDPF_a_RONLER!$D$14:$D$51,EGENnoDPF_a_RONLER!$G$14:$CL$51)),"--")</f>
        <v>0.69687384100000005</v>
      </c>
      <c r="BO41" s="49" cm="1">
        <f t="array" ref="BO41">IFERROR(_xlfn.XLOOKUP(BO$8,EGENnoDPF_a_RONLER!$G$11:$CL$11,_xlfn.XLOOKUP($D41,EGENnoDPF_a_RONLER!$D$14:$D$51,EGENnoDPF_a_RONLER!$G$14:$CL$51)),"--")</f>
        <v>0.69687384100000005</v>
      </c>
      <c r="BP41" s="49" cm="1">
        <f t="array" ref="BP41">IFERROR(_xlfn.XLOOKUP(BP$8,EGENnoDPF_a_RONLER!$G$11:$CL$11,_xlfn.XLOOKUP($D41,EGENnoDPF_a_RONLER!$D$14:$D$51,EGENnoDPF_a_RONLER!$G$14:$CL$51)),"--")</f>
        <v>0.69687384100000005</v>
      </c>
      <c r="BQ41" s="49" cm="1">
        <f t="array" ref="BQ41">IFERROR(_xlfn.XLOOKUP(BQ$8,EGENnoDPF_a_RONLER!$G$11:$CL$11,_xlfn.XLOOKUP($D41,EGENnoDPF_a_RONLER!$D$14:$D$51,EGENnoDPF_a_RONLER!$G$14:$CL$51)),"--")</f>
        <v>0.10822196499999998</v>
      </c>
      <c r="BR41" s="49" cm="1">
        <f t="array" ref="BR41">IFERROR(_xlfn.XLOOKUP(BR$8,EGENnoDPF_a_RONLER!$G$11:$CL$11,_xlfn.XLOOKUP($D41,EGENnoDPF_a_RONLER!$D$14:$D$51,EGENnoDPF_a_RONLER!$G$14:$CL$51)),"--")</f>
        <v>0.10822196499999998</v>
      </c>
      <c r="BS41" s="49" cm="1">
        <f t="array" ref="BS41">IFERROR(_xlfn.XLOOKUP(BS$8,EGENnoDPF_a_RONLER!$G$11:$CL$11,_xlfn.XLOOKUP($D41,EGENnoDPF_a_RONLER!$D$14:$D$51,EGENnoDPF_a_RONLER!$G$14:$CL$51)),"--")</f>
        <v>0.21927943999999999</v>
      </c>
      <c r="BT41" s="49" cm="1">
        <f t="array" ref="BT41">IFERROR(_xlfn.XLOOKUP(BT$8,EGENnoDPF_a_RONLER!$G$11:$CL$11,_xlfn.XLOOKUP($D41,EGENnoDPF_a_RONLER!$D$14:$D$51,EGENnoDPF_a_RONLER!$G$14:$CL$51)),"--")</f>
        <v>9.1681489999999977E-2</v>
      </c>
      <c r="BU41" s="49" cm="1">
        <f t="array" ref="BU41">IFERROR(_xlfn.XLOOKUP(BU$8,EGENnoDPF_b_RONLER!$G$11:$BN$11,_xlfn.XLOOKUP($D41,EGENnoDPF_b_RONLER!$D$14:$D$67,EGENnoDPF_b_RONLER!$G$14:$BN$67)),"--")</f>
        <v>0.68713858999999988</v>
      </c>
      <c r="BV41" s="49" cm="1">
        <f t="array" ref="BV41">IFERROR(_xlfn.XLOOKUP(BV$8,EGENnoDPF_b_RONLER!$G$11:$BN$11,_xlfn.XLOOKUP($D41,EGENnoDPF_b_RONLER!$D$14:$D$67,EGENnoDPF_b_RONLER!$G$14:$BN$67)),"--")</f>
        <v>0.69706287500000008</v>
      </c>
      <c r="BW41" s="49" cm="1">
        <f t="array" ref="BW41">IFERROR(_xlfn.XLOOKUP(BW$8,EGENnoDPF_b_RONLER!$G$11:$BN$11,_xlfn.XLOOKUP($D41,EGENnoDPF_b_RONLER!$D$14:$D$67,EGENnoDPF_b_RONLER!$G$14:$BN$67)),"--")</f>
        <v>0.69706287500000008</v>
      </c>
      <c r="BX41" s="49" cm="1">
        <f t="array" ref="BX41">IFERROR(_xlfn.XLOOKUP(BX$8,EGENnoDPF_b_RONLER!$G$11:$BN$11,_xlfn.XLOOKUP($D41,EGENnoDPF_b_RONLER!$D$14:$D$67,EGENnoDPF_b_RONLER!$G$14:$BN$67)),"--")</f>
        <v>0.83174960000000009</v>
      </c>
      <c r="BY41" s="49" cm="1">
        <f t="array" ref="BY41">IFERROR(_xlfn.XLOOKUP(BY$8,EGENnoDPF_b_RONLER!$G$11:$BN$11,_xlfn.XLOOKUP($D41,EGENnoDPF_b_RONLER!$D$14:$D$67,EGENnoDPF_b_RONLER!$G$14:$BN$67)),"--")</f>
        <v>0.81331878499999988</v>
      </c>
      <c r="BZ41" s="49" cm="1">
        <f t="array" ref="BZ41">IFERROR(_xlfn.XLOOKUP(BZ$8,EGENnoDPF_b_RONLER!$G$11:$BN$11,_xlfn.XLOOKUP($D41,EGENnoDPF_b_RONLER!$D$14:$D$67,EGENnoDPF_b_RONLER!$G$14:$BN$67)),"--")</f>
        <v>0.83174960000000009</v>
      </c>
      <c r="CA41" s="49" cm="1">
        <f t="array" ref="CA41">IFERROR(_xlfn.XLOOKUP(CA$8,EGENnoDPF_b_RONLER!$G$11:$BN$11,_xlfn.XLOOKUP($D41,EGENnoDPF_b_RONLER!$D$14:$D$67,EGENnoDPF_b_RONLER!$G$14:$BN$67)),"--")</f>
        <v>0.83174960000000009</v>
      </c>
      <c r="CB41" s="49" cm="1">
        <f t="array" ref="CB41">IFERROR(_xlfn.XLOOKUP(CB$8,EGENnoDPF_b_RONLER!$G$11:$BN$11,_xlfn.XLOOKUP($D41,EGENnoDPF_b_RONLER!$D$14:$D$67,EGENnoDPF_b_RONLER!$G$14:$BN$67)),"--")</f>
        <v>0.83174960000000009</v>
      </c>
      <c r="CC41" s="49" cm="1">
        <f t="array" ref="CC41">IFERROR(_xlfn.XLOOKUP(CC$8,EGENnoDPF_b_RONLER!$G$11:$BN$11,_xlfn.XLOOKUP($D41,EGENnoDPF_b_RONLER!$D$14:$D$67,EGENnoDPF_b_RONLER!$G$14:$BN$67)),"--")</f>
        <v>0.83174960000000009</v>
      </c>
      <c r="CD41" s="49" cm="1">
        <f t="array" ref="CD41">IFERROR(_xlfn.XLOOKUP(CD$8,EGENnoDPF_b_RONLER!$G$11:$BN$11,_xlfn.XLOOKUP($D41,EGENnoDPF_b_RONLER!$D$14:$D$67,EGENnoDPF_b_RONLER!$G$14:$BN$67)),"--")</f>
        <v>0.81331878499999988</v>
      </c>
      <c r="CE41" s="49" cm="1">
        <f t="array" ref="CE41">IFERROR(_xlfn.XLOOKUP(CE$8,EGENnoDPF_b_RONLER!$G$11:$BN$11,_xlfn.XLOOKUP($D41,EGENnoDPF_b_RONLER!$D$14:$D$67,EGENnoDPF_b_RONLER!$G$14:$BN$67)),"--")</f>
        <v>0.83174960000000009</v>
      </c>
      <c r="CF41" s="49" cm="1">
        <f t="array" ref="CF41">IFERROR(_xlfn.XLOOKUP(CF$8,EGENnoDPF_b_RONLER!$G$11:$BN$11,_xlfn.XLOOKUP($D41,EGENnoDPF_b_RONLER!$D$14:$D$67,EGENnoDPF_b_RONLER!$G$14:$BN$67)),"--")</f>
        <v>0.81331878499999988</v>
      </c>
      <c r="CG41" s="49" cm="1">
        <f t="array" ref="CG41">IFERROR(_xlfn.XLOOKUP(CG$8,EGENnoDPF_b_RONLER!$G$11:$BN$11,_xlfn.XLOOKUP($D41,EGENnoDPF_b_RONLER!$D$14:$D$67,EGENnoDPF_b_RONLER!$G$14:$BN$67)),"--")</f>
        <v>0.81331878499999988</v>
      </c>
      <c r="CH41" s="49" cm="1">
        <f t="array" ref="CH41">IFERROR(_xlfn.XLOOKUP(CH$8,EGENnoDPF_b_RONLER!$G$11:$BN$11,_xlfn.XLOOKUP($D41,EGENnoDPF_b_RONLER!$D$14:$D$67,EGENnoDPF_b_RONLER!$G$14:$BN$67)),"--")</f>
        <v>0.81331878499999988</v>
      </c>
      <c r="CI41" s="49" cm="1">
        <f t="array" ref="CI41">IFERROR(_xlfn.XLOOKUP(CI$8,EGENnoDPF_b_RONLER!$G$11:$BN$11,_xlfn.XLOOKUP($D41,EGENnoDPF_b_RONLER!$D$14:$D$67,EGENnoDPF_b_RONLER!$G$14:$BN$67)),"--")</f>
        <v>0.81331878499999988</v>
      </c>
      <c r="CJ41" s="49" cm="1">
        <f t="array" ref="CJ41">IFERROR(_xlfn.XLOOKUP(CJ$8,FirePump_RONLER!$G$11:$V$11,_xlfn.XLOOKUP($D41,FirePump_RONLER!$D$14:$D$51,FirePump_RONLER!$G$14:$V$51)),"--")</f>
        <v>4.9148839999999992E-2</v>
      </c>
      <c r="CK41" s="49" cm="1">
        <f t="array" ref="CK41">IFERROR(_xlfn.XLOOKUP(CK$8,FirePump_RONLER!$G$11:$V$11,_xlfn.XLOOKUP($D41,FirePump_RONLER!$D$14:$D$51,FirePump_RONLER!$G$14:$V$51)),"--")</f>
        <v>5.3402104999999991E-2</v>
      </c>
      <c r="CL41" s="49" cm="1">
        <f t="array" ref="CL41">IFERROR(_xlfn.XLOOKUP(CL$8,FirePump_RONLER!$G$11:$V$11,_xlfn.XLOOKUP($D41,FirePump_RONLER!$D$14:$D$51,FirePump_RONLER!$G$14:$V$51)),"--")</f>
        <v>3.1190610000000001E-2</v>
      </c>
      <c r="CM41" s="49" cm="1">
        <f t="array" ref="CM41">IFERROR(_xlfn.XLOOKUP(CM$8,FirePump_RONLER!$G$11:$V$11,_xlfn.XLOOKUP($D41,FirePump_RONLER!$D$14:$D$51,FirePump_RONLER!$G$14:$V$51)),"--")</f>
        <v>2.8827684999999995E-2</v>
      </c>
      <c r="CN41" s="49" cm="1">
        <f t="array" ref="CN41">IFERROR(_xlfn.XLOOKUP(CN$8,EGEN_ALOHA!$G$11:$Z$11,_xlfn.XLOOKUP($D41,EGEN_ALOHA!$D$14:$D$51,EGEN_ALOHA!$G$14:$Z$51)),"--")</f>
        <v>0.50944663000000001</v>
      </c>
      <c r="CO41" s="49" cm="1">
        <f t="array" ref="CO41">IFERROR(_xlfn.XLOOKUP(CO$8,EGEN_ALOHA!$G$11:$Z$11,_xlfn.XLOOKUP($D41,EGEN_ALOHA!$D$14:$D$51,EGEN_ALOHA!$G$14:$Z$51)),"--")</f>
        <v>0.50944663000000001</v>
      </c>
      <c r="CP41" s="49" cm="1">
        <f t="array" ref="CP41">IFERROR(_xlfn.XLOOKUP(CP$8,EGEN_ALOHA!$G$11:$Z$11,_xlfn.XLOOKUP($D41,EGEN_ALOHA!$D$14:$D$51,EGEN_ALOHA!$G$14:$Z$51)),"--")</f>
        <v>0.50944663000000001</v>
      </c>
      <c r="CQ41" s="49" cm="1">
        <f t="array" ref="CQ41">IFERROR(_xlfn.XLOOKUP(CQ$8,EGEN_ALOHA!$G$11:$Z$11,_xlfn.XLOOKUP($D41,EGEN_ALOHA!$D$14:$D$51,EGEN_ALOHA!$G$14:$Z$51)),"--")</f>
        <v>0.509730181</v>
      </c>
      <c r="CR41" s="49" cm="1">
        <f t="array" ref="CR41">IFERROR(_xlfn.XLOOKUP(CR$8,EGEN_ALOHA!$G$11:$Z$11,_xlfn.XLOOKUP($D41,EGEN_ALOHA!$D$14:$D$51,EGEN_ALOHA!$G$14:$Z$51)),"--")</f>
        <v>0.50698918800000004</v>
      </c>
      <c r="CS41" s="71">
        <f t="shared" si="1"/>
        <v>42.109558827049995</v>
      </c>
      <c r="CT41" s="67"/>
    </row>
    <row r="42" spans="1:98" ht="14.65" customHeight="1">
      <c r="A42" s="63"/>
      <c r="B42" s="55" t="s">
        <v>184</v>
      </c>
      <c r="C42" s="64"/>
      <c r="D42" s="65" t="s">
        <v>183</v>
      </c>
      <c r="E42" s="65" t="s">
        <v>315</v>
      </c>
      <c r="F42" s="65" t="s">
        <v>315</v>
      </c>
      <c r="G42" s="49" cm="1">
        <f t="array" ref="G42">IFERROR(_xlfn.XLOOKUP(G$8,EGEN_DPF_a_RONLER!$I$5:$P$5,_xlfn.XLOOKUP($D42,EGEN_DPF_a_RONLER!$D$13:$D$50,EGEN_DPF_a_RONLER!$I$13:$P$50)),"--")</f>
        <v>8.6129702190000015E-3</v>
      </c>
      <c r="H42" s="49" cm="1">
        <f t="array" ref="H42">IFERROR(_xlfn.XLOOKUP(H$8,EGEN_DPF_a_RONLER!$I$5:$P$5,_xlfn.XLOOKUP($D42,EGEN_DPF_a_RONLER!$D$13:$D$50,EGEN_DPF_a_RONLER!$I$13:$P$50)),"--")</f>
        <v>6.1235070659999991E-3</v>
      </c>
      <c r="I42" s="49" cm="1">
        <f t="array" ref="I42">IFERROR(_xlfn.XLOOKUP(I$8,EGEN_DPF_b_RONLER!$K$11:$FZ$11,_xlfn.XLOOKUP($D42,EGEN_DPF_b_RONLER!$D$14:$D$67,EGEN_DPF_b_RONLER!$K$14:$FZ$67)),"--")</f>
        <v>5.8945909139999995E-2</v>
      </c>
      <c r="J42" s="49" cm="1">
        <f t="array" ref="J42">IFERROR(_xlfn.XLOOKUP(J$8,EGEN_DPF_b_RONLER!$K$11:$FZ$11,_xlfn.XLOOKUP($D42,EGEN_DPF_b_RONLER!$D$14:$D$67,EGEN_DPF_b_RONLER!$K$14:$FZ$67)),"--")</f>
        <v>5.8945909139999995E-2</v>
      </c>
      <c r="K42" s="49" cm="1">
        <f t="array" ref="K42">IFERROR(_xlfn.XLOOKUP(K$8,EGEN_DPF_b_RONLER!$K$11:$FZ$11,_xlfn.XLOOKUP($D42,EGEN_DPF_b_RONLER!$D$14:$D$67,EGEN_DPF_b_RONLER!$K$14:$FZ$67)),"--")</f>
        <v>5.8945909139999995E-2</v>
      </c>
      <c r="L42" s="49" cm="1">
        <f t="array" ref="L42">IFERROR(_xlfn.XLOOKUP(L$8,EGEN_DPF_b_RONLER!$K$11:$FZ$11,_xlfn.XLOOKUP($D42,EGEN_DPF_b_RONLER!$D$14:$D$67,EGEN_DPF_b_RONLER!$K$14:$FZ$67)),"--")</f>
        <v>5.8945909139999995E-2</v>
      </c>
      <c r="M42" s="49" cm="1">
        <f t="array" ref="M42">IFERROR(_xlfn.XLOOKUP(M$8,EGEN_DPF_b_RONLER!$K$11:$FZ$11,_xlfn.XLOOKUP($D42,EGEN_DPF_b_RONLER!$D$14:$D$67,EGEN_DPF_b_RONLER!$K$14:$FZ$67)),"--")</f>
        <v>5.8945909139999995E-2</v>
      </c>
      <c r="N42" s="49" cm="1">
        <f t="array" ref="N42">IFERROR(_xlfn.XLOOKUP(N$8,EGEN_DPF_b_RONLER!$K$11:$FZ$11,_xlfn.XLOOKUP($D42,EGEN_DPF_b_RONLER!$D$14:$D$67,EGEN_DPF_b_RONLER!$K$14:$FZ$67)),"--")</f>
        <v>5.8945909139999995E-2</v>
      </c>
      <c r="O42" s="49" cm="1">
        <f t="array" ref="O42">IFERROR(_xlfn.XLOOKUP(O$8,EGEN_DPF_b_RONLER!$K$11:$FZ$11,_xlfn.XLOOKUP($D42,EGEN_DPF_b_RONLER!$D$14:$D$67,EGEN_DPF_b_RONLER!$K$14:$FZ$67)),"--")</f>
        <v>4.9216972679999998E-2</v>
      </c>
      <c r="P42" s="49" cm="1">
        <f t="array" ref="P42">IFERROR(_xlfn.XLOOKUP(P$8,EGEN_DPF_b_RONLER!$K$11:$FZ$11,_xlfn.XLOOKUP($D42,EGEN_DPF_b_RONLER!$D$14:$D$67,EGEN_DPF_b_RONLER!$K$14:$FZ$67)),"--")</f>
        <v>4.9216972679999998E-2</v>
      </c>
      <c r="Q42" s="49" cm="1">
        <f t="array" ref="Q42">IFERROR(_xlfn.XLOOKUP(Q$8,EGEN_DPF_b_RONLER!$K$11:$FZ$11,_xlfn.XLOOKUP($D42,EGEN_DPF_b_RONLER!$D$14:$D$67,EGEN_DPF_b_RONLER!$K$14:$FZ$67)),"--")</f>
        <v>4.9216972679999998E-2</v>
      </c>
      <c r="R42" s="49" cm="1">
        <f t="array" ref="R42">IFERROR(_xlfn.XLOOKUP(R$8,EGEN_DPF_b_RONLER!$K$11:$FZ$11,_xlfn.XLOOKUP($D42,EGEN_DPF_b_RONLER!$D$14:$D$67,EGEN_DPF_b_RONLER!$K$14:$FZ$67)),"--")</f>
        <v>6.8674845599999992E-2</v>
      </c>
      <c r="S42" s="49" cm="1">
        <f t="array" ref="S42">IFERROR(_xlfn.XLOOKUP(S$8,EGEN_DPF_b_RONLER!$K$11:$FZ$11,_xlfn.XLOOKUP($D42,EGEN_DPF_b_RONLER!$D$14:$D$67,EGEN_DPF_b_RONLER!$K$14:$FZ$67)),"--")</f>
        <v>6.8674845599999992E-2</v>
      </c>
      <c r="T42" s="49" cm="1">
        <f t="array" ref="T42">IFERROR(_xlfn.XLOOKUP(T$8,EGEN_DPF_b_RONLER!$K$11:$FZ$11,_xlfn.XLOOKUP($D42,EGEN_DPF_b_RONLER!$D$14:$D$67,EGEN_DPF_b_RONLER!$K$14:$FZ$67)),"--")</f>
        <v>6.8674845599999992E-2</v>
      </c>
      <c r="U42" s="49" cm="1">
        <f t="array" ref="U42">IFERROR(_xlfn.XLOOKUP(U$8,EGEN_DPF_b_RONLER!$K$11:$FZ$11,_xlfn.XLOOKUP($D42,EGEN_DPF_b_RONLER!$D$14:$D$67,EGEN_DPF_b_RONLER!$K$14:$FZ$67)),"--")</f>
        <v>6.8674845599999992E-2</v>
      </c>
      <c r="V42" s="49" cm="1">
        <f t="array" ref="V42">IFERROR(_xlfn.XLOOKUP(V$8,EGEN_DPF_b_RONLER!$K$11:$FZ$11,_xlfn.XLOOKUP($D42,EGEN_DPF_b_RONLER!$D$14:$D$67,EGEN_DPF_b_RONLER!$K$14:$FZ$67)),"--")</f>
        <v>6.8674845599999992E-2</v>
      </c>
      <c r="W42" s="49" cm="1">
        <f t="array" ref="W42">IFERROR(_xlfn.XLOOKUP(W$8,EGEN_DPF_b_RONLER!$K$11:$FZ$11,_xlfn.XLOOKUP($D42,EGEN_DPF_b_RONLER!$D$14:$D$67,EGEN_DPF_b_RONLER!$K$14:$FZ$67)),"--")</f>
        <v>6.8674845599999992E-2</v>
      </c>
      <c r="X42" s="49" cm="1">
        <f t="array" ref="X42">IFERROR(_xlfn.XLOOKUP(X$8,EGEN_DPF_b_RONLER!$K$11:$FZ$11,_xlfn.XLOOKUP($D42,EGEN_DPF_b_RONLER!$D$14:$D$67,EGEN_DPF_b_RONLER!$K$14:$FZ$67)),"--")</f>
        <v>6.8674845599999992E-2</v>
      </c>
      <c r="Y42" s="49" cm="1">
        <f t="array" ref="Y42">IFERROR(_xlfn.XLOOKUP(Y$8,EGEN_DPF_b_RONLER!$K$11:$FZ$11,_xlfn.XLOOKUP($D42,EGEN_DPF_b_RONLER!$D$14:$D$67,EGEN_DPF_b_RONLER!$K$14:$FZ$67)),"--")</f>
        <v>6.8674845599999992E-2</v>
      </c>
      <c r="Z42" s="49" cm="1">
        <f t="array" ref="Z42">IFERROR(_xlfn.XLOOKUP(Z$8,EGEN_DPF_b_RONLER!$K$11:$FZ$11,_xlfn.XLOOKUP($D42,EGEN_DPF_b_RONLER!$D$14:$D$67,EGEN_DPF_b_RONLER!$K$14:$FZ$67)),"--")</f>
        <v>6.8674845599999992E-2</v>
      </c>
      <c r="AA42" s="49" cm="1">
        <f t="array" ref="AA42">IFERROR(_xlfn.XLOOKUP(AA$8,EGEN_DPF_b_RONLER!$K$11:$FZ$11,_xlfn.XLOOKUP($D42,EGEN_DPF_b_RONLER!$D$14:$D$67,EGEN_DPF_b_RONLER!$K$14:$FZ$67)),"--")</f>
        <v>6.8674845599999992E-2</v>
      </c>
      <c r="AB42" s="49" cm="1">
        <f t="array" ref="AB42">IFERROR(_xlfn.XLOOKUP(AB$8,EGEN_DPF_b_RONLER!$K$11:$FZ$11,_xlfn.XLOOKUP($D42,EGEN_DPF_b_RONLER!$D$14:$D$67,EGEN_DPF_b_RONLER!$K$14:$FZ$67)),"--")</f>
        <v>6.8674845599999992E-2</v>
      </c>
      <c r="AC42" s="49" cm="1">
        <f t="array" ref="AC42">IFERROR(_xlfn.XLOOKUP(AC$8,EGEN_DPF_b_RONLER!$K$11:$FZ$11,_xlfn.XLOOKUP($D42,EGEN_DPF_b_RONLER!$D$14:$D$67,EGEN_DPF_b_RONLER!$K$14:$FZ$67)),"--")</f>
        <v>6.8674845599999992E-2</v>
      </c>
      <c r="AD42" s="49" cm="1">
        <f t="array" ref="AD42">IFERROR(_xlfn.XLOOKUP(AD$8,EGEN_DPF_b_RONLER!$K$11:$FZ$11,_xlfn.XLOOKUP($D42,EGEN_DPF_b_RONLER!$D$14:$D$67,EGEN_DPF_b_RONLER!$K$14:$FZ$67)),"--")</f>
        <v>6.8674845599999992E-2</v>
      </c>
      <c r="AE42" s="49" cm="1">
        <f t="array" ref="AE42">IFERROR(_xlfn.XLOOKUP(AE$8,EGEN_DPF_b_RONLER!$K$11:$FZ$11,_xlfn.XLOOKUP($D42,EGEN_DPF_b_RONLER!$D$14:$D$67,EGEN_DPF_b_RONLER!$K$14:$FZ$67)),"--")</f>
        <v>6.8674845599999992E-2</v>
      </c>
      <c r="AF42" s="49" cm="1">
        <f t="array" ref="AF42">IFERROR(_xlfn.XLOOKUP(AF$8,EGEN_DPF_b_RONLER!$K$11:$FZ$11,_xlfn.XLOOKUP($D42,EGEN_DPF_b_RONLER!$D$14:$D$67,EGEN_DPF_b_RONLER!$K$14:$FZ$67)),"--")</f>
        <v>6.8674845599999992E-2</v>
      </c>
      <c r="AG42" s="49" cm="1">
        <f t="array" ref="AG42">IFERROR(_xlfn.XLOOKUP(AG$8,EGEN_DPF_b_RONLER!$K$11:$FZ$11,_xlfn.XLOOKUP($D42,EGEN_DPF_b_RONLER!$D$14:$D$67,EGEN_DPF_b_RONLER!$K$14:$FZ$67)),"--")</f>
        <v>6.8674845599999992E-2</v>
      </c>
      <c r="AH42" s="49" cm="1">
        <f t="array" ref="AH42">IFERROR(_xlfn.XLOOKUP(AH$8,EGEN_DPF_b_RONLER!$K$11:$FZ$11,_xlfn.XLOOKUP($D42,EGEN_DPF_b_RONLER!$D$14:$D$67,EGEN_DPF_b_RONLER!$K$14:$FZ$67)),"--")</f>
        <v>6.8674845599999992E-2</v>
      </c>
      <c r="AI42" s="49" cm="1">
        <f t="array" ref="AI42">IFERROR(_xlfn.XLOOKUP(AI$8,EGEN_DPF_b_RONLER!$K$11:$FZ$11,_xlfn.XLOOKUP($D42,EGEN_DPF_b_RONLER!$D$14:$D$67,EGEN_DPF_b_RONLER!$K$14:$FZ$67)),"--")</f>
        <v>6.8674845599999992E-2</v>
      </c>
      <c r="AJ42" s="49" cm="1">
        <f t="array" ref="AJ42">IFERROR(_xlfn.XLOOKUP(AJ$8,EGEN_DPF_b_RONLER!$K$11:$FZ$11,_xlfn.XLOOKUP($D42,EGEN_DPF_b_RONLER!$D$14:$D$67,EGEN_DPF_b_RONLER!$K$14:$FZ$67)),"--")</f>
        <v>6.8674845599999992E-2</v>
      </c>
      <c r="AK42" s="49" cm="1">
        <f t="array" ref="AK42">IFERROR(_xlfn.XLOOKUP(AK$8,EGEN_DPF_b_RONLER!$K$11:$FZ$11,_xlfn.XLOOKUP($D42,EGEN_DPF_b_RONLER!$D$14:$D$67,EGEN_DPF_b_RONLER!$K$14:$FZ$67)),"--")</f>
        <v>6.8674845599999992E-2</v>
      </c>
      <c r="AL42" s="49" cm="1">
        <f t="array" ref="AL42">IFERROR(_xlfn.XLOOKUP(AL$8,EGEN_DPF_b_RONLER!$K$11:$FZ$11,_xlfn.XLOOKUP($D42,EGEN_DPF_b_RONLER!$D$14:$D$67,EGEN_DPF_b_RONLER!$K$14:$FZ$67)),"--")</f>
        <v>6.8674845599999992E-2</v>
      </c>
      <c r="AM42" s="49" cm="1">
        <f t="array" ref="AM42">IFERROR(_xlfn.XLOOKUP(AM$8,EGEN_DPF_b_RONLER!$K$11:$FZ$11,_xlfn.XLOOKUP($D42,EGEN_DPF_b_RONLER!$D$14:$D$67,EGEN_DPF_b_RONLER!$K$14:$FZ$67)),"--")</f>
        <v>5.8945909139999995E-2</v>
      </c>
      <c r="AN42" s="49" cm="1">
        <f t="array" ref="AN42">IFERROR(_xlfn.XLOOKUP(AN$8,EGEN_DPF_b_RONLER!$K$11:$FZ$11,_xlfn.XLOOKUP($D42,EGEN_DPF_b_RONLER!$D$14:$D$67,EGEN_DPF_b_RONLER!$K$14:$FZ$67)),"--")</f>
        <v>5.8945909139999995E-2</v>
      </c>
      <c r="AO42" s="49" cm="1">
        <f t="array" ref="AO42">IFERROR(_xlfn.XLOOKUP(AO$8,EGEN_DPF_b_RONLER!$K$11:$FZ$11,_xlfn.XLOOKUP($D42,EGEN_DPF_b_RONLER!$D$14:$D$67,EGEN_DPF_b_RONLER!$K$14:$FZ$67)),"--")</f>
        <v>8.0777727339999994E-2</v>
      </c>
      <c r="AP42" s="49" cm="1">
        <f t="array" ref="AP42">IFERROR(_xlfn.XLOOKUP(AP$8,EGEN_DPF_b_RONLER!$K$11:$FZ$11,_xlfn.XLOOKUP($D42,EGEN_DPF_b_RONLER!$D$14:$D$67,EGEN_DPF_b_RONLER!$K$14:$FZ$67)),"--")</f>
        <v>8.0777727339999994E-2</v>
      </c>
      <c r="AQ42" s="49" cm="1">
        <f t="array" ref="AQ42">IFERROR(_xlfn.XLOOKUP(AQ$8,EGEN_DPF_b_RONLER!$K$11:$FZ$11,_xlfn.XLOOKUP($D42,EGEN_DPF_b_RONLER!$D$14:$D$67,EGEN_DPF_b_RONLER!$K$14:$FZ$67)),"--")</f>
        <v>1.3489096215999996E-2</v>
      </c>
      <c r="AR42" s="49" cm="1">
        <f t="array" ref="AR42">IFERROR(_xlfn.XLOOKUP(AR$8,EGEN_DPF_b_RONLER!$K$11:$FZ$11,_xlfn.XLOOKUP($D42,EGEN_DPF_b_RONLER!$D$14:$D$67,EGEN_DPF_b_RONLER!$K$14:$FZ$67)),"--")</f>
        <v>6.8674845599999992E-2</v>
      </c>
      <c r="AS42" s="49" cm="1">
        <f t="array" ref="AS42">IFERROR(_xlfn.XLOOKUP(AS$8,EGEN_DPF_b_RONLER!$K$11:$FZ$11,_xlfn.XLOOKUP($D42,EGEN_DPF_b_RONLER!$D$14:$D$67,EGEN_DPF_b_RONLER!$K$14:$FZ$67)),"--")</f>
        <v>6.8674845599999992E-2</v>
      </c>
      <c r="AT42" s="49" cm="1">
        <f t="array" ref="AT42">IFERROR(_xlfn.XLOOKUP(AT$8,EGEN_DPF_b_RONLER!$K$11:$FZ$11,_xlfn.XLOOKUP($D42,EGEN_DPF_b_RONLER!$D$14:$D$67,EGEN_DPF_b_RONLER!$K$14:$FZ$67)),"--")</f>
        <v>6.8674845599999992E-2</v>
      </c>
      <c r="AU42" s="49" cm="1">
        <f t="array" ref="AU42">IFERROR(_xlfn.XLOOKUP(AU$8,EGEN_DPF_b_RONLER!$K$11:$FZ$11,_xlfn.XLOOKUP($D42,EGEN_DPF_b_RONLER!$D$14:$D$67,EGEN_DPF_b_RONLER!$K$14:$FZ$67)),"--")</f>
        <v>6.8674845599999992E-2</v>
      </c>
      <c r="AV42" s="49" cm="1">
        <f t="array" ref="AV42">IFERROR(_xlfn.XLOOKUP(AV$8,EGEN_DPF_b_RONLER!$K$11:$FZ$11,_xlfn.XLOOKUP($D42,EGEN_DPF_b_RONLER!$D$14:$D$67,EGEN_DPF_b_RONLER!$K$14:$FZ$67)),"--")</f>
        <v>6.8674845599999992E-2</v>
      </c>
      <c r="AW42" s="49" cm="1">
        <f t="array" ref="AW42">IFERROR(_xlfn.XLOOKUP(AW$8,EGEN_DPF_b_RONLER!$K$11:$FZ$11,_xlfn.XLOOKUP($D42,EGEN_DPF_b_RONLER!$D$14:$D$67,EGEN_DPF_b_RONLER!$K$14:$FZ$67)),"--")</f>
        <v>6.8674845599999992E-2</v>
      </c>
      <c r="AX42" s="49" cm="1">
        <f t="array" ref="AX42">IFERROR(_xlfn.XLOOKUP(AX$8,EGEN_DPF_b_RONLER!$K$11:$FZ$11,_xlfn.XLOOKUP($D42,EGEN_DPF_b_RONLER!$D$14:$D$67,EGEN_DPF_b_RONLER!$K$14:$FZ$67)),"--")</f>
        <v>6.8674845599999992E-2</v>
      </c>
      <c r="AY42" s="49" cm="1">
        <f t="array" ref="AY42">IFERROR(_xlfn.XLOOKUP(AY$8,EGEN_DPF_b_RONLER!$K$11:$FZ$11,_xlfn.XLOOKUP($D42,EGEN_DPF_b_RONLER!$D$14:$D$67,EGEN_DPF_b_RONLER!$K$14:$FZ$67)),"--")</f>
        <v>6.8674845599999992E-2</v>
      </c>
      <c r="AZ42" s="49" cm="1">
        <f t="array" ref="AZ42">IFERROR(_xlfn.XLOOKUP(AZ$8,EGENnoDPF_a_RONLER!$G$11:$CL$11,_xlfn.XLOOKUP($D42,EGENnoDPF_a_RONLER!$D$14:$D$51,EGENnoDPF_a_RONLER!$G$14:$CL$51)),"--")</f>
        <v>0.12029755747000001</v>
      </c>
      <c r="BA42" s="49" cm="1">
        <f t="array" ref="BA42">IFERROR(_xlfn.XLOOKUP(BA$8,EGENnoDPF_a_RONLER!$G$11:$CL$11,_xlfn.XLOOKUP($D42,EGENnoDPF_a_RONLER!$D$14:$D$51,EGENnoDPF_a_RONLER!$G$14:$CL$51)),"--")</f>
        <v>0.12029755747000001</v>
      </c>
      <c r="BB42" s="49" cm="1">
        <f t="array" ref="BB42">IFERROR(_xlfn.XLOOKUP(BB$8,EGENnoDPF_a_RONLER!$G$11:$CL$11,_xlfn.XLOOKUP($D42,EGENnoDPF_a_RONLER!$D$14:$D$51,EGENnoDPF_a_RONLER!$G$14:$CL$51)),"--")</f>
        <v>0.12029755747000001</v>
      </c>
      <c r="BC42" s="49" cm="1">
        <f t="array" ref="BC42">IFERROR(_xlfn.XLOOKUP(BC$8,EGENnoDPF_a_RONLER!$G$11:$CL$11,_xlfn.XLOOKUP($D42,EGENnoDPF_a_RONLER!$D$14:$D$51,EGENnoDPF_a_RONLER!$G$14:$CL$51)),"--")</f>
        <v>0.12029755747000001</v>
      </c>
      <c r="BD42" s="49" cm="1">
        <f t="array" ref="BD42">IFERROR(_xlfn.XLOOKUP(BD$8,EGENnoDPF_a_RONLER!$G$11:$CL$11,_xlfn.XLOOKUP($D42,EGENnoDPF_a_RONLER!$D$14:$D$51,EGENnoDPF_a_RONLER!$G$14:$CL$51)),"--")</f>
        <v>9.5074388869999985E-2</v>
      </c>
      <c r="BE42" s="49" cm="1">
        <f t="array" ref="BE42">IFERROR(_xlfn.XLOOKUP(BE$8,EGENnoDPF_a_RONLER!$G$11:$CL$11,_xlfn.XLOOKUP($D42,EGENnoDPF_a_RONLER!$D$14:$D$51,EGENnoDPF_a_RONLER!$G$14:$CL$51)),"--")</f>
        <v>9.5074388869999985E-2</v>
      </c>
      <c r="BF42" s="49" cm="1">
        <f t="array" ref="BF42">IFERROR(_xlfn.XLOOKUP(BF$8,EGENnoDPF_a_RONLER!$G$11:$CL$11,_xlfn.XLOOKUP($D42,EGENnoDPF_a_RONLER!$D$14:$D$51,EGENnoDPF_a_RONLER!$G$14:$CL$51)),"--")</f>
        <v>9.5074388869999985E-2</v>
      </c>
      <c r="BG42" s="49" cm="1">
        <f t="array" ref="BG42">IFERROR(_xlfn.XLOOKUP(BG$8,EGENnoDPF_a_RONLER!$G$11:$CL$11,_xlfn.XLOOKUP($D42,EGENnoDPF_a_RONLER!$D$14:$D$51,EGENnoDPF_a_RONLER!$G$14:$CL$51)),"--")</f>
        <v>0.13035503099999998</v>
      </c>
      <c r="BH42" s="49" cm="1">
        <f t="array" ref="BH42">IFERROR(_xlfn.XLOOKUP(BH$8,EGENnoDPF_a_RONLER!$G$11:$CL$11,_xlfn.XLOOKUP($D42,EGENnoDPF_a_RONLER!$D$14:$D$51,EGENnoDPF_a_RONLER!$G$14:$CL$51)),"--")</f>
        <v>0.13035503099999998</v>
      </c>
      <c r="BI42" s="49" cm="1">
        <f t="array" ref="BI42">IFERROR(_xlfn.XLOOKUP(BI$8,EGENnoDPF_a_RONLER!$G$11:$CL$11,_xlfn.XLOOKUP($D42,EGENnoDPF_a_RONLER!$D$14:$D$51,EGENnoDPF_a_RONLER!$G$14:$CL$51)),"--")</f>
        <v>0.14572208749999999</v>
      </c>
      <c r="BJ42" s="49" cm="1">
        <f t="array" ref="BJ42">IFERROR(_xlfn.XLOOKUP(BJ$8,EGENnoDPF_a_RONLER!$G$11:$CL$11,_xlfn.XLOOKUP($D42,EGENnoDPF_a_RONLER!$D$14:$D$51,EGENnoDPF_a_RONLER!$G$14:$CL$51)),"--")</f>
        <v>0.15409448379999999</v>
      </c>
      <c r="BK42" s="49" cm="1">
        <f t="array" ref="BK42">IFERROR(_xlfn.XLOOKUP(BK$8,EGENnoDPF_a_RONLER!$G$11:$CL$11,_xlfn.XLOOKUP($D42,EGENnoDPF_a_RONLER!$D$14:$D$51,EGENnoDPF_a_RONLER!$G$14:$CL$51)),"--")</f>
        <v>0.15627766562000001</v>
      </c>
      <c r="BL42" s="49" cm="1">
        <f t="array" ref="BL42">IFERROR(_xlfn.XLOOKUP(BL$8,EGENnoDPF_a_RONLER!$G$11:$CL$11,_xlfn.XLOOKUP($D42,EGENnoDPF_a_RONLER!$D$14:$D$51,EGENnoDPF_a_RONLER!$G$14:$CL$51)),"--")</f>
        <v>0.15627766562000001</v>
      </c>
      <c r="BM42" s="49" cm="1">
        <f t="array" ref="BM42">IFERROR(_xlfn.XLOOKUP(BM$8,EGENnoDPF_a_RONLER!$G$11:$CL$11,_xlfn.XLOOKUP($D42,EGENnoDPF_a_RONLER!$D$14:$D$51,EGENnoDPF_a_RONLER!$G$14:$CL$51)),"--")</f>
        <v>0.15627766562000001</v>
      </c>
      <c r="BN42" s="49" cm="1">
        <f t="array" ref="BN42">IFERROR(_xlfn.XLOOKUP(BN$8,EGENnoDPF_a_RONLER!$G$11:$CL$11,_xlfn.XLOOKUP($D42,EGENnoDPF_a_RONLER!$D$14:$D$51,EGENnoDPF_a_RONLER!$G$14:$CL$51)),"--")</f>
        <v>0.15627766562000001</v>
      </c>
      <c r="BO42" s="49" cm="1">
        <f t="array" ref="BO42">IFERROR(_xlfn.XLOOKUP(BO$8,EGENnoDPF_a_RONLER!$G$11:$CL$11,_xlfn.XLOOKUP($D42,EGENnoDPF_a_RONLER!$D$14:$D$51,EGENnoDPF_a_RONLER!$G$14:$CL$51)),"--")</f>
        <v>0.15627766562000001</v>
      </c>
      <c r="BP42" s="49" cm="1">
        <f t="array" ref="BP42">IFERROR(_xlfn.XLOOKUP(BP$8,EGENnoDPF_a_RONLER!$G$11:$CL$11,_xlfn.XLOOKUP($D42,EGENnoDPF_a_RONLER!$D$14:$D$51,EGENnoDPF_a_RONLER!$G$14:$CL$51)),"--")</f>
        <v>0.15627766562000001</v>
      </c>
      <c r="BQ42" s="49" cm="1">
        <f t="array" ref="BQ42">IFERROR(_xlfn.XLOOKUP(BQ$8,EGENnoDPF_a_RONLER!$G$11:$CL$11,_xlfn.XLOOKUP($D42,EGENnoDPF_a_RONLER!$D$14:$D$51,EGENnoDPF_a_RONLER!$G$14:$CL$51)),"--")</f>
        <v>2.4269351299999999E-2</v>
      </c>
      <c r="BR42" s="49" cm="1">
        <f t="array" ref="BR42">IFERROR(_xlfn.XLOOKUP(BR$8,EGENnoDPF_a_RONLER!$G$11:$CL$11,_xlfn.XLOOKUP($D42,EGENnoDPF_a_RONLER!$D$14:$D$51,EGENnoDPF_a_RONLER!$G$14:$CL$51)),"--")</f>
        <v>2.4269351299999999E-2</v>
      </c>
      <c r="BS42" s="49" cm="1">
        <f t="array" ref="BS42">IFERROR(_xlfn.XLOOKUP(BS$8,EGENnoDPF_a_RONLER!$G$11:$CL$11,_xlfn.XLOOKUP($D42,EGENnoDPF_a_RONLER!$D$14:$D$51,EGENnoDPF_a_RONLER!$G$14:$CL$51)),"--")</f>
        <v>4.9174580799999999E-2</v>
      </c>
      <c r="BT42" s="49" cm="1">
        <f t="array" ref="BT42">IFERROR(_xlfn.XLOOKUP(BT$8,EGENnoDPF_a_RONLER!$G$11:$CL$11,_xlfn.XLOOKUP($D42,EGENnoDPF_a_RONLER!$D$14:$D$51,EGENnoDPF_a_RONLER!$G$14:$CL$51)),"--")</f>
        <v>2.0560061799999998E-2</v>
      </c>
      <c r="BU42" s="49" cm="1">
        <f t="array" ref="BU42">IFERROR(_xlfn.XLOOKUP(BU$8,EGENnoDPF_b_RONLER!$G$11:$BN$11,_xlfn.XLOOKUP($D42,EGENnoDPF_b_RONLER!$D$14:$D$67,EGENnoDPF_b_RONLER!$G$14:$BN$67)),"--")</f>
        <v>0.15409448379999999</v>
      </c>
      <c r="BV42" s="49" cm="1">
        <f t="array" ref="BV42">IFERROR(_xlfn.XLOOKUP(BV$8,EGENnoDPF_b_RONLER!$G$11:$BN$11,_xlfn.XLOOKUP($D42,EGENnoDPF_b_RONLER!$D$14:$D$67,EGENnoDPF_b_RONLER!$G$14:$BN$67)),"--")</f>
        <v>0.15632005749999997</v>
      </c>
      <c r="BW42" s="49" cm="1">
        <f t="array" ref="BW42">IFERROR(_xlfn.XLOOKUP(BW$8,EGENnoDPF_b_RONLER!$G$11:$BN$11,_xlfn.XLOOKUP($D42,EGENnoDPF_b_RONLER!$D$14:$D$67,EGENnoDPF_b_RONLER!$G$14:$BN$67)),"--")</f>
        <v>0.15632005749999997</v>
      </c>
      <c r="BX42" s="49" cm="1">
        <f t="array" ref="BX42">IFERROR(_xlfn.XLOOKUP(BX$8,EGENnoDPF_b_RONLER!$G$11:$BN$11,_xlfn.XLOOKUP($D42,EGENnoDPF_b_RONLER!$D$14:$D$67,EGENnoDPF_b_RONLER!$G$14:$BN$67)),"--")</f>
        <v>0.18652427200000002</v>
      </c>
      <c r="BY42" s="49" cm="1">
        <f t="array" ref="BY42">IFERROR(_xlfn.XLOOKUP(BY$8,EGENnoDPF_b_RONLER!$G$11:$BN$11,_xlfn.XLOOKUP($D42,EGENnoDPF_b_RONLER!$D$14:$D$67,EGENnoDPF_b_RONLER!$G$14:$BN$67)),"--")</f>
        <v>0.18239106369999999</v>
      </c>
      <c r="BZ42" s="49" cm="1">
        <f t="array" ref="BZ42">IFERROR(_xlfn.XLOOKUP(BZ$8,EGENnoDPF_b_RONLER!$G$11:$BN$11,_xlfn.XLOOKUP($D42,EGENnoDPF_b_RONLER!$D$14:$D$67,EGENnoDPF_b_RONLER!$G$14:$BN$67)),"--")</f>
        <v>0.18652427200000002</v>
      </c>
      <c r="CA42" s="49" cm="1">
        <f t="array" ref="CA42">IFERROR(_xlfn.XLOOKUP(CA$8,EGENnoDPF_b_RONLER!$G$11:$BN$11,_xlfn.XLOOKUP($D42,EGENnoDPF_b_RONLER!$D$14:$D$67,EGENnoDPF_b_RONLER!$G$14:$BN$67)),"--")</f>
        <v>0.18652427200000002</v>
      </c>
      <c r="CB42" s="49" cm="1">
        <f t="array" ref="CB42">IFERROR(_xlfn.XLOOKUP(CB$8,EGENnoDPF_b_RONLER!$G$11:$BN$11,_xlfn.XLOOKUP($D42,EGENnoDPF_b_RONLER!$D$14:$D$67,EGENnoDPF_b_RONLER!$G$14:$BN$67)),"--")</f>
        <v>0.18652427200000002</v>
      </c>
      <c r="CC42" s="49" cm="1">
        <f t="array" ref="CC42">IFERROR(_xlfn.XLOOKUP(CC$8,EGENnoDPF_b_RONLER!$G$11:$BN$11,_xlfn.XLOOKUP($D42,EGENnoDPF_b_RONLER!$D$14:$D$67,EGENnoDPF_b_RONLER!$G$14:$BN$67)),"--")</f>
        <v>0.18652427200000002</v>
      </c>
      <c r="CD42" s="49" cm="1">
        <f t="array" ref="CD42">IFERROR(_xlfn.XLOOKUP(CD$8,EGENnoDPF_b_RONLER!$G$11:$BN$11,_xlfn.XLOOKUP($D42,EGENnoDPF_b_RONLER!$D$14:$D$67,EGENnoDPF_b_RONLER!$G$14:$BN$67)),"--")</f>
        <v>0.18239106369999999</v>
      </c>
      <c r="CE42" s="49" cm="1">
        <f t="array" ref="CE42">IFERROR(_xlfn.XLOOKUP(CE$8,EGENnoDPF_b_RONLER!$G$11:$BN$11,_xlfn.XLOOKUP($D42,EGENnoDPF_b_RONLER!$D$14:$D$67,EGENnoDPF_b_RONLER!$G$14:$BN$67)),"--")</f>
        <v>0.18652427200000002</v>
      </c>
      <c r="CF42" s="49" cm="1">
        <f t="array" ref="CF42">IFERROR(_xlfn.XLOOKUP(CF$8,EGENnoDPF_b_RONLER!$G$11:$BN$11,_xlfn.XLOOKUP($D42,EGENnoDPF_b_RONLER!$D$14:$D$67,EGENnoDPF_b_RONLER!$G$14:$BN$67)),"--")</f>
        <v>0.18239106369999999</v>
      </c>
      <c r="CG42" s="49" cm="1">
        <f t="array" ref="CG42">IFERROR(_xlfn.XLOOKUP(CG$8,EGENnoDPF_b_RONLER!$G$11:$BN$11,_xlfn.XLOOKUP($D42,EGENnoDPF_b_RONLER!$D$14:$D$67,EGENnoDPF_b_RONLER!$G$14:$BN$67)),"--")</f>
        <v>0.18239106369999999</v>
      </c>
      <c r="CH42" s="49" cm="1">
        <f t="array" ref="CH42">IFERROR(_xlfn.XLOOKUP(CH$8,EGENnoDPF_b_RONLER!$G$11:$BN$11,_xlfn.XLOOKUP($D42,EGENnoDPF_b_RONLER!$D$14:$D$67,EGENnoDPF_b_RONLER!$G$14:$BN$67)),"--")</f>
        <v>0.18239106369999999</v>
      </c>
      <c r="CI42" s="49" cm="1">
        <f t="array" ref="CI42">IFERROR(_xlfn.XLOOKUP(CI$8,EGENnoDPF_b_RONLER!$G$11:$BN$11,_xlfn.XLOOKUP($D42,EGENnoDPF_b_RONLER!$D$14:$D$67,EGENnoDPF_b_RONLER!$G$14:$BN$67)),"--")</f>
        <v>0.18239106369999999</v>
      </c>
      <c r="CJ42" s="49" cm="1">
        <f t="array" ref="CJ42">IFERROR(_xlfn.XLOOKUP(CJ$8,FirePump_RONLER!$G$11:$V$11,_xlfn.XLOOKUP($D42,FirePump_RONLER!$D$14:$D$51,FirePump_RONLER!$G$14:$V$51)),"--")</f>
        <v>1.1021888800000001E-2</v>
      </c>
      <c r="CK42" s="49" cm="1">
        <f t="array" ref="CK42">IFERROR(_xlfn.XLOOKUP(CK$8,FirePump_RONLER!$G$11:$V$11,_xlfn.XLOOKUP($D42,FirePump_RONLER!$D$14:$D$51,FirePump_RONLER!$G$14:$V$51)),"--")</f>
        <v>1.1975706099999999E-2</v>
      </c>
      <c r="CL42" s="49" cm="1">
        <f t="array" ref="CL42">IFERROR(_xlfn.XLOOKUP(CL$8,FirePump_RONLER!$G$11:$V$11,_xlfn.XLOOKUP($D42,FirePump_RONLER!$D$14:$D$51,FirePump_RONLER!$G$14:$V$51)),"--")</f>
        <v>6.9946601999999998E-3</v>
      </c>
      <c r="CM42" s="49" cm="1">
        <f t="array" ref="CM42">IFERROR(_xlfn.XLOOKUP(CM$8,FirePump_RONLER!$G$11:$V$11,_xlfn.XLOOKUP($D42,FirePump_RONLER!$D$14:$D$51,FirePump_RONLER!$G$14:$V$51)),"--")</f>
        <v>6.4647616999999992E-3</v>
      </c>
      <c r="CN42" s="49" cm="1">
        <f t="array" ref="CN42">IFERROR(_xlfn.XLOOKUP(CN$8,EGEN_ALOHA!$G$11:$Z$11,_xlfn.XLOOKUP($D42,EGEN_ALOHA!$D$14:$D$51,EGEN_ALOHA!$G$14:$Z$51)),"--")</f>
        <v>0.1142461166</v>
      </c>
      <c r="CO42" s="49" cm="1">
        <f t="array" ref="CO42">IFERROR(_xlfn.XLOOKUP(CO$8,EGEN_ALOHA!$G$11:$Z$11,_xlfn.XLOOKUP($D42,EGEN_ALOHA!$D$14:$D$51,EGEN_ALOHA!$G$14:$Z$51)),"--")</f>
        <v>0.1142461166</v>
      </c>
      <c r="CP42" s="49" cm="1">
        <f t="array" ref="CP42">IFERROR(_xlfn.XLOOKUP(CP$8,EGEN_ALOHA!$G$11:$Z$11,_xlfn.XLOOKUP($D42,EGEN_ALOHA!$D$14:$D$51,EGEN_ALOHA!$G$14:$Z$51)),"--")</f>
        <v>0.1142461166</v>
      </c>
      <c r="CQ42" s="49" cm="1">
        <f t="array" ref="CQ42">IFERROR(_xlfn.XLOOKUP(CQ$8,EGEN_ALOHA!$G$11:$Z$11,_xlfn.XLOOKUP($D42,EGEN_ALOHA!$D$14:$D$51,EGEN_ALOHA!$G$14:$Z$51)),"--")</f>
        <v>0.11430970441999998</v>
      </c>
      <c r="CR42" s="49" cm="1">
        <f t="array" ref="CR42">IFERROR(_xlfn.XLOOKUP(CR$8,EGEN_ALOHA!$G$11:$Z$11,_xlfn.XLOOKUP($D42,EGEN_ALOHA!$D$14:$D$51,EGEN_ALOHA!$G$14:$Z$51)),"--")</f>
        <v>0.11369502215999998</v>
      </c>
      <c r="CS42" s="71">
        <f>SUM(G42:CR42)</f>
        <v>8.4708758166310005</v>
      </c>
      <c r="CT42" s="67"/>
    </row>
    <row r="43" spans="1:98" ht="14.65" customHeight="1">
      <c r="A43" s="63"/>
      <c r="B43" s="55" t="s">
        <v>187</v>
      </c>
      <c r="C43" s="64"/>
      <c r="D43" s="65" t="s">
        <v>186</v>
      </c>
      <c r="E43" s="65" t="s">
        <v>315</v>
      </c>
      <c r="F43" s="65" t="s">
        <v>315</v>
      </c>
      <c r="G43" s="49" cm="1">
        <f t="array" ref="G43">IFERROR(_xlfn.XLOOKUP(G$8,EGEN_DPF_a_RONLER!$I$5:$P$5,_xlfn.XLOOKUP($D43,EGEN_DPF_a_RONLER!$D$13:$D$50,EGEN_DPF_a_RONLER!$I$13:$P$50)),"--")</f>
        <v>4.3630816880000003E-3</v>
      </c>
      <c r="H43" s="49" cm="1">
        <f t="array" ref="H43">IFERROR(_xlfn.XLOOKUP(H$8,EGEN_DPF_a_RONLER!$I$5:$P$5,_xlfn.XLOOKUP($D43,EGEN_DPF_a_RONLER!$D$13:$D$50,EGEN_DPF_a_RONLER!$I$13:$P$50)),"--")</f>
        <v>3.1019916319999989E-3</v>
      </c>
      <c r="I43" s="49" cm="1">
        <f t="array" ref="I43">IFERROR(_xlfn.XLOOKUP(I$8,EGEN_DPF_b_RONLER!$K$11:$FZ$11,_xlfn.XLOOKUP($D43,EGEN_DPF_b_RONLER!$D$14:$D$67,EGEN_DPF_b_RONLER!$K$14:$FZ$67)),"--")</f>
        <v>2.9860293280000002E-2</v>
      </c>
      <c r="J43" s="49" cm="1">
        <f t="array" ref="J43">IFERROR(_xlfn.XLOOKUP(J$8,EGEN_DPF_b_RONLER!$K$11:$FZ$11,_xlfn.XLOOKUP($D43,EGEN_DPF_b_RONLER!$D$14:$D$67,EGEN_DPF_b_RONLER!$K$14:$FZ$67)),"--")</f>
        <v>2.9860293280000002E-2</v>
      </c>
      <c r="K43" s="49" cm="1">
        <f t="array" ref="K43">IFERROR(_xlfn.XLOOKUP(K$8,EGEN_DPF_b_RONLER!$K$11:$FZ$11,_xlfn.XLOOKUP($D43,EGEN_DPF_b_RONLER!$D$14:$D$67,EGEN_DPF_b_RONLER!$K$14:$FZ$67)),"--")</f>
        <v>2.9860293280000002E-2</v>
      </c>
      <c r="L43" s="49" cm="1">
        <f t="array" ref="L43">IFERROR(_xlfn.XLOOKUP(L$8,EGEN_DPF_b_RONLER!$K$11:$FZ$11,_xlfn.XLOOKUP($D43,EGEN_DPF_b_RONLER!$D$14:$D$67,EGEN_DPF_b_RONLER!$K$14:$FZ$67)),"--")</f>
        <v>2.9860293280000002E-2</v>
      </c>
      <c r="M43" s="49" cm="1">
        <f t="array" ref="M43">IFERROR(_xlfn.XLOOKUP(M$8,EGEN_DPF_b_RONLER!$K$11:$FZ$11,_xlfn.XLOOKUP($D43,EGEN_DPF_b_RONLER!$D$14:$D$67,EGEN_DPF_b_RONLER!$K$14:$FZ$67)),"--")</f>
        <v>2.9860293280000002E-2</v>
      </c>
      <c r="N43" s="49" cm="1">
        <f t="array" ref="N43">IFERROR(_xlfn.XLOOKUP(N$8,EGEN_DPF_b_RONLER!$K$11:$FZ$11,_xlfn.XLOOKUP($D43,EGEN_DPF_b_RONLER!$D$14:$D$67,EGEN_DPF_b_RONLER!$K$14:$FZ$67)),"--")</f>
        <v>2.9860293280000002E-2</v>
      </c>
      <c r="O43" s="49" cm="1">
        <f t="array" ref="O43">IFERROR(_xlfn.XLOOKUP(O$8,EGEN_DPF_b_RONLER!$K$11:$FZ$11,_xlfn.XLOOKUP($D43,EGEN_DPF_b_RONLER!$D$14:$D$67,EGEN_DPF_b_RONLER!$K$14:$FZ$67)),"--")</f>
        <v>2.4931895359999994E-2</v>
      </c>
      <c r="P43" s="49" cm="1">
        <f t="array" ref="P43">IFERROR(_xlfn.XLOOKUP(P$8,EGEN_DPF_b_RONLER!$K$11:$FZ$11,_xlfn.XLOOKUP($D43,EGEN_DPF_b_RONLER!$D$14:$D$67,EGEN_DPF_b_RONLER!$K$14:$FZ$67)),"--")</f>
        <v>2.4931895359999994E-2</v>
      </c>
      <c r="Q43" s="49" cm="1">
        <f t="array" ref="Q43">IFERROR(_xlfn.XLOOKUP(Q$8,EGEN_DPF_b_RONLER!$K$11:$FZ$11,_xlfn.XLOOKUP($D43,EGEN_DPF_b_RONLER!$D$14:$D$67,EGEN_DPF_b_RONLER!$K$14:$FZ$67)),"--")</f>
        <v>2.4931895359999994E-2</v>
      </c>
      <c r="R43" s="49" cm="1">
        <f t="array" ref="R43">IFERROR(_xlfn.XLOOKUP(R$8,EGEN_DPF_b_RONLER!$K$11:$FZ$11,_xlfn.XLOOKUP($D43,EGEN_DPF_b_RONLER!$D$14:$D$67,EGEN_DPF_b_RONLER!$K$14:$FZ$67)),"--")</f>
        <v>3.4788691199999992E-2</v>
      </c>
      <c r="S43" s="49" cm="1">
        <f t="array" ref="S43">IFERROR(_xlfn.XLOOKUP(S$8,EGEN_DPF_b_RONLER!$K$11:$FZ$11,_xlfn.XLOOKUP($D43,EGEN_DPF_b_RONLER!$D$14:$D$67,EGEN_DPF_b_RONLER!$K$14:$FZ$67)),"--")</f>
        <v>3.4788691199999992E-2</v>
      </c>
      <c r="T43" s="49" cm="1">
        <f t="array" ref="T43">IFERROR(_xlfn.XLOOKUP(T$8,EGEN_DPF_b_RONLER!$K$11:$FZ$11,_xlfn.XLOOKUP($D43,EGEN_DPF_b_RONLER!$D$14:$D$67,EGEN_DPF_b_RONLER!$K$14:$FZ$67)),"--")</f>
        <v>3.4788691199999992E-2</v>
      </c>
      <c r="U43" s="49" cm="1">
        <f t="array" ref="U43">IFERROR(_xlfn.XLOOKUP(U$8,EGEN_DPF_b_RONLER!$K$11:$FZ$11,_xlfn.XLOOKUP($D43,EGEN_DPF_b_RONLER!$D$14:$D$67,EGEN_DPF_b_RONLER!$K$14:$FZ$67)),"--")</f>
        <v>3.4788691199999992E-2</v>
      </c>
      <c r="V43" s="49" cm="1">
        <f t="array" ref="V43">IFERROR(_xlfn.XLOOKUP(V$8,EGEN_DPF_b_RONLER!$K$11:$FZ$11,_xlfn.XLOOKUP($D43,EGEN_DPF_b_RONLER!$D$14:$D$67,EGEN_DPF_b_RONLER!$K$14:$FZ$67)),"--")</f>
        <v>3.4788691199999992E-2</v>
      </c>
      <c r="W43" s="49" cm="1">
        <f t="array" ref="W43">IFERROR(_xlfn.XLOOKUP(W$8,EGEN_DPF_b_RONLER!$K$11:$FZ$11,_xlfn.XLOOKUP($D43,EGEN_DPF_b_RONLER!$D$14:$D$67,EGEN_DPF_b_RONLER!$K$14:$FZ$67)),"--")</f>
        <v>3.4788691199999992E-2</v>
      </c>
      <c r="X43" s="49" cm="1">
        <f t="array" ref="X43">IFERROR(_xlfn.XLOOKUP(X$8,EGEN_DPF_b_RONLER!$K$11:$FZ$11,_xlfn.XLOOKUP($D43,EGEN_DPF_b_RONLER!$D$14:$D$67,EGEN_DPF_b_RONLER!$K$14:$FZ$67)),"--")</f>
        <v>3.4788691199999992E-2</v>
      </c>
      <c r="Y43" s="49" cm="1">
        <f t="array" ref="Y43">IFERROR(_xlfn.XLOOKUP(Y$8,EGEN_DPF_b_RONLER!$K$11:$FZ$11,_xlfn.XLOOKUP($D43,EGEN_DPF_b_RONLER!$D$14:$D$67,EGEN_DPF_b_RONLER!$K$14:$FZ$67)),"--")</f>
        <v>3.4788691199999992E-2</v>
      </c>
      <c r="Z43" s="49" cm="1">
        <f t="array" ref="Z43">IFERROR(_xlfn.XLOOKUP(Z$8,EGEN_DPF_b_RONLER!$K$11:$FZ$11,_xlfn.XLOOKUP($D43,EGEN_DPF_b_RONLER!$D$14:$D$67,EGEN_DPF_b_RONLER!$K$14:$FZ$67)),"--")</f>
        <v>3.4788691199999992E-2</v>
      </c>
      <c r="AA43" s="49" cm="1">
        <f t="array" ref="AA43">IFERROR(_xlfn.XLOOKUP(AA$8,EGEN_DPF_b_RONLER!$K$11:$FZ$11,_xlfn.XLOOKUP($D43,EGEN_DPF_b_RONLER!$D$14:$D$67,EGEN_DPF_b_RONLER!$K$14:$FZ$67)),"--")</f>
        <v>3.4788691199999992E-2</v>
      </c>
      <c r="AB43" s="49" cm="1">
        <f t="array" ref="AB43">IFERROR(_xlfn.XLOOKUP(AB$8,EGEN_DPF_b_RONLER!$K$11:$FZ$11,_xlfn.XLOOKUP($D43,EGEN_DPF_b_RONLER!$D$14:$D$67,EGEN_DPF_b_RONLER!$K$14:$FZ$67)),"--")</f>
        <v>3.4788691199999992E-2</v>
      </c>
      <c r="AC43" s="49" cm="1">
        <f t="array" ref="AC43">IFERROR(_xlfn.XLOOKUP(AC$8,EGEN_DPF_b_RONLER!$K$11:$FZ$11,_xlfn.XLOOKUP($D43,EGEN_DPF_b_RONLER!$D$14:$D$67,EGEN_DPF_b_RONLER!$K$14:$FZ$67)),"--")</f>
        <v>3.4788691199999992E-2</v>
      </c>
      <c r="AD43" s="49" cm="1">
        <f t="array" ref="AD43">IFERROR(_xlfn.XLOOKUP(AD$8,EGEN_DPF_b_RONLER!$K$11:$FZ$11,_xlfn.XLOOKUP($D43,EGEN_DPF_b_RONLER!$D$14:$D$67,EGEN_DPF_b_RONLER!$K$14:$FZ$67)),"--")</f>
        <v>3.4788691199999992E-2</v>
      </c>
      <c r="AE43" s="49" cm="1">
        <f t="array" ref="AE43">IFERROR(_xlfn.XLOOKUP(AE$8,EGEN_DPF_b_RONLER!$K$11:$FZ$11,_xlfn.XLOOKUP($D43,EGEN_DPF_b_RONLER!$D$14:$D$67,EGEN_DPF_b_RONLER!$K$14:$FZ$67)),"--")</f>
        <v>3.4788691199999992E-2</v>
      </c>
      <c r="AF43" s="49" cm="1">
        <f t="array" ref="AF43">IFERROR(_xlfn.XLOOKUP(AF$8,EGEN_DPF_b_RONLER!$K$11:$FZ$11,_xlfn.XLOOKUP($D43,EGEN_DPF_b_RONLER!$D$14:$D$67,EGEN_DPF_b_RONLER!$K$14:$FZ$67)),"--")</f>
        <v>3.4788691199999992E-2</v>
      </c>
      <c r="AG43" s="49" cm="1">
        <f t="array" ref="AG43">IFERROR(_xlfn.XLOOKUP(AG$8,EGEN_DPF_b_RONLER!$K$11:$FZ$11,_xlfn.XLOOKUP($D43,EGEN_DPF_b_RONLER!$D$14:$D$67,EGEN_DPF_b_RONLER!$K$14:$FZ$67)),"--")</f>
        <v>3.4788691199999992E-2</v>
      </c>
      <c r="AH43" s="49" cm="1">
        <f t="array" ref="AH43">IFERROR(_xlfn.XLOOKUP(AH$8,EGEN_DPF_b_RONLER!$K$11:$FZ$11,_xlfn.XLOOKUP($D43,EGEN_DPF_b_RONLER!$D$14:$D$67,EGEN_DPF_b_RONLER!$K$14:$FZ$67)),"--")</f>
        <v>3.4788691199999992E-2</v>
      </c>
      <c r="AI43" s="49" cm="1">
        <f t="array" ref="AI43">IFERROR(_xlfn.XLOOKUP(AI$8,EGEN_DPF_b_RONLER!$K$11:$FZ$11,_xlfn.XLOOKUP($D43,EGEN_DPF_b_RONLER!$D$14:$D$67,EGEN_DPF_b_RONLER!$K$14:$FZ$67)),"--")</f>
        <v>3.4788691199999992E-2</v>
      </c>
      <c r="AJ43" s="49" cm="1">
        <f t="array" ref="AJ43">IFERROR(_xlfn.XLOOKUP(AJ$8,EGEN_DPF_b_RONLER!$K$11:$FZ$11,_xlfn.XLOOKUP($D43,EGEN_DPF_b_RONLER!$D$14:$D$67,EGEN_DPF_b_RONLER!$K$14:$FZ$67)),"--")</f>
        <v>3.4788691199999992E-2</v>
      </c>
      <c r="AK43" s="49" cm="1">
        <f t="array" ref="AK43">IFERROR(_xlfn.XLOOKUP(AK$8,EGEN_DPF_b_RONLER!$K$11:$FZ$11,_xlfn.XLOOKUP($D43,EGEN_DPF_b_RONLER!$D$14:$D$67,EGEN_DPF_b_RONLER!$K$14:$FZ$67)),"--")</f>
        <v>3.4788691199999992E-2</v>
      </c>
      <c r="AL43" s="49" cm="1">
        <f t="array" ref="AL43">IFERROR(_xlfn.XLOOKUP(AL$8,EGEN_DPF_b_RONLER!$K$11:$FZ$11,_xlfn.XLOOKUP($D43,EGEN_DPF_b_RONLER!$D$14:$D$67,EGEN_DPF_b_RONLER!$K$14:$FZ$67)),"--")</f>
        <v>3.4788691199999992E-2</v>
      </c>
      <c r="AM43" s="49" cm="1">
        <f t="array" ref="AM43">IFERROR(_xlfn.XLOOKUP(AM$8,EGEN_DPF_b_RONLER!$K$11:$FZ$11,_xlfn.XLOOKUP($D43,EGEN_DPF_b_RONLER!$D$14:$D$67,EGEN_DPF_b_RONLER!$K$14:$FZ$67)),"--")</f>
        <v>2.9860293280000002E-2</v>
      </c>
      <c r="AN43" s="49" cm="1">
        <f t="array" ref="AN43">IFERROR(_xlfn.XLOOKUP(AN$8,EGEN_DPF_b_RONLER!$K$11:$FZ$11,_xlfn.XLOOKUP($D43,EGEN_DPF_b_RONLER!$D$14:$D$67,EGEN_DPF_b_RONLER!$K$14:$FZ$67)),"--")</f>
        <v>2.9860293280000002E-2</v>
      </c>
      <c r="AO43" s="49" cm="1">
        <f t="array" ref="AO43">IFERROR(_xlfn.XLOOKUP(AO$8,EGEN_DPF_b_RONLER!$K$11:$FZ$11,_xlfn.XLOOKUP($D43,EGEN_DPF_b_RONLER!$D$14:$D$67,EGEN_DPF_b_RONLER!$K$14:$FZ$67)),"--")</f>
        <v>3.2495025040000007E-2</v>
      </c>
      <c r="AP43" s="49" cm="1">
        <f t="array" ref="AP43">IFERROR(_xlfn.XLOOKUP(AP$8,EGEN_DPF_b_RONLER!$K$11:$FZ$11,_xlfn.XLOOKUP($D43,EGEN_DPF_b_RONLER!$D$14:$D$67,EGEN_DPF_b_RONLER!$K$14:$FZ$67)),"--")</f>
        <v>3.2495025040000007E-2</v>
      </c>
      <c r="AQ43" s="49" cm="1">
        <f t="array" ref="AQ43">IFERROR(_xlfn.XLOOKUP(AQ$8,EGEN_DPF_b_RONLER!$K$11:$FZ$11,_xlfn.XLOOKUP($D43,EGEN_DPF_b_RONLER!$D$14:$D$67,EGEN_DPF_b_RONLER!$K$14:$FZ$67)),"--")</f>
        <v>5.426353695999999E-3</v>
      </c>
      <c r="AR43" s="49" cm="1">
        <f t="array" ref="AR43">IFERROR(_xlfn.XLOOKUP(AR$8,EGEN_DPF_b_RONLER!$K$11:$FZ$11,_xlfn.XLOOKUP($D43,EGEN_DPF_b_RONLER!$D$14:$D$67,EGEN_DPF_b_RONLER!$K$14:$FZ$67)),"--")</f>
        <v>3.4788691199999992E-2</v>
      </c>
      <c r="AS43" s="49" cm="1">
        <f t="array" ref="AS43">IFERROR(_xlfn.XLOOKUP(AS$8,EGEN_DPF_b_RONLER!$K$11:$FZ$11,_xlfn.XLOOKUP($D43,EGEN_DPF_b_RONLER!$D$14:$D$67,EGEN_DPF_b_RONLER!$K$14:$FZ$67)),"--")</f>
        <v>3.4788691199999992E-2</v>
      </c>
      <c r="AT43" s="49" cm="1">
        <f t="array" ref="AT43">IFERROR(_xlfn.XLOOKUP(AT$8,EGEN_DPF_b_RONLER!$K$11:$FZ$11,_xlfn.XLOOKUP($D43,EGEN_DPF_b_RONLER!$D$14:$D$67,EGEN_DPF_b_RONLER!$K$14:$FZ$67)),"--")</f>
        <v>3.4788691199999992E-2</v>
      </c>
      <c r="AU43" s="49" cm="1">
        <f t="array" ref="AU43">IFERROR(_xlfn.XLOOKUP(AU$8,EGEN_DPF_b_RONLER!$K$11:$FZ$11,_xlfn.XLOOKUP($D43,EGEN_DPF_b_RONLER!$D$14:$D$67,EGEN_DPF_b_RONLER!$K$14:$FZ$67)),"--")</f>
        <v>3.4788691199999992E-2</v>
      </c>
      <c r="AV43" s="49" cm="1">
        <f t="array" ref="AV43">IFERROR(_xlfn.XLOOKUP(AV$8,EGEN_DPF_b_RONLER!$K$11:$FZ$11,_xlfn.XLOOKUP($D43,EGEN_DPF_b_RONLER!$D$14:$D$67,EGEN_DPF_b_RONLER!$K$14:$FZ$67)),"--")</f>
        <v>3.4788691199999992E-2</v>
      </c>
      <c r="AW43" s="49" cm="1">
        <f t="array" ref="AW43">IFERROR(_xlfn.XLOOKUP(AW$8,EGEN_DPF_b_RONLER!$K$11:$FZ$11,_xlfn.XLOOKUP($D43,EGEN_DPF_b_RONLER!$D$14:$D$67,EGEN_DPF_b_RONLER!$K$14:$FZ$67)),"--")</f>
        <v>3.4788691199999992E-2</v>
      </c>
      <c r="AX43" s="49" cm="1">
        <f t="array" ref="AX43">IFERROR(_xlfn.XLOOKUP(AX$8,EGEN_DPF_b_RONLER!$K$11:$FZ$11,_xlfn.XLOOKUP($D43,EGEN_DPF_b_RONLER!$D$14:$D$67,EGEN_DPF_b_RONLER!$K$14:$FZ$67)),"--")</f>
        <v>3.4788691199999992E-2</v>
      </c>
      <c r="AY43" s="49" cm="1">
        <f t="array" ref="AY43">IFERROR(_xlfn.XLOOKUP(AY$8,EGEN_DPF_b_RONLER!$K$11:$FZ$11,_xlfn.XLOOKUP($D43,EGEN_DPF_b_RONLER!$D$14:$D$67,EGEN_DPF_b_RONLER!$K$14:$FZ$67)),"--")</f>
        <v>3.4788691199999992E-2</v>
      </c>
      <c r="AZ43" s="49" cm="1">
        <f t="array" ref="AZ43">IFERROR(_xlfn.XLOOKUP(AZ$8,EGENnoDPF_a_RONLER!$G$11:$CL$11,_xlfn.XLOOKUP($D43,EGENnoDPF_a_RONLER!$D$14:$D$51,EGENnoDPF_a_RONLER!$G$14:$CL$51)),"--")</f>
        <v>4.8392945319999991E-2</v>
      </c>
      <c r="BA43" s="49" cm="1">
        <f t="array" ref="BA43">IFERROR(_xlfn.XLOOKUP(BA$8,EGENnoDPF_a_RONLER!$G$11:$CL$11,_xlfn.XLOOKUP($D43,EGENnoDPF_a_RONLER!$D$14:$D$51,EGENnoDPF_a_RONLER!$G$14:$CL$51)),"--")</f>
        <v>4.8392945319999991E-2</v>
      </c>
      <c r="BB43" s="49" cm="1">
        <f t="array" ref="BB43">IFERROR(_xlfn.XLOOKUP(BB$8,EGENnoDPF_a_RONLER!$G$11:$CL$11,_xlfn.XLOOKUP($D43,EGENnoDPF_a_RONLER!$D$14:$D$51,EGENnoDPF_a_RONLER!$G$14:$CL$51)),"--")</f>
        <v>4.8392945319999991E-2</v>
      </c>
      <c r="BC43" s="49" cm="1">
        <f t="array" ref="BC43">IFERROR(_xlfn.XLOOKUP(BC$8,EGENnoDPF_a_RONLER!$G$11:$CL$11,_xlfn.XLOOKUP($D43,EGENnoDPF_a_RONLER!$D$14:$D$51,EGENnoDPF_a_RONLER!$G$14:$CL$51)),"--")</f>
        <v>4.8392945319999991E-2</v>
      </c>
      <c r="BD43" s="49" cm="1">
        <f t="array" ref="BD43">IFERROR(_xlfn.XLOOKUP(BD$8,EGENnoDPF_a_RONLER!$G$11:$CL$11,_xlfn.XLOOKUP($D43,EGENnoDPF_a_RONLER!$D$14:$D$51,EGENnoDPF_a_RONLER!$G$14:$CL$51)),"--")</f>
        <v>3.8246243719999996E-2</v>
      </c>
      <c r="BE43" s="49" cm="1">
        <f t="array" ref="BE43">IFERROR(_xlfn.XLOOKUP(BE$8,EGENnoDPF_a_RONLER!$G$11:$CL$11,_xlfn.XLOOKUP($D43,EGENnoDPF_a_RONLER!$D$14:$D$51,EGENnoDPF_a_RONLER!$G$14:$CL$51)),"--")</f>
        <v>3.8246243719999996E-2</v>
      </c>
      <c r="BF43" s="49" cm="1">
        <f t="array" ref="BF43">IFERROR(_xlfn.XLOOKUP(BF$8,EGENnoDPF_a_RONLER!$G$11:$CL$11,_xlfn.XLOOKUP($D43,EGENnoDPF_a_RONLER!$D$14:$D$51,EGENnoDPF_a_RONLER!$G$14:$CL$51)),"--")</f>
        <v>3.8246243719999996E-2</v>
      </c>
      <c r="BG43" s="49" cm="1">
        <f t="array" ref="BG43">IFERROR(_xlfn.XLOOKUP(BG$8,EGENnoDPF_a_RONLER!$G$11:$CL$11,_xlfn.XLOOKUP($D43,EGENnoDPF_a_RONLER!$D$14:$D$51,EGENnoDPF_a_RONLER!$G$14:$CL$51)),"--")</f>
        <v>5.2438836000000009E-2</v>
      </c>
      <c r="BH43" s="49" cm="1">
        <f t="array" ref="BH43">IFERROR(_xlfn.XLOOKUP(BH$8,EGENnoDPF_a_RONLER!$G$11:$CL$11,_xlfn.XLOOKUP($D43,EGENnoDPF_a_RONLER!$D$14:$D$51,EGENnoDPF_a_RONLER!$G$14:$CL$51)),"--")</f>
        <v>5.2438836000000009E-2</v>
      </c>
      <c r="BI43" s="49" cm="1">
        <f t="array" ref="BI43">IFERROR(_xlfn.XLOOKUP(BI$8,EGENnoDPF_a_RONLER!$G$11:$CL$11,_xlfn.XLOOKUP($D43,EGENnoDPF_a_RONLER!$D$14:$D$51,EGENnoDPF_a_RONLER!$G$14:$CL$51)),"--")</f>
        <v>5.8620649999999996E-2</v>
      </c>
      <c r="BJ43" s="49" cm="1">
        <f t="array" ref="BJ43">IFERROR(_xlfn.XLOOKUP(BJ$8,EGENnoDPF_a_RONLER!$G$11:$CL$11,_xlfn.XLOOKUP($D43,EGENnoDPF_a_RONLER!$D$14:$D$51,EGENnoDPF_a_RONLER!$G$14:$CL$51)),"--")</f>
        <v>6.1988672800000005E-2</v>
      </c>
      <c r="BK43" s="49" cm="1">
        <f t="array" ref="BK43">IFERROR(_xlfn.XLOOKUP(BK$8,EGENnoDPF_a_RONLER!$G$11:$CL$11,_xlfn.XLOOKUP($D43,EGENnoDPF_a_RONLER!$D$14:$D$51,EGENnoDPF_a_RONLER!$G$14:$CL$51)),"--")</f>
        <v>6.2866916719999999E-2</v>
      </c>
      <c r="BL43" s="49" cm="1">
        <f t="array" ref="BL43">IFERROR(_xlfn.XLOOKUP(BL$8,EGENnoDPF_a_RONLER!$G$11:$CL$11,_xlfn.XLOOKUP($D43,EGENnoDPF_a_RONLER!$D$14:$D$51,EGENnoDPF_a_RONLER!$G$14:$CL$51)),"--")</f>
        <v>6.2866916719999999E-2</v>
      </c>
      <c r="BM43" s="49" cm="1">
        <f t="array" ref="BM43">IFERROR(_xlfn.XLOOKUP(BM$8,EGENnoDPF_a_RONLER!$G$11:$CL$11,_xlfn.XLOOKUP($D43,EGENnoDPF_a_RONLER!$D$14:$D$51,EGENnoDPF_a_RONLER!$G$14:$CL$51)),"--")</f>
        <v>6.2866916719999999E-2</v>
      </c>
      <c r="BN43" s="49" cm="1">
        <f t="array" ref="BN43">IFERROR(_xlfn.XLOOKUP(BN$8,EGENnoDPF_a_RONLER!$G$11:$CL$11,_xlfn.XLOOKUP($D43,EGENnoDPF_a_RONLER!$D$14:$D$51,EGENnoDPF_a_RONLER!$G$14:$CL$51)),"--")</f>
        <v>6.2866916719999999E-2</v>
      </c>
      <c r="BO43" s="49" cm="1">
        <f t="array" ref="BO43">IFERROR(_xlfn.XLOOKUP(BO$8,EGENnoDPF_a_RONLER!$G$11:$CL$11,_xlfn.XLOOKUP($D43,EGENnoDPF_a_RONLER!$D$14:$D$51,EGENnoDPF_a_RONLER!$G$14:$CL$51)),"--")</f>
        <v>6.2866916719999999E-2</v>
      </c>
      <c r="BP43" s="49" cm="1">
        <f t="array" ref="BP43">IFERROR(_xlfn.XLOOKUP(BP$8,EGENnoDPF_a_RONLER!$G$11:$CL$11,_xlfn.XLOOKUP($D43,EGENnoDPF_a_RONLER!$D$14:$D$51,EGENnoDPF_a_RONLER!$G$14:$CL$51)),"--")</f>
        <v>6.2866916719999999E-2</v>
      </c>
      <c r="BQ43" s="49" cm="1">
        <f t="array" ref="BQ43">IFERROR(_xlfn.XLOOKUP(BQ$8,EGENnoDPF_a_RONLER!$G$11:$CL$11,_xlfn.XLOOKUP($D43,EGENnoDPF_a_RONLER!$D$14:$D$51,EGENnoDPF_a_RONLER!$G$14:$CL$51)),"--")</f>
        <v>9.7630028000000001E-3</v>
      </c>
      <c r="BR43" s="49" cm="1">
        <f t="array" ref="BR43">IFERROR(_xlfn.XLOOKUP(BR$8,EGENnoDPF_a_RONLER!$G$11:$CL$11,_xlfn.XLOOKUP($D43,EGENnoDPF_a_RONLER!$D$14:$D$51,EGENnoDPF_a_RONLER!$G$14:$CL$51)),"--")</f>
        <v>9.7630028000000001E-3</v>
      </c>
      <c r="BS43" s="49" cm="1">
        <f t="array" ref="BS43">IFERROR(_xlfn.XLOOKUP(BS$8,EGENnoDPF_a_RONLER!$G$11:$CL$11,_xlfn.XLOOKUP($D43,EGENnoDPF_a_RONLER!$D$14:$D$51,EGENnoDPF_a_RONLER!$G$14:$CL$51)),"--")</f>
        <v>1.9781804799999997E-2</v>
      </c>
      <c r="BT43" s="49" cm="1">
        <f t="array" ref="BT43">IFERROR(_xlfn.XLOOKUP(BT$8,EGENnoDPF_a_RONLER!$G$11:$CL$11,_xlfn.XLOOKUP($D43,EGENnoDPF_a_RONLER!$D$14:$D$51,EGENnoDPF_a_RONLER!$G$14:$CL$51)),"--")</f>
        <v>8.2708407999999983E-3</v>
      </c>
      <c r="BU43" s="49" cm="1">
        <f t="array" ref="BU43">IFERROR(_xlfn.XLOOKUP(BU$8,EGENnoDPF_b_RONLER!$G$11:$BN$11,_xlfn.XLOOKUP($D43,EGENnoDPF_b_RONLER!$D$14:$D$67,EGENnoDPF_b_RONLER!$G$14:$BN$67)),"--")</f>
        <v>6.1988672800000005E-2</v>
      </c>
      <c r="BV43" s="49" cm="1">
        <f t="array" ref="BV43">IFERROR(_xlfn.XLOOKUP(BV$8,EGENnoDPF_b_RONLER!$G$11:$BN$11,_xlfn.XLOOKUP($D43,EGENnoDPF_b_RONLER!$D$14:$D$67,EGENnoDPF_b_RONLER!$G$14:$BN$67)),"--")</f>
        <v>6.2883970000000011E-2</v>
      </c>
      <c r="BW43" s="49" cm="1">
        <f t="array" ref="BW43">IFERROR(_xlfn.XLOOKUP(BW$8,EGENnoDPF_b_RONLER!$G$11:$BN$11,_xlfn.XLOOKUP($D43,EGENnoDPF_b_RONLER!$D$14:$D$67,EGENnoDPF_b_RONLER!$G$14:$BN$67)),"--")</f>
        <v>6.2883970000000011E-2</v>
      </c>
      <c r="BX43" s="49" cm="1">
        <f t="array" ref="BX43">IFERROR(_xlfn.XLOOKUP(BX$8,EGENnoDPF_b_RONLER!$G$11:$BN$11,_xlfn.XLOOKUP($D43,EGENnoDPF_b_RONLER!$D$14:$D$67,EGENnoDPF_b_RONLER!$G$14:$BN$67)),"--")</f>
        <v>7.5034431999999998E-2</v>
      </c>
      <c r="BY43" s="49" cm="1">
        <f t="array" ref="BY43">IFERROR(_xlfn.XLOOKUP(BY$8,EGENnoDPF_b_RONLER!$G$11:$BN$11,_xlfn.XLOOKUP($D43,EGENnoDPF_b_RONLER!$D$14:$D$67,EGENnoDPF_b_RONLER!$G$14:$BN$67)),"--")</f>
        <v>7.3371737199999995E-2</v>
      </c>
      <c r="BZ43" s="49" cm="1">
        <f t="array" ref="BZ43">IFERROR(_xlfn.XLOOKUP(BZ$8,EGENnoDPF_b_RONLER!$G$11:$BN$11,_xlfn.XLOOKUP($D43,EGENnoDPF_b_RONLER!$D$14:$D$67,EGENnoDPF_b_RONLER!$G$14:$BN$67)),"--")</f>
        <v>7.5034431999999998E-2</v>
      </c>
      <c r="CA43" s="49" cm="1">
        <f t="array" ref="CA43">IFERROR(_xlfn.XLOOKUP(CA$8,EGENnoDPF_b_RONLER!$G$11:$BN$11,_xlfn.XLOOKUP($D43,EGENnoDPF_b_RONLER!$D$14:$D$67,EGENnoDPF_b_RONLER!$G$14:$BN$67)),"--")</f>
        <v>7.5034431999999998E-2</v>
      </c>
      <c r="CB43" s="49" cm="1">
        <f t="array" ref="CB43">IFERROR(_xlfn.XLOOKUP(CB$8,EGENnoDPF_b_RONLER!$G$11:$BN$11,_xlfn.XLOOKUP($D43,EGENnoDPF_b_RONLER!$D$14:$D$67,EGENnoDPF_b_RONLER!$G$14:$BN$67)),"--")</f>
        <v>7.5034431999999998E-2</v>
      </c>
      <c r="CC43" s="49" cm="1">
        <f t="array" ref="CC43">IFERROR(_xlfn.XLOOKUP(CC$8,EGENnoDPF_b_RONLER!$G$11:$BN$11,_xlfn.XLOOKUP($D43,EGENnoDPF_b_RONLER!$D$14:$D$67,EGENnoDPF_b_RONLER!$G$14:$BN$67)),"--")</f>
        <v>7.5034431999999998E-2</v>
      </c>
      <c r="CD43" s="49" cm="1">
        <f t="array" ref="CD43">IFERROR(_xlfn.XLOOKUP(CD$8,EGENnoDPF_b_RONLER!$G$11:$BN$11,_xlfn.XLOOKUP($D43,EGENnoDPF_b_RONLER!$D$14:$D$67,EGENnoDPF_b_RONLER!$G$14:$BN$67)),"--")</f>
        <v>7.3371737199999995E-2</v>
      </c>
      <c r="CE43" s="49" cm="1">
        <f t="array" ref="CE43">IFERROR(_xlfn.XLOOKUP(CE$8,EGENnoDPF_b_RONLER!$G$11:$BN$11,_xlfn.XLOOKUP($D43,EGENnoDPF_b_RONLER!$D$14:$D$67,EGENnoDPF_b_RONLER!$G$14:$BN$67)),"--")</f>
        <v>7.5034431999999998E-2</v>
      </c>
      <c r="CF43" s="49" cm="1">
        <f t="array" ref="CF43">IFERROR(_xlfn.XLOOKUP(CF$8,EGENnoDPF_b_RONLER!$G$11:$BN$11,_xlfn.XLOOKUP($D43,EGENnoDPF_b_RONLER!$D$14:$D$67,EGENnoDPF_b_RONLER!$G$14:$BN$67)),"--")</f>
        <v>7.3371737199999995E-2</v>
      </c>
      <c r="CG43" s="49" cm="1">
        <f t="array" ref="CG43">IFERROR(_xlfn.XLOOKUP(CG$8,EGENnoDPF_b_RONLER!$G$11:$BN$11,_xlfn.XLOOKUP($D43,EGENnoDPF_b_RONLER!$D$14:$D$67,EGENnoDPF_b_RONLER!$G$14:$BN$67)),"--")</f>
        <v>7.3371737199999995E-2</v>
      </c>
      <c r="CH43" s="49" cm="1">
        <f t="array" ref="CH43">IFERROR(_xlfn.XLOOKUP(CH$8,EGENnoDPF_b_RONLER!$G$11:$BN$11,_xlfn.XLOOKUP($D43,EGENnoDPF_b_RONLER!$D$14:$D$67,EGENnoDPF_b_RONLER!$G$14:$BN$67)),"--")</f>
        <v>7.3371737199999995E-2</v>
      </c>
      <c r="CI43" s="49" cm="1">
        <f t="array" ref="CI43">IFERROR(_xlfn.XLOOKUP(CI$8,EGENnoDPF_b_RONLER!$G$11:$BN$11,_xlfn.XLOOKUP($D43,EGENnoDPF_b_RONLER!$D$14:$D$67,EGENnoDPF_b_RONLER!$G$14:$BN$67)),"--")</f>
        <v>7.3371737199999995E-2</v>
      </c>
      <c r="CJ43" s="49" cm="1">
        <f t="array" ref="CJ43">IFERROR(_xlfn.XLOOKUP(CJ$8,FirePump_RONLER!$G$11:$V$11,_xlfn.XLOOKUP($D43,FirePump_RONLER!$D$14:$D$51,FirePump_RONLER!$G$14:$V$51)),"--")</f>
        <v>4.4338528000000006E-3</v>
      </c>
      <c r="CK43" s="49" cm="1">
        <f t="array" ref="CK43">IFERROR(_xlfn.XLOOKUP(CK$8,FirePump_RONLER!$G$11:$V$11,_xlfn.XLOOKUP($D43,FirePump_RONLER!$D$14:$D$51,FirePump_RONLER!$G$14:$V$51)),"--")</f>
        <v>4.8175516000000008E-3</v>
      </c>
      <c r="CL43" s="49" cm="1">
        <f t="array" ref="CL43">IFERROR(_xlfn.XLOOKUP(CL$8,FirePump_RONLER!$G$11:$V$11,_xlfn.XLOOKUP($D43,FirePump_RONLER!$D$14:$D$51,FirePump_RONLER!$G$14:$V$51)),"--")</f>
        <v>2.8137911999999996E-3</v>
      </c>
      <c r="CM43" s="49" cm="1">
        <f t="array" ref="CM43">IFERROR(_xlfn.XLOOKUP(CM$8,FirePump_RONLER!$G$11:$V$11,_xlfn.XLOOKUP($D43,FirePump_RONLER!$D$14:$D$51,FirePump_RONLER!$G$14:$V$51)),"--")</f>
        <v>2.6006251999999997E-3</v>
      </c>
      <c r="CN43" s="49" cm="1">
        <f t="array" ref="CN43">IFERROR(_xlfn.XLOOKUP(CN$8,EGEN_ALOHA!$G$11:$Z$11,_xlfn.XLOOKUP($D43,EGEN_ALOHA!$D$14:$D$51,EGEN_ALOHA!$G$14:$Z$51)),"--")</f>
        <v>4.5958589600000002E-2</v>
      </c>
      <c r="CO43" s="49" cm="1">
        <f t="array" ref="CO43">IFERROR(_xlfn.XLOOKUP(CO$8,EGEN_ALOHA!$G$11:$Z$11,_xlfn.XLOOKUP($D43,EGEN_ALOHA!$D$14:$D$51,EGEN_ALOHA!$G$14:$Z$51)),"--")</f>
        <v>4.5958589600000002E-2</v>
      </c>
      <c r="CP43" s="49" cm="1">
        <f t="array" ref="CP43">IFERROR(_xlfn.XLOOKUP(CP$8,EGEN_ALOHA!$G$11:$Z$11,_xlfn.XLOOKUP($D43,EGEN_ALOHA!$D$14:$D$51,EGEN_ALOHA!$G$14:$Z$51)),"--")</f>
        <v>4.5958589600000002E-2</v>
      </c>
      <c r="CQ43" s="49" cm="1">
        <f t="array" ref="CQ43">IFERROR(_xlfn.XLOOKUP(CQ$8,EGEN_ALOHA!$G$11:$Z$11,_xlfn.XLOOKUP($D43,EGEN_ALOHA!$D$14:$D$51,EGEN_ALOHA!$G$14:$Z$51)),"--")</f>
        <v>4.5984169520000007E-2</v>
      </c>
      <c r="CR43" s="49" cm="1">
        <f t="array" ref="CR43">IFERROR(_xlfn.XLOOKUP(CR$8,EGEN_ALOHA!$G$11:$Z$11,_xlfn.XLOOKUP($D43,EGEN_ALOHA!$D$14:$D$51,EGEN_ALOHA!$G$14:$Z$51)),"--")</f>
        <v>4.5736896960000002E-2</v>
      </c>
      <c r="CS43" s="71">
        <f t="shared" si="1"/>
        <v>3.6814654970559988</v>
      </c>
      <c r="CT43" s="67"/>
    </row>
    <row r="44" spans="1:98" ht="14.65" customHeight="1">
      <c r="A44" s="20" t="s">
        <v>350</v>
      </c>
      <c r="B44" s="24"/>
      <c r="C44" s="55"/>
      <c r="D44" s="61"/>
      <c r="E44" s="61"/>
      <c r="F44" s="61"/>
      <c r="G44" s="118"/>
      <c r="H44" s="61"/>
      <c r="I44" s="61"/>
      <c r="J44" s="61"/>
      <c r="K44" s="61"/>
      <c r="L44" s="110"/>
      <c r="M44" s="110"/>
      <c r="N44" s="61"/>
      <c r="O44" s="61"/>
      <c r="P44" s="61"/>
      <c r="Q44" s="110"/>
      <c r="R44" s="110"/>
      <c r="S44" s="61"/>
      <c r="T44" s="61"/>
      <c r="U44" s="61"/>
      <c r="V44" s="110"/>
      <c r="W44" s="110"/>
      <c r="X44" s="61"/>
      <c r="Y44" s="61"/>
      <c r="Z44" s="61"/>
      <c r="AA44" s="110"/>
      <c r="AB44" s="110"/>
      <c r="AC44" s="61"/>
      <c r="AD44" s="61"/>
      <c r="AE44" s="110"/>
      <c r="AF44" s="110"/>
      <c r="AG44" s="61"/>
      <c r="AH44" s="61"/>
      <c r="AI44" s="61"/>
      <c r="AJ44" s="110"/>
      <c r="AK44" s="110"/>
      <c r="AL44" s="61"/>
      <c r="AM44" s="61"/>
      <c r="AN44" s="61"/>
      <c r="AO44" s="110"/>
      <c r="AP44" s="110"/>
      <c r="AQ44" s="61"/>
      <c r="AR44" s="61"/>
      <c r="AS44" s="61"/>
      <c r="AT44" s="110"/>
      <c r="AU44" s="110"/>
      <c r="AV44" s="61"/>
      <c r="AW44" s="61"/>
      <c r="AX44" s="110"/>
      <c r="AY44" s="110"/>
      <c r="AZ44" s="61"/>
      <c r="BA44" s="61"/>
      <c r="BB44" s="61"/>
      <c r="BC44" s="110"/>
      <c r="BD44" s="110"/>
      <c r="BE44" s="61"/>
      <c r="BF44" s="61"/>
      <c r="BG44" s="61"/>
      <c r="BH44" s="110"/>
      <c r="BI44" s="110"/>
      <c r="BJ44" s="61"/>
      <c r="BK44" s="61"/>
      <c r="BL44" s="61"/>
      <c r="BM44" s="110"/>
      <c r="BN44" s="110"/>
      <c r="BO44" s="61"/>
      <c r="BP44" s="61"/>
      <c r="BQ44" s="110"/>
      <c r="BR44" s="110"/>
      <c r="BS44" s="61"/>
      <c r="BT44" s="61"/>
      <c r="BU44" s="110"/>
      <c r="BV44" s="110"/>
      <c r="BW44" s="61"/>
      <c r="BX44" s="61"/>
      <c r="BY44" s="61"/>
      <c r="BZ44" s="110"/>
      <c r="CA44" s="110"/>
      <c r="CB44" s="61"/>
      <c r="CC44" s="61"/>
      <c r="CD44" s="110"/>
      <c r="CE44" s="110"/>
      <c r="CF44" s="61"/>
      <c r="CG44" s="61"/>
      <c r="CH44" s="61"/>
      <c r="CI44" s="110"/>
      <c r="CJ44" s="110"/>
      <c r="CK44" s="61"/>
      <c r="CL44" s="61"/>
      <c r="CM44" s="61"/>
      <c r="CN44" s="110"/>
      <c r="CO44" s="110"/>
      <c r="CP44" s="61"/>
      <c r="CQ44" s="61"/>
      <c r="CR44" s="61"/>
      <c r="CS44" s="72"/>
      <c r="CT44" s="67"/>
    </row>
    <row r="45" spans="1:98" ht="14.65" customHeight="1">
      <c r="A45" s="63"/>
      <c r="B45" s="55" t="s">
        <v>190</v>
      </c>
      <c r="C45" s="64"/>
      <c r="D45" s="65" t="s">
        <v>189</v>
      </c>
      <c r="E45" s="65" t="s">
        <v>315</v>
      </c>
      <c r="F45" s="65" t="s">
        <v>315</v>
      </c>
      <c r="G45" s="49" cm="1">
        <f t="array" ref="G45">IFERROR(_xlfn.XLOOKUP(G$8,EGEN_DPF_a_RONLER!$I$5:$P$5,_xlfn.XLOOKUP($D45,EGEN_DPF_a_RONLER!$D$13:$D$50,EGEN_DPF_a_RONLER!$I$13:$P$50)),"--")</f>
        <v>0.24212440000000002</v>
      </c>
      <c r="H45" s="49" cm="1">
        <f t="array" ref="H45">IFERROR(_xlfn.XLOOKUP(H$8,EGEN_DPF_a_RONLER!$I$5:$P$5,_xlfn.XLOOKUP($D45,EGEN_DPF_a_RONLER!$D$13:$D$50,EGEN_DPF_a_RONLER!$I$13:$P$50)),"--")</f>
        <v>0.17214160000000003</v>
      </c>
      <c r="I45" s="49" cm="1">
        <f t="array" ref="I45">IFERROR(_xlfn.XLOOKUP(I$8,EGEN_DPF_b_RONLER!$K$11:$FZ$11,_xlfn.XLOOKUP($D45,EGEN_DPF_b_RONLER!$D$14:$D$67,EGEN_DPF_b_RONLER!$K$14:$FZ$67)),"--")</f>
        <v>1.6570639999999999</v>
      </c>
      <c r="J45" s="49" cm="1">
        <f t="array" ref="J45">IFERROR(_xlfn.XLOOKUP(J$8,EGEN_DPF_b_RONLER!$K$11:$FZ$11,_xlfn.XLOOKUP($D45,EGEN_DPF_b_RONLER!$D$14:$D$67,EGEN_DPF_b_RONLER!$K$14:$FZ$67)),"--")</f>
        <v>1.6570639999999999</v>
      </c>
      <c r="K45" s="49" cm="1">
        <f t="array" ref="K45">IFERROR(_xlfn.XLOOKUP(K$8,EGEN_DPF_b_RONLER!$K$11:$FZ$11,_xlfn.XLOOKUP($D45,EGEN_DPF_b_RONLER!$D$14:$D$67,EGEN_DPF_b_RONLER!$K$14:$FZ$67)),"--")</f>
        <v>1.6570639999999999</v>
      </c>
      <c r="L45" s="49" cm="1">
        <f t="array" ref="L45">IFERROR(_xlfn.XLOOKUP(L$8,EGEN_DPF_b_RONLER!$K$11:$FZ$11,_xlfn.XLOOKUP($D45,EGEN_DPF_b_RONLER!$D$14:$D$67,EGEN_DPF_b_RONLER!$K$14:$FZ$67)),"--")</f>
        <v>1.6570639999999999</v>
      </c>
      <c r="M45" s="49" cm="1">
        <f t="array" ref="M45">IFERROR(_xlfn.XLOOKUP(M$8,EGEN_DPF_b_RONLER!$K$11:$FZ$11,_xlfn.XLOOKUP($D45,EGEN_DPF_b_RONLER!$D$14:$D$67,EGEN_DPF_b_RONLER!$K$14:$FZ$67)),"--")</f>
        <v>1.6570639999999999</v>
      </c>
      <c r="N45" s="49" cm="1">
        <f t="array" ref="N45">IFERROR(_xlfn.XLOOKUP(N$8,EGEN_DPF_b_RONLER!$K$11:$FZ$11,_xlfn.XLOOKUP($D45,EGEN_DPF_b_RONLER!$D$14:$D$67,EGEN_DPF_b_RONLER!$K$14:$FZ$67)),"--")</f>
        <v>1.6570639999999999</v>
      </c>
      <c r="O45" s="49" cm="1">
        <f t="array" ref="O45">IFERROR(_xlfn.XLOOKUP(O$8,EGEN_DPF_b_RONLER!$K$11:$FZ$11,_xlfn.XLOOKUP($D45,EGEN_DPF_b_RONLER!$D$14:$D$67,EGEN_DPF_b_RONLER!$K$14:$FZ$67)),"--")</f>
        <v>1.3835679999999999</v>
      </c>
      <c r="P45" s="49" cm="1">
        <f t="array" ref="P45">IFERROR(_xlfn.XLOOKUP(P$8,EGEN_DPF_b_RONLER!$K$11:$FZ$11,_xlfn.XLOOKUP($D45,EGEN_DPF_b_RONLER!$D$14:$D$67,EGEN_DPF_b_RONLER!$K$14:$FZ$67)),"--")</f>
        <v>1.3835679999999999</v>
      </c>
      <c r="Q45" s="49" cm="1">
        <f t="array" ref="Q45">IFERROR(_xlfn.XLOOKUP(Q$8,EGEN_DPF_b_RONLER!$K$11:$FZ$11,_xlfn.XLOOKUP($D45,EGEN_DPF_b_RONLER!$D$14:$D$67,EGEN_DPF_b_RONLER!$K$14:$FZ$67)),"--")</f>
        <v>1.3835679999999999</v>
      </c>
      <c r="R45" s="49" cm="1">
        <f t="array" ref="R45">IFERROR(_xlfn.XLOOKUP(R$8,EGEN_DPF_b_RONLER!$K$11:$FZ$11,_xlfn.XLOOKUP($D45,EGEN_DPF_b_RONLER!$D$14:$D$67,EGEN_DPF_b_RONLER!$K$14:$FZ$67)),"--")</f>
        <v>1.9305599999999998</v>
      </c>
      <c r="S45" s="49" cm="1">
        <f t="array" ref="S45">IFERROR(_xlfn.XLOOKUP(S$8,EGEN_DPF_b_RONLER!$K$11:$FZ$11,_xlfn.XLOOKUP($D45,EGEN_DPF_b_RONLER!$D$14:$D$67,EGEN_DPF_b_RONLER!$K$14:$FZ$67)),"--")</f>
        <v>1.9305599999999998</v>
      </c>
      <c r="T45" s="49" cm="1">
        <f t="array" ref="T45">IFERROR(_xlfn.XLOOKUP(T$8,EGEN_DPF_b_RONLER!$K$11:$FZ$11,_xlfn.XLOOKUP($D45,EGEN_DPF_b_RONLER!$D$14:$D$67,EGEN_DPF_b_RONLER!$K$14:$FZ$67)),"--")</f>
        <v>1.9305599999999998</v>
      </c>
      <c r="U45" s="49" cm="1">
        <f t="array" ref="U45">IFERROR(_xlfn.XLOOKUP(U$8,EGEN_DPF_b_RONLER!$K$11:$FZ$11,_xlfn.XLOOKUP($D45,EGEN_DPF_b_RONLER!$D$14:$D$67,EGEN_DPF_b_RONLER!$K$14:$FZ$67)),"--")</f>
        <v>1.9305599999999998</v>
      </c>
      <c r="V45" s="49" cm="1">
        <f t="array" ref="V45">IFERROR(_xlfn.XLOOKUP(V$8,EGEN_DPF_b_RONLER!$K$11:$FZ$11,_xlfn.XLOOKUP($D45,EGEN_DPF_b_RONLER!$D$14:$D$67,EGEN_DPF_b_RONLER!$K$14:$FZ$67)),"--")</f>
        <v>1.9305599999999998</v>
      </c>
      <c r="W45" s="49" cm="1">
        <f t="array" ref="W45">IFERROR(_xlfn.XLOOKUP(W$8,EGEN_DPF_b_RONLER!$K$11:$FZ$11,_xlfn.XLOOKUP($D45,EGEN_DPF_b_RONLER!$D$14:$D$67,EGEN_DPF_b_RONLER!$K$14:$FZ$67)),"--")</f>
        <v>1.9305599999999998</v>
      </c>
      <c r="X45" s="49" cm="1">
        <f t="array" ref="X45">IFERROR(_xlfn.XLOOKUP(X$8,EGEN_DPF_b_RONLER!$K$11:$FZ$11,_xlfn.XLOOKUP($D45,EGEN_DPF_b_RONLER!$D$14:$D$67,EGEN_DPF_b_RONLER!$K$14:$FZ$67)),"--")</f>
        <v>1.9305599999999998</v>
      </c>
      <c r="Y45" s="49" cm="1">
        <f t="array" ref="Y45">IFERROR(_xlfn.XLOOKUP(Y$8,EGEN_DPF_b_RONLER!$K$11:$FZ$11,_xlfn.XLOOKUP($D45,EGEN_DPF_b_RONLER!$D$14:$D$67,EGEN_DPF_b_RONLER!$K$14:$FZ$67)),"--")</f>
        <v>1.9305599999999998</v>
      </c>
      <c r="Z45" s="49" cm="1">
        <f t="array" ref="Z45">IFERROR(_xlfn.XLOOKUP(Z$8,EGEN_DPF_b_RONLER!$K$11:$FZ$11,_xlfn.XLOOKUP($D45,EGEN_DPF_b_RONLER!$D$14:$D$67,EGEN_DPF_b_RONLER!$K$14:$FZ$67)),"--")</f>
        <v>1.9305599999999998</v>
      </c>
      <c r="AA45" s="49" cm="1">
        <f t="array" ref="AA45">IFERROR(_xlfn.XLOOKUP(AA$8,EGEN_DPF_b_RONLER!$K$11:$FZ$11,_xlfn.XLOOKUP($D45,EGEN_DPF_b_RONLER!$D$14:$D$67,EGEN_DPF_b_RONLER!$K$14:$FZ$67)),"--")</f>
        <v>1.9305599999999998</v>
      </c>
      <c r="AB45" s="49" cm="1">
        <f t="array" ref="AB45">IFERROR(_xlfn.XLOOKUP(AB$8,EGEN_DPF_b_RONLER!$K$11:$FZ$11,_xlfn.XLOOKUP($D45,EGEN_DPF_b_RONLER!$D$14:$D$67,EGEN_DPF_b_RONLER!$K$14:$FZ$67)),"--")</f>
        <v>1.9305599999999998</v>
      </c>
      <c r="AC45" s="49" cm="1">
        <f t="array" ref="AC45">IFERROR(_xlfn.XLOOKUP(AC$8,EGEN_DPF_b_RONLER!$K$11:$FZ$11,_xlfn.XLOOKUP($D45,EGEN_DPF_b_RONLER!$D$14:$D$67,EGEN_DPF_b_RONLER!$K$14:$FZ$67)),"--")</f>
        <v>1.9305599999999998</v>
      </c>
      <c r="AD45" s="49" cm="1">
        <f t="array" ref="AD45">IFERROR(_xlfn.XLOOKUP(AD$8,EGEN_DPF_b_RONLER!$K$11:$FZ$11,_xlfn.XLOOKUP($D45,EGEN_DPF_b_RONLER!$D$14:$D$67,EGEN_DPF_b_RONLER!$K$14:$FZ$67)),"--")</f>
        <v>1.9305599999999998</v>
      </c>
      <c r="AE45" s="49" cm="1">
        <f t="array" ref="AE45">IFERROR(_xlfn.XLOOKUP(AE$8,EGEN_DPF_b_RONLER!$K$11:$FZ$11,_xlfn.XLOOKUP($D45,EGEN_DPF_b_RONLER!$D$14:$D$67,EGEN_DPF_b_RONLER!$K$14:$FZ$67)),"--")</f>
        <v>1.9305599999999998</v>
      </c>
      <c r="AF45" s="49" cm="1">
        <f t="array" ref="AF45">IFERROR(_xlfn.XLOOKUP(AF$8,EGEN_DPF_b_RONLER!$K$11:$FZ$11,_xlfn.XLOOKUP($D45,EGEN_DPF_b_RONLER!$D$14:$D$67,EGEN_DPF_b_RONLER!$K$14:$FZ$67)),"--")</f>
        <v>1.9305599999999998</v>
      </c>
      <c r="AG45" s="49" cm="1">
        <f t="array" ref="AG45">IFERROR(_xlfn.XLOOKUP(AG$8,EGEN_DPF_b_RONLER!$K$11:$FZ$11,_xlfn.XLOOKUP($D45,EGEN_DPF_b_RONLER!$D$14:$D$67,EGEN_DPF_b_RONLER!$K$14:$FZ$67)),"--")</f>
        <v>1.9305599999999998</v>
      </c>
      <c r="AH45" s="49" cm="1">
        <f t="array" ref="AH45">IFERROR(_xlfn.XLOOKUP(AH$8,EGEN_DPF_b_RONLER!$K$11:$FZ$11,_xlfn.XLOOKUP($D45,EGEN_DPF_b_RONLER!$D$14:$D$67,EGEN_DPF_b_RONLER!$K$14:$FZ$67)),"--")</f>
        <v>1.9305599999999998</v>
      </c>
      <c r="AI45" s="49" cm="1">
        <f t="array" ref="AI45">IFERROR(_xlfn.XLOOKUP(AI$8,EGEN_DPF_b_RONLER!$K$11:$FZ$11,_xlfn.XLOOKUP($D45,EGEN_DPF_b_RONLER!$D$14:$D$67,EGEN_DPF_b_RONLER!$K$14:$FZ$67)),"--")</f>
        <v>1.9305599999999998</v>
      </c>
      <c r="AJ45" s="49" cm="1">
        <f t="array" ref="AJ45">IFERROR(_xlfn.XLOOKUP(AJ$8,EGEN_DPF_b_RONLER!$K$11:$FZ$11,_xlfn.XLOOKUP($D45,EGEN_DPF_b_RONLER!$D$14:$D$67,EGEN_DPF_b_RONLER!$K$14:$FZ$67)),"--")</f>
        <v>1.9305599999999998</v>
      </c>
      <c r="AK45" s="49" cm="1">
        <f t="array" ref="AK45">IFERROR(_xlfn.XLOOKUP(AK$8,EGEN_DPF_b_RONLER!$K$11:$FZ$11,_xlfn.XLOOKUP($D45,EGEN_DPF_b_RONLER!$D$14:$D$67,EGEN_DPF_b_RONLER!$K$14:$FZ$67)),"--")</f>
        <v>1.9305599999999998</v>
      </c>
      <c r="AL45" s="49" cm="1">
        <f t="array" ref="AL45">IFERROR(_xlfn.XLOOKUP(AL$8,EGEN_DPF_b_RONLER!$K$11:$FZ$11,_xlfn.XLOOKUP($D45,EGEN_DPF_b_RONLER!$D$14:$D$67,EGEN_DPF_b_RONLER!$K$14:$FZ$67)),"--")</f>
        <v>1.9305599999999998</v>
      </c>
      <c r="AM45" s="49" cm="1">
        <f t="array" ref="AM45">IFERROR(_xlfn.XLOOKUP(AM$8,EGEN_DPF_b_RONLER!$K$11:$FZ$11,_xlfn.XLOOKUP($D45,EGEN_DPF_b_RONLER!$D$14:$D$67,EGEN_DPF_b_RONLER!$K$14:$FZ$67)),"--")</f>
        <v>1.6570639999999999</v>
      </c>
      <c r="AN45" s="49" cm="1">
        <f t="array" ref="AN45">IFERROR(_xlfn.XLOOKUP(AN$8,EGEN_DPF_b_RONLER!$K$11:$FZ$11,_xlfn.XLOOKUP($D45,EGEN_DPF_b_RONLER!$D$14:$D$67,EGEN_DPF_b_RONLER!$K$14:$FZ$67)),"--")</f>
        <v>1.6570639999999999</v>
      </c>
      <c r="AO45" s="49" cm="1">
        <f t="array" ref="AO45">IFERROR(_xlfn.XLOOKUP(AO$8,EGEN_DPF_b_RONLER!$K$11:$FZ$11,_xlfn.XLOOKUP($D45,EGEN_DPF_b_RONLER!$D$14:$D$67,EGEN_DPF_b_RONLER!$K$14:$FZ$67)),"--")</f>
        <v>1.6570639999999999</v>
      </c>
      <c r="AP45" s="49" cm="1">
        <f t="array" ref="AP45">IFERROR(_xlfn.XLOOKUP(AP$8,EGEN_DPF_b_RONLER!$K$11:$FZ$11,_xlfn.XLOOKUP($D45,EGEN_DPF_b_RONLER!$D$14:$D$67,EGEN_DPF_b_RONLER!$K$14:$FZ$67)),"--")</f>
        <v>1.6570639999999999</v>
      </c>
      <c r="AQ45" s="49" cm="1">
        <f t="array" ref="AQ45">IFERROR(_xlfn.XLOOKUP(AQ$8,EGEN_DPF_b_RONLER!$K$11:$FZ$11,_xlfn.XLOOKUP($D45,EGEN_DPF_b_RONLER!$D$14:$D$67,EGEN_DPF_b_RONLER!$K$14:$FZ$67)),"--")</f>
        <v>0.2767136</v>
      </c>
      <c r="AR45" s="49" cm="1">
        <f t="array" ref="AR45">IFERROR(_xlfn.XLOOKUP(AR$8,EGEN_DPF_b_RONLER!$K$11:$FZ$11,_xlfn.XLOOKUP($D45,EGEN_DPF_b_RONLER!$D$14:$D$67,EGEN_DPF_b_RONLER!$K$14:$FZ$67)),"--")</f>
        <v>1.9305599999999998</v>
      </c>
      <c r="AS45" s="49" cm="1">
        <f t="array" ref="AS45">IFERROR(_xlfn.XLOOKUP(AS$8,EGEN_DPF_b_RONLER!$K$11:$FZ$11,_xlfn.XLOOKUP($D45,EGEN_DPF_b_RONLER!$D$14:$D$67,EGEN_DPF_b_RONLER!$K$14:$FZ$67)),"--")</f>
        <v>1.9305599999999998</v>
      </c>
      <c r="AT45" s="49" cm="1">
        <f t="array" ref="AT45">IFERROR(_xlfn.XLOOKUP(AT$8,EGEN_DPF_b_RONLER!$K$11:$FZ$11,_xlfn.XLOOKUP($D45,EGEN_DPF_b_RONLER!$D$14:$D$67,EGEN_DPF_b_RONLER!$K$14:$FZ$67)),"--")</f>
        <v>1.9305599999999998</v>
      </c>
      <c r="AU45" s="49" cm="1">
        <f t="array" ref="AU45">IFERROR(_xlfn.XLOOKUP(AU$8,EGEN_DPF_b_RONLER!$K$11:$FZ$11,_xlfn.XLOOKUP($D45,EGEN_DPF_b_RONLER!$D$14:$D$67,EGEN_DPF_b_RONLER!$K$14:$FZ$67)),"--")</f>
        <v>1.9305599999999998</v>
      </c>
      <c r="AV45" s="49" cm="1">
        <f t="array" ref="AV45">IFERROR(_xlfn.XLOOKUP(AV$8,EGEN_DPF_b_RONLER!$K$11:$FZ$11,_xlfn.XLOOKUP($D45,EGEN_DPF_b_RONLER!$D$14:$D$67,EGEN_DPF_b_RONLER!$K$14:$FZ$67)),"--")</f>
        <v>1.9305599999999998</v>
      </c>
      <c r="AW45" s="49" cm="1">
        <f t="array" ref="AW45">IFERROR(_xlfn.XLOOKUP(AW$8,EGEN_DPF_b_RONLER!$K$11:$FZ$11,_xlfn.XLOOKUP($D45,EGEN_DPF_b_RONLER!$D$14:$D$67,EGEN_DPF_b_RONLER!$K$14:$FZ$67)),"--")</f>
        <v>1.9305599999999998</v>
      </c>
      <c r="AX45" s="49" cm="1">
        <f t="array" ref="AX45">IFERROR(_xlfn.XLOOKUP(AX$8,EGEN_DPF_b_RONLER!$K$11:$FZ$11,_xlfn.XLOOKUP($D45,EGEN_DPF_b_RONLER!$D$14:$D$67,EGEN_DPF_b_RONLER!$K$14:$FZ$67)),"--")</f>
        <v>1.9305599999999998</v>
      </c>
      <c r="AY45" s="49" cm="1">
        <f t="array" ref="AY45">IFERROR(_xlfn.XLOOKUP(AY$8,EGEN_DPF_b_RONLER!$K$11:$FZ$11,_xlfn.XLOOKUP($D45,EGEN_DPF_b_RONLER!$D$14:$D$67,EGEN_DPF_b_RONLER!$K$14:$FZ$67)),"--")</f>
        <v>1.9305599999999998</v>
      </c>
      <c r="AZ45" s="49" cm="1">
        <f t="array" ref="AZ45">IFERROR(_xlfn.XLOOKUP(AZ$8,EGENnoDPF_a_RONLER!$G$11:$CL$11,_xlfn.XLOOKUP($D45,EGENnoDPF_a_RONLER!$D$14:$D$51,EGENnoDPF_a_RONLER!$G$14:$CL$51)),"--")</f>
        <v>0.91307444000000004</v>
      </c>
      <c r="BA45" s="49" cm="1">
        <f t="array" ref="BA45">IFERROR(_xlfn.XLOOKUP(BA$8,EGENnoDPF_a_RONLER!$G$11:$CL$11,_xlfn.XLOOKUP($D45,EGENnoDPF_a_RONLER!$D$14:$D$51,EGENnoDPF_a_RONLER!$G$14:$CL$51)),"--")</f>
        <v>0.91307444000000004</v>
      </c>
      <c r="BB45" s="49" cm="1">
        <f t="array" ref="BB45">IFERROR(_xlfn.XLOOKUP(BB$8,EGENnoDPF_a_RONLER!$G$11:$CL$11,_xlfn.XLOOKUP($D45,EGENnoDPF_a_RONLER!$D$14:$D$51,EGENnoDPF_a_RONLER!$G$14:$CL$51)),"--")</f>
        <v>0.91307444000000004</v>
      </c>
      <c r="BC45" s="49" cm="1">
        <f t="array" ref="BC45">IFERROR(_xlfn.XLOOKUP(BC$8,EGENnoDPF_a_RONLER!$G$11:$CL$11,_xlfn.XLOOKUP($D45,EGENnoDPF_a_RONLER!$D$14:$D$51,EGENnoDPF_a_RONLER!$G$14:$CL$51)),"--")</f>
        <v>0.91307444000000004</v>
      </c>
      <c r="BD45" s="49" cm="1">
        <f t="array" ref="BD45">IFERROR(_xlfn.XLOOKUP(BD$8,EGENnoDPF_a_RONLER!$G$11:$CL$11,_xlfn.XLOOKUP($D45,EGENnoDPF_a_RONLER!$D$14:$D$51,EGENnoDPF_a_RONLER!$G$14:$CL$51)),"--")</f>
        <v>0.72162724000000011</v>
      </c>
      <c r="BE45" s="49" cm="1">
        <f t="array" ref="BE45">IFERROR(_xlfn.XLOOKUP(BE$8,EGENnoDPF_a_RONLER!$G$11:$CL$11,_xlfn.XLOOKUP($D45,EGENnoDPF_a_RONLER!$D$14:$D$51,EGENnoDPF_a_RONLER!$G$14:$CL$51)),"--")</f>
        <v>0.72162724000000011</v>
      </c>
      <c r="BF45" s="49" cm="1">
        <f t="array" ref="BF45">IFERROR(_xlfn.XLOOKUP(BF$8,EGENnoDPF_a_RONLER!$G$11:$CL$11,_xlfn.XLOOKUP($D45,EGENnoDPF_a_RONLER!$D$14:$D$51,EGENnoDPF_a_RONLER!$G$14:$CL$51)),"--")</f>
        <v>0.72162724000000011</v>
      </c>
      <c r="BG45" s="49" cm="1">
        <f t="array" ref="BG45">IFERROR(_xlfn.XLOOKUP(BG$8,EGENnoDPF_a_RONLER!$G$11:$CL$11,_xlfn.XLOOKUP($D45,EGENnoDPF_a_RONLER!$D$14:$D$51,EGENnoDPF_a_RONLER!$G$14:$CL$51)),"--")</f>
        <v>0.98941199999999996</v>
      </c>
      <c r="BH45" s="49" cm="1">
        <f t="array" ref="BH45">IFERROR(_xlfn.XLOOKUP(BH$8,EGENnoDPF_a_RONLER!$G$11:$CL$11,_xlfn.XLOOKUP($D45,EGENnoDPF_a_RONLER!$D$14:$D$51,EGENnoDPF_a_RONLER!$G$14:$CL$51)),"--")</f>
        <v>0.98941199999999996</v>
      </c>
      <c r="BI45" s="49" cm="1">
        <f t="array" ref="BI45">IFERROR(_xlfn.XLOOKUP(BI$8,EGENnoDPF_a_RONLER!$G$11:$CL$11,_xlfn.XLOOKUP($D45,EGENnoDPF_a_RONLER!$D$14:$D$51,EGENnoDPF_a_RONLER!$G$14:$CL$51)),"--")</f>
        <v>1.10605</v>
      </c>
      <c r="BJ45" s="49" cm="1">
        <f t="array" ref="BJ45">IFERROR(_xlfn.XLOOKUP(BJ$8,EGENnoDPF_a_RONLER!$G$11:$CL$11,_xlfn.XLOOKUP($D45,EGENnoDPF_a_RONLER!$D$14:$D$51,EGENnoDPF_a_RONLER!$G$14:$CL$51)),"--")</f>
        <v>1.1695975999999999</v>
      </c>
      <c r="BK45" s="49" cm="1">
        <f t="array" ref="BK45">IFERROR(_xlfn.XLOOKUP(BK$8,EGENnoDPF_a_RONLER!$G$11:$CL$11,_xlfn.XLOOKUP($D45,EGENnoDPF_a_RONLER!$D$14:$D$51,EGENnoDPF_a_RONLER!$G$14:$CL$51)),"--")</f>
        <v>1.1861682400000002</v>
      </c>
      <c r="BL45" s="49" cm="1">
        <f t="array" ref="BL45">IFERROR(_xlfn.XLOOKUP(BL$8,EGENnoDPF_a_RONLER!$G$11:$CL$11,_xlfn.XLOOKUP($D45,EGENnoDPF_a_RONLER!$D$14:$D$51,EGENnoDPF_a_RONLER!$G$14:$CL$51)),"--")</f>
        <v>1.1861682400000002</v>
      </c>
      <c r="BM45" s="49" cm="1">
        <f t="array" ref="BM45">IFERROR(_xlfn.XLOOKUP(BM$8,EGENnoDPF_a_RONLER!$G$11:$CL$11,_xlfn.XLOOKUP($D45,EGENnoDPF_a_RONLER!$D$14:$D$51,EGENnoDPF_a_RONLER!$G$14:$CL$51)),"--")</f>
        <v>1.1861682400000002</v>
      </c>
      <c r="BN45" s="49" cm="1">
        <f t="array" ref="BN45">IFERROR(_xlfn.XLOOKUP(BN$8,EGENnoDPF_a_RONLER!$G$11:$CL$11,_xlfn.XLOOKUP($D45,EGENnoDPF_a_RONLER!$D$14:$D$51,EGENnoDPF_a_RONLER!$G$14:$CL$51)),"--")</f>
        <v>1.1861682400000002</v>
      </c>
      <c r="BO45" s="49" cm="1">
        <f t="array" ref="BO45">IFERROR(_xlfn.XLOOKUP(BO$8,EGENnoDPF_a_RONLER!$G$11:$CL$11,_xlfn.XLOOKUP($D45,EGENnoDPF_a_RONLER!$D$14:$D$51,EGENnoDPF_a_RONLER!$G$14:$CL$51)),"--")</f>
        <v>1.1861682400000002</v>
      </c>
      <c r="BP45" s="49" cm="1">
        <f t="array" ref="BP45">IFERROR(_xlfn.XLOOKUP(BP$8,EGENnoDPF_a_RONLER!$G$11:$CL$11,_xlfn.XLOOKUP($D45,EGENnoDPF_a_RONLER!$D$14:$D$51,EGENnoDPF_a_RONLER!$G$14:$CL$51)),"--")</f>
        <v>1.1861682400000002</v>
      </c>
      <c r="BQ45" s="49" cm="1">
        <f t="array" ref="BQ45">IFERROR(_xlfn.XLOOKUP(BQ$8,EGENnoDPF_a_RONLER!$G$11:$CL$11,_xlfn.XLOOKUP($D45,EGENnoDPF_a_RONLER!$D$14:$D$51,EGENnoDPF_a_RONLER!$G$14:$CL$51)),"--")</f>
        <v>0.1842076</v>
      </c>
      <c r="BR45" s="49" cm="1">
        <f t="array" ref="BR45">IFERROR(_xlfn.XLOOKUP(BR$8,EGENnoDPF_a_RONLER!$G$11:$CL$11,_xlfn.XLOOKUP($D45,EGENnoDPF_a_RONLER!$D$14:$D$51,EGENnoDPF_a_RONLER!$G$14:$CL$51)),"--")</f>
        <v>0.1842076</v>
      </c>
      <c r="BS45" s="49" cm="1">
        <f t="array" ref="BS45">IFERROR(_xlfn.XLOOKUP(BS$8,EGENnoDPF_a_RONLER!$G$11:$CL$11,_xlfn.XLOOKUP($D45,EGENnoDPF_a_RONLER!$D$14:$D$51,EGENnoDPF_a_RONLER!$G$14:$CL$51)),"--")</f>
        <v>0.37324160000000001</v>
      </c>
      <c r="BT45" s="49" cm="1">
        <f t="array" ref="BT45">IFERROR(_xlfn.XLOOKUP(BT$8,EGENnoDPF_a_RONLER!$G$11:$CL$11,_xlfn.XLOOKUP($D45,EGENnoDPF_a_RONLER!$D$14:$D$51,EGENnoDPF_a_RONLER!$G$14:$CL$51)),"--")</f>
        <v>0.15605359999999999</v>
      </c>
      <c r="BU45" s="49" cm="1">
        <f t="array" ref="BU45">IFERROR(_xlfn.XLOOKUP(BU$8,EGENnoDPF_b_RONLER!$G$11:$BN$11,_xlfn.XLOOKUP($D45,EGENnoDPF_b_RONLER!$D$14:$D$67,EGENnoDPF_b_RONLER!$G$14:$BN$67)),"--")</f>
        <v>1.1695975999999999</v>
      </c>
      <c r="BV45" s="49" cm="1">
        <f t="array" ref="BV45">IFERROR(_xlfn.XLOOKUP(BV$8,EGENnoDPF_b_RONLER!$G$11:$BN$11,_xlfn.XLOOKUP($D45,EGENnoDPF_b_RONLER!$D$14:$D$67,EGENnoDPF_b_RONLER!$G$14:$BN$67)),"--")</f>
        <v>1.1864899999999998</v>
      </c>
      <c r="BW45" s="49" cm="1">
        <f t="array" ref="BW45">IFERROR(_xlfn.XLOOKUP(BW$8,EGENnoDPF_b_RONLER!$G$11:$BN$11,_xlfn.XLOOKUP($D45,EGENnoDPF_b_RONLER!$D$14:$D$67,EGENnoDPF_b_RONLER!$G$14:$BN$67)),"--")</f>
        <v>1.1864899999999998</v>
      </c>
      <c r="BX45" s="49" cm="1">
        <f t="array" ref="BX45">IFERROR(_xlfn.XLOOKUP(BX$8,EGENnoDPF_b_RONLER!$G$11:$BN$11,_xlfn.XLOOKUP($D45,EGENnoDPF_b_RONLER!$D$14:$D$67,EGENnoDPF_b_RONLER!$G$14:$BN$67)),"--")</f>
        <v>1.4157439999999999</v>
      </c>
      <c r="BY45" s="49" cm="1">
        <f t="array" ref="BY45">IFERROR(_xlfn.XLOOKUP(BY$8,EGENnoDPF_b_RONLER!$G$11:$BN$11,_xlfn.XLOOKUP($D45,EGENnoDPF_b_RONLER!$D$14:$D$67,EGENnoDPF_b_RONLER!$G$14:$BN$67)),"--")</f>
        <v>1.3843724000000004</v>
      </c>
      <c r="BZ45" s="49" cm="1">
        <f t="array" ref="BZ45">IFERROR(_xlfn.XLOOKUP(BZ$8,EGENnoDPF_b_RONLER!$G$11:$BN$11,_xlfn.XLOOKUP($D45,EGENnoDPF_b_RONLER!$D$14:$D$67,EGENnoDPF_b_RONLER!$G$14:$BN$67)),"--")</f>
        <v>1.4157439999999999</v>
      </c>
      <c r="CA45" s="49" cm="1">
        <f t="array" ref="CA45">IFERROR(_xlfn.XLOOKUP(CA$8,EGENnoDPF_b_RONLER!$G$11:$BN$11,_xlfn.XLOOKUP($D45,EGENnoDPF_b_RONLER!$D$14:$D$67,EGENnoDPF_b_RONLER!$G$14:$BN$67)),"--")</f>
        <v>1.4157439999999999</v>
      </c>
      <c r="CB45" s="49" cm="1">
        <f t="array" ref="CB45">IFERROR(_xlfn.XLOOKUP(CB$8,EGENnoDPF_b_RONLER!$G$11:$BN$11,_xlfn.XLOOKUP($D45,EGENnoDPF_b_RONLER!$D$14:$D$67,EGENnoDPF_b_RONLER!$G$14:$BN$67)),"--")</f>
        <v>1.4157439999999999</v>
      </c>
      <c r="CC45" s="49" cm="1">
        <f t="array" ref="CC45">IFERROR(_xlfn.XLOOKUP(CC$8,EGENnoDPF_b_RONLER!$G$11:$BN$11,_xlfn.XLOOKUP($D45,EGENnoDPF_b_RONLER!$D$14:$D$67,EGENnoDPF_b_RONLER!$G$14:$BN$67)),"--")</f>
        <v>1.4157439999999999</v>
      </c>
      <c r="CD45" s="49" cm="1">
        <f t="array" ref="CD45">IFERROR(_xlfn.XLOOKUP(CD$8,EGENnoDPF_b_RONLER!$G$11:$BN$11,_xlfn.XLOOKUP($D45,EGENnoDPF_b_RONLER!$D$14:$D$67,EGENnoDPF_b_RONLER!$G$14:$BN$67)),"--")</f>
        <v>1.3843724000000004</v>
      </c>
      <c r="CE45" s="49" cm="1">
        <f t="array" ref="CE45">IFERROR(_xlfn.XLOOKUP(CE$8,EGENnoDPF_b_RONLER!$G$11:$BN$11,_xlfn.XLOOKUP($D45,EGENnoDPF_b_RONLER!$D$14:$D$67,EGENnoDPF_b_RONLER!$G$14:$BN$67)),"--")</f>
        <v>1.4157439999999999</v>
      </c>
      <c r="CF45" s="49" cm="1">
        <f t="array" ref="CF45">IFERROR(_xlfn.XLOOKUP(CF$8,EGENnoDPF_b_RONLER!$G$11:$BN$11,_xlfn.XLOOKUP($D45,EGENnoDPF_b_RONLER!$D$14:$D$67,EGENnoDPF_b_RONLER!$G$14:$BN$67)),"--")</f>
        <v>1.3843724000000004</v>
      </c>
      <c r="CG45" s="49" cm="1">
        <f t="array" ref="CG45">IFERROR(_xlfn.XLOOKUP(CG$8,EGENnoDPF_b_RONLER!$G$11:$BN$11,_xlfn.XLOOKUP($D45,EGENnoDPF_b_RONLER!$D$14:$D$67,EGENnoDPF_b_RONLER!$G$14:$BN$67)),"--")</f>
        <v>1.3843724000000004</v>
      </c>
      <c r="CH45" s="49" cm="1">
        <f t="array" ref="CH45">IFERROR(_xlfn.XLOOKUP(CH$8,EGENnoDPF_b_RONLER!$G$11:$BN$11,_xlfn.XLOOKUP($D45,EGENnoDPF_b_RONLER!$D$14:$D$67,EGENnoDPF_b_RONLER!$G$14:$BN$67)),"--")</f>
        <v>1.3843724000000004</v>
      </c>
      <c r="CI45" s="49" cm="1">
        <f t="array" ref="CI45">IFERROR(_xlfn.XLOOKUP(CI$8,EGENnoDPF_b_RONLER!$G$11:$BN$11,_xlfn.XLOOKUP($D45,EGENnoDPF_b_RONLER!$D$14:$D$67,EGENnoDPF_b_RONLER!$G$14:$BN$67)),"--")</f>
        <v>1.3843724000000004</v>
      </c>
      <c r="CJ45" s="49" cm="1">
        <f t="array" ref="CJ45">IFERROR(_xlfn.XLOOKUP(CJ$8,FirePump_RONLER!$G$11:$V$11,_xlfn.XLOOKUP($D45,FirePump_RONLER!$D$14:$D$51,FirePump_RONLER!$G$14:$V$51)),"--")</f>
        <v>8.3657599999999999E-2</v>
      </c>
      <c r="CK45" s="49" cm="1">
        <f t="array" ref="CK45">IFERROR(_xlfn.XLOOKUP(CK$8,FirePump_RONLER!$G$11:$V$11,_xlfn.XLOOKUP($D45,FirePump_RONLER!$D$14:$D$51,FirePump_RONLER!$G$14:$V$51)),"--")</f>
        <v>9.0897200000000011E-2</v>
      </c>
      <c r="CL45" s="49" cm="1">
        <f t="array" ref="CL45">IFERROR(_xlfn.XLOOKUP(CL$8,FirePump_RONLER!$G$11:$V$11,_xlfn.XLOOKUP($D45,FirePump_RONLER!$D$14:$D$51,FirePump_RONLER!$G$14:$V$51)),"--")</f>
        <v>5.309040000000001E-2</v>
      </c>
      <c r="CM45" s="49" cm="1">
        <f t="array" ref="CM45">IFERROR(_xlfn.XLOOKUP(CM$8,FirePump_RONLER!$G$11:$V$11,_xlfn.XLOOKUP($D45,FirePump_RONLER!$D$14:$D$51,FirePump_RONLER!$G$14:$V$51)),"--")</f>
        <v>4.9068399999999991E-2</v>
      </c>
      <c r="CN45" s="49" cm="1">
        <f t="array" ref="CN45">IFERROR(_xlfn.XLOOKUP(CN$8,EGEN_ALOHA!$G$11:$Z$11,_xlfn.XLOOKUP($D45,EGEN_ALOHA!$D$14:$D$51,EGEN_ALOHA!$G$14:$Z$51)),"--")</f>
        <v>0.86714320000000011</v>
      </c>
      <c r="CO45" s="49" cm="1">
        <f t="array" ref="CO45">IFERROR(_xlfn.XLOOKUP(CO$8,EGEN_ALOHA!$G$11:$Z$11,_xlfn.XLOOKUP($D45,EGEN_ALOHA!$D$14:$D$51,EGEN_ALOHA!$G$14:$Z$51)),"--")</f>
        <v>0.86714320000000011</v>
      </c>
      <c r="CP45" s="49" cm="1">
        <f t="array" ref="CP45">IFERROR(_xlfn.XLOOKUP(CP$8,EGEN_ALOHA!$G$11:$Z$11,_xlfn.XLOOKUP($D45,EGEN_ALOHA!$D$14:$D$51,EGEN_ALOHA!$G$14:$Z$51)),"--")</f>
        <v>0.86714320000000011</v>
      </c>
      <c r="CQ45" s="49" cm="1">
        <f t="array" ref="CQ45">IFERROR(_xlfn.XLOOKUP(CQ$8,EGEN_ALOHA!$G$11:$Z$11,_xlfn.XLOOKUP($D45,EGEN_ALOHA!$D$14:$D$51,EGEN_ALOHA!$G$14:$Z$51)),"--")</f>
        <v>0.86762584000000009</v>
      </c>
      <c r="CR45" s="49" cm="1">
        <f t="array" ref="CR45">IFERROR(_xlfn.XLOOKUP(CR$8,EGEN_ALOHA!$G$11:$Z$11,_xlfn.XLOOKUP($D45,EGEN_ALOHA!$D$14:$D$51,EGEN_ALOHA!$G$14:$Z$51)),"--")</f>
        <v>0.86296032000000011</v>
      </c>
      <c r="CS45" s="71">
        <f>SUM(G45:CR45)</f>
        <v>120.43693988000007</v>
      </c>
      <c r="CT45" s="67"/>
    </row>
    <row r="46" spans="1:98" ht="14.65" customHeight="1">
      <c r="A46" s="63"/>
      <c r="B46" s="55" t="s">
        <v>193</v>
      </c>
      <c r="C46" s="64"/>
      <c r="D46" s="65" t="s">
        <v>192</v>
      </c>
      <c r="E46" s="65" t="s">
        <v>315</v>
      </c>
      <c r="F46" s="65" t="s">
        <v>315</v>
      </c>
      <c r="G46" s="49" cm="1">
        <f t="array" ref="G46">IFERROR(_xlfn.XLOOKUP(G$8,EGEN_DPF_a_RONLER!$I$5:$P$5,_xlfn.XLOOKUP($D46,EGEN_DPF_a_RONLER!$D$13:$D$50,EGEN_DPF_a_RONLER!$I$13:$P$50)),"--")</f>
        <v>5.6384719649999998E-2</v>
      </c>
      <c r="H46" s="49" cm="1">
        <f t="array" ref="H46">IFERROR(_xlfn.XLOOKUP(H$8,EGEN_DPF_a_RONLER!$I$5:$P$5,_xlfn.XLOOKUP($D46,EGEN_DPF_a_RONLER!$D$13:$D$50,EGEN_DPF_a_RONLER!$I$13:$P$50)),"--")</f>
        <v>4.0087475099999999E-2</v>
      </c>
      <c r="I46" s="49" cm="1">
        <f t="array" ref="I46">IFERROR(_xlfn.XLOOKUP(I$8,EGEN_DPF_b_RONLER!$K$11:$FZ$11,_xlfn.XLOOKUP($D46,EGEN_DPF_b_RONLER!$D$14:$D$67,EGEN_DPF_b_RONLER!$K$14:$FZ$67)),"--")</f>
        <v>0.38588877900000002</v>
      </c>
      <c r="J46" s="49" cm="1">
        <f t="array" ref="J46">IFERROR(_xlfn.XLOOKUP(J$8,EGEN_DPF_b_RONLER!$K$11:$FZ$11,_xlfn.XLOOKUP($D46,EGEN_DPF_b_RONLER!$D$14:$D$67,EGEN_DPF_b_RONLER!$K$14:$FZ$67)),"--")</f>
        <v>0.38588877900000002</v>
      </c>
      <c r="K46" s="49" cm="1">
        <f t="array" ref="K46">IFERROR(_xlfn.XLOOKUP(K$8,EGEN_DPF_b_RONLER!$K$11:$FZ$11,_xlfn.XLOOKUP($D46,EGEN_DPF_b_RONLER!$D$14:$D$67,EGEN_DPF_b_RONLER!$K$14:$FZ$67)),"--")</f>
        <v>0.38588877900000002</v>
      </c>
      <c r="L46" s="49" cm="1">
        <f t="array" ref="L46">IFERROR(_xlfn.XLOOKUP(L$8,EGEN_DPF_b_RONLER!$K$11:$FZ$11,_xlfn.XLOOKUP($D46,EGEN_DPF_b_RONLER!$D$14:$D$67,EGEN_DPF_b_RONLER!$K$14:$FZ$67)),"--")</f>
        <v>0.38588877900000002</v>
      </c>
      <c r="M46" s="49" cm="1">
        <f t="array" ref="M46">IFERROR(_xlfn.XLOOKUP(M$8,EGEN_DPF_b_RONLER!$K$11:$FZ$11,_xlfn.XLOOKUP($D46,EGEN_DPF_b_RONLER!$D$14:$D$67,EGEN_DPF_b_RONLER!$K$14:$FZ$67)),"--")</f>
        <v>0.38588877900000002</v>
      </c>
      <c r="N46" s="49" cm="1">
        <f t="array" ref="N46">IFERROR(_xlfn.XLOOKUP(N$8,EGEN_DPF_b_RONLER!$K$11:$FZ$11,_xlfn.XLOOKUP($D46,EGEN_DPF_b_RONLER!$D$14:$D$67,EGEN_DPF_b_RONLER!$K$14:$FZ$67)),"--")</f>
        <v>0.38588877900000002</v>
      </c>
      <c r="O46" s="49" cm="1">
        <f t="array" ref="O46">IFERROR(_xlfn.XLOOKUP(O$8,EGEN_DPF_b_RONLER!$K$11:$FZ$11,_xlfn.XLOOKUP($D46,EGEN_DPF_b_RONLER!$D$14:$D$67,EGEN_DPF_b_RONLER!$K$14:$FZ$67)),"--")</f>
        <v>0.322198398</v>
      </c>
      <c r="P46" s="49" cm="1">
        <f t="array" ref="P46">IFERROR(_xlfn.XLOOKUP(P$8,EGEN_DPF_b_RONLER!$K$11:$FZ$11,_xlfn.XLOOKUP($D46,EGEN_DPF_b_RONLER!$D$14:$D$67,EGEN_DPF_b_RONLER!$K$14:$FZ$67)),"--")</f>
        <v>0.322198398</v>
      </c>
      <c r="Q46" s="49" cm="1">
        <f t="array" ref="Q46">IFERROR(_xlfn.XLOOKUP(Q$8,EGEN_DPF_b_RONLER!$K$11:$FZ$11,_xlfn.XLOOKUP($D46,EGEN_DPF_b_RONLER!$D$14:$D$67,EGEN_DPF_b_RONLER!$K$14:$FZ$67)),"--")</f>
        <v>0.322198398</v>
      </c>
      <c r="R46" s="49" cm="1">
        <f t="array" ref="R46">IFERROR(_xlfn.XLOOKUP(R$8,EGEN_DPF_b_RONLER!$K$11:$FZ$11,_xlfn.XLOOKUP($D46,EGEN_DPF_b_RONLER!$D$14:$D$67,EGEN_DPF_b_RONLER!$K$14:$FZ$67)),"--")</f>
        <v>0.44957915999999998</v>
      </c>
      <c r="S46" s="49" cm="1">
        <f t="array" ref="S46">IFERROR(_xlfn.XLOOKUP(S$8,EGEN_DPF_b_RONLER!$K$11:$FZ$11,_xlfn.XLOOKUP($D46,EGEN_DPF_b_RONLER!$D$14:$D$67,EGEN_DPF_b_RONLER!$K$14:$FZ$67)),"--")</f>
        <v>0.44957915999999998</v>
      </c>
      <c r="T46" s="49" cm="1">
        <f t="array" ref="T46">IFERROR(_xlfn.XLOOKUP(T$8,EGEN_DPF_b_RONLER!$K$11:$FZ$11,_xlfn.XLOOKUP($D46,EGEN_DPF_b_RONLER!$D$14:$D$67,EGEN_DPF_b_RONLER!$K$14:$FZ$67)),"--")</f>
        <v>0.44957915999999998</v>
      </c>
      <c r="U46" s="49" cm="1">
        <f t="array" ref="U46">IFERROR(_xlfn.XLOOKUP(U$8,EGEN_DPF_b_RONLER!$K$11:$FZ$11,_xlfn.XLOOKUP($D46,EGEN_DPF_b_RONLER!$D$14:$D$67,EGEN_DPF_b_RONLER!$K$14:$FZ$67)),"--")</f>
        <v>0.44957915999999998</v>
      </c>
      <c r="V46" s="49" cm="1">
        <f t="array" ref="V46">IFERROR(_xlfn.XLOOKUP(V$8,EGEN_DPF_b_RONLER!$K$11:$FZ$11,_xlfn.XLOOKUP($D46,EGEN_DPF_b_RONLER!$D$14:$D$67,EGEN_DPF_b_RONLER!$K$14:$FZ$67)),"--")</f>
        <v>0.44957915999999998</v>
      </c>
      <c r="W46" s="49" cm="1">
        <f t="array" ref="W46">IFERROR(_xlfn.XLOOKUP(W$8,EGEN_DPF_b_RONLER!$K$11:$FZ$11,_xlfn.XLOOKUP($D46,EGEN_DPF_b_RONLER!$D$14:$D$67,EGEN_DPF_b_RONLER!$K$14:$FZ$67)),"--")</f>
        <v>0.44957915999999998</v>
      </c>
      <c r="X46" s="49" cm="1">
        <f t="array" ref="X46">IFERROR(_xlfn.XLOOKUP(X$8,EGEN_DPF_b_RONLER!$K$11:$FZ$11,_xlfn.XLOOKUP($D46,EGEN_DPF_b_RONLER!$D$14:$D$67,EGEN_DPF_b_RONLER!$K$14:$FZ$67)),"--")</f>
        <v>0.44957915999999998</v>
      </c>
      <c r="Y46" s="49" cm="1">
        <f t="array" ref="Y46">IFERROR(_xlfn.XLOOKUP(Y$8,EGEN_DPF_b_RONLER!$K$11:$FZ$11,_xlfn.XLOOKUP($D46,EGEN_DPF_b_RONLER!$D$14:$D$67,EGEN_DPF_b_RONLER!$K$14:$FZ$67)),"--")</f>
        <v>0.44957915999999998</v>
      </c>
      <c r="Z46" s="49" cm="1">
        <f t="array" ref="Z46">IFERROR(_xlfn.XLOOKUP(Z$8,EGEN_DPF_b_RONLER!$K$11:$FZ$11,_xlfn.XLOOKUP($D46,EGEN_DPF_b_RONLER!$D$14:$D$67,EGEN_DPF_b_RONLER!$K$14:$FZ$67)),"--")</f>
        <v>0.44957915999999998</v>
      </c>
      <c r="AA46" s="49" cm="1">
        <f t="array" ref="AA46">IFERROR(_xlfn.XLOOKUP(AA$8,EGEN_DPF_b_RONLER!$K$11:$FZ$11,_xlfn.XLOOKUP($D46,EGEN_DPF_b_RONLER!$D$14:$D$67,EGEN_DPF_b_RONLER!$K$14:$FZ$67)),"--")</f>
        <v>0.44957915999999998</v>
      </c>
      <c r="AB46" s="49" cm="1">
        <f t="array" ref="AB46">IFERROR(_xlfn.XLOOKUP(AB$8,EGEN_DPF_b_RONLER!$K$11:$FZ$11,_xlfn.XLOOKUP($D46,EGEN_DPF_b_RONLER!$D$14:$D$67,EGEN_DPF_b_RONLER!$K$14:$FZ$67)),"--")</f>
        <v>0.44957915999999998</v>
      </c>
      <c r="AC46" s="49" cm="1">
        <f t="array" ref="AC46">IFERROR(_xlfn.XLOOKUP(AC$8,EGEN_DPF_b_RONLER!$K$11:$FZ$11,_xlfn.XLOOKUP($D46,EGEN_DPF_b_RONLER!$D$14:$D$67,EGEN_DPF_b_RONLER!$K$14:$FZ$67)),"--")</f>
        <v>0.44957915999999998</v>
      </c>
      <c r="AD46" s="49" cm="1">
        <f t="array" ref="AD46">IFERROR(_xlfn.XLOOKUP(AD$8,EGEN_DPF_b_RONLER!$K$11:$FZ$11,_xlfn.XLOOKUP($D46,EGEN_DPF_b_RONLER!$D$14:$D$67,EGEN_DPF_b_RONLER!$K$14:$FZ$67)),"--")</f>
        <v>0.44957915999999998</v>
      </c>
      <c r="AE46" s="49" cm="1">
        <f t="array" ref="AE46">IFERROR(_xlfn.XLOOKUP(AE$8,EGEN_DPF_b_RONLER!$K$11:$FZ$11,_xlfn.XLOOKUP($D46,EGEN_DPF_b_RONLER!$D$14:$D$67,EGEN_DPF_b_RONLER!$K$14:$FZ$67)),"--")</f>
        <v>0.44957915999999998</v>
      </c>
      <c r="AF46" s="49" cm="1">
        <f t="array" ref="AF46">IFERROR(_xlfn.XLOOKUP(AF$8,EGEN_DPF_b_RONLER!$K$11:$FZ$11,_xlfn.XLOOKUP($D46,EGEN_DPF_b_RONLER!$D$14:$D$67,EGEN_DPF_b_RONLER!$K$14:$FZ$67)),"--")</f>
        <v>0.44957915999999998</v>
      </c>
      <c r="AG46" s="49" cm="1">
        <f t="array" ref="AG46">IFERROR(_xlfn.XLOOKUP(AG$8,EGEN_DPF_b_RONLER!$K$11:$FZ$11,_xlfn.XLOOKUP($D46,EGEN_DPF_b_RONLER!$D$14:$D$67,EGEN_DPF_b_RONLER!$K$14:$FZ$67)),"--")</f>
        <v>0.44957915999999998</v>
      </c>
      <c r="AH46" s="49" cm="1">
        <f t="array" ref="AH46">IFERROR(_xlfn.XLOOKUP(AH$8,EGEN_DPF_b_RONLER!$K$11:$FZ$11,_xlfn.XLOOKUP($D46,EGEN_DPF_b_RONLER!$D$14:$D$67,EGEN_DPF_b_RONLER!$K$14:$FZ$67)),"--")</f>
        <v>0.44957915999999998</v>
      </c>
      <c r="AI46" s="49" cm="1">
        <f t="array" ref="AI46">IFERROR(_xlfn.XLOOKUP(AI$8,EGEN_DPF_b_RONLER!$K$11:$FZ$11,_xlfn.XLOOKUP($D46,EGEN_DPF_b_RONLER!$D$14:$D$67,EGEN_DPF_b_RONLER!$K$14:$FZ$67)),"--")</f>
        <v>0.44957915999999998</v>
      </c>
      <c r="AJ46" s="49" cm="1">
        <f t="array" ref="AJ46">IFERROR(_xlfn.XLOOKUP(AJ$8,EGEN_DPF_b_RONLER!$K$11:$FZ$11,_xlfn.XLOOKUP($D46,EGEN_DPF_b_RONLER!$D$14:$D$67,EGEN_DPF_b_RONLER!$K$14:$FZ$67)),"--")</f>
        <v>0.44957915999999998</v>
      </c>
      <c r="AK46" s="49" cm="1">
        <f t="array" ref="AK46">IFERROR(_xlfn.XLOOKUP(AK$8,EGEN_DPF_b_RONLER!$K$11:$FZ$11,_xlfn.XLOOKUP($D46,EGEN_DPF_b_RONLER!$D$14:$D$67,EGEN_DPF_b_RONLER!$K$14:$FZ$67)),"--")</f>
        <v>0.44957915999999998</v>
      </c>
      <c r="AL46" s="49" cm="1">
        <f t="array" ref="AL46">IFERROR(_xlfn.XLOOKUP(AL$8,EGEN_DPF_b_RONLER!$K$11:$FZ$11,_xlfn.XLOOKUP($D46,EGEN_DPF_b_RONLER!$D$14:$D$67,EGEN_DPF_b_RONLER!$K$14:$FZ$67)),"--")</f>
        <v>0.44957915999999998</v>
      </c>
      <c r="AM46" s="49" cm="1">
        <f t="array" ref="AM46">IFERROR(_xlfn.XLOOKUP(AM$8,EGEN_DPF_b_RONLER!$K$11:$FZ$11,_xlfn.XLOOKUP($D46,EGEN_DPF_b_RONLER!$D$14:$D$67,EGEN_DPF_b_RONLER!$K$14:$FZ$67)),"--")</f>
        <v>0.38588877900000002</v>
      </c>
      <c r="AN46" s="49" cm="1">
        <f t="array" ref="AN46">IFERROR(_xlfn.XLOOKUP(AN$8,EGEN_DPF_b_RONLER!$K$11:$FZ$11,_xlfn.XLOOKUP($D46,EGEN_DPF_b_RONLER!$D$14:$D$67,EGEN_DPF_b_RONLER!$K$14:$FZ$67)),"--")</f>
        <v>0.38588877900000002</v>
      </c>
      <c r="AO46" s="49" cm="1">
        <f t="array" ref="AO46">IFERROR(_xlfn.XLOOKUP(AO$8,EGEN_DPF_b_RONLER!$K$11:$FZ$11,_xlfn.XLOOKUP($D46,EGEN_DPF_b_RONLER!$D$14:$D$67,EGEN_DPF_b_RONLER!$K$14:$FZ$67)),"--")</f>
        <v>0.11576663370000002</v>
      </c>
      <c r="AP46" s="49" cm="1">
        <f t="array" ref="AP46">IFERROR(_xlfn.XLOOKUP(AP$8,EGEN_DPF_b_RONLER!$K$11:$FZ$11,_xlfn.XLOOKUP($D46,EGEN_DPF_b_RONLER!$D$14:$D$67,EGEN_DPF_b_RONLER!$K$14:$FZ$67)),"--")</f>
        <v>0.11576663370000002</v>
      </c>
      <c r="AQ46" s="49" cm="1">
        <f t="array" ref="AQ46">IFERROR(_xlfn.XLOOKUP(AQ$8,EGEN_DPF_b_RONLER!$K$11:$FZ$11,_xlfn.XLOOKUP($D46,EGEN_DPF_b_RONLER!$D$14:$D$67,EGEN_DPF_b_RONLER!$K$14:$FZ$67)),"--")</f>
        <v>1.9331903880000001E-2</v>
      </c>
      <c r="AR46" s="49" cm="1">
        <f t="array" ref="AR46">IFERROR(_xlfn.XLOOKUP(AR$8,EGEN_DPF_b_RONLER!$K$11:$FZ$11,_xlfn.XLOOKUP($D46,EGEN_DPF_b_RONLER!$D$14:$D$67,EGEN_DPF_b_RONLER!$K$14:$FZ$67)),"--")</f>
        <v>0.44957915999999998</v>
      </c>
      <c r="AS46" s="49" cm="1">
        <f t="array" ref="AS46">IFERROR(_xlfn.XLOOKUP(AS$8,EGEN_DPF_b_RONLER!$K$11:$FZ$11,_xlfn.XLOOKUP($D46,EGEN_DPF_b_RONLER!$D$14:$D$67,EGEN_DPF_b_RONLER!$K$14:$FZ$67)),"--")</f>
        <v>0.44957915999999998</v>
      </c>
      <c r="AT46" s="49" cm="1">
        <f t="array" ref="AT46">IFERROR(_xlfn.XLOOKUP(AT$8,EGEN_DPF_b_RONLER!$K$11:$FZ$11,_xlfn.XLOOKUP($D46,EGEN_DPF_b_RONLER!$D$14:$D$67,EGEN_DPF_b_RONLER!$K$14:$FZ$67)),"--")</f>
        <v>0.44957915999999998</v>
      </c>
      <c r="AU46" s="49" cm="1">
        <f t="array" ref="AU46">IFERROR(_xlfn.XLOOKUP(AU$8,EGEN_DPF_b_RONLER!$K$11:$FZ$11,_xlfn.XLOOKUP($D46,EGEN_DPF_b_RONLER!$D$14:$D$67,EGEN_DPF_b_RONLER!$K$14:$FZ$67)),"--")</f>
        <v>0.44957915999999998</v>
      </c>
      <c r="AV46" s="49" cm="1">
        <f t="array" ref="AV46">IFERROR(_xlfn.XLOOKUP(AV$8,EGEN_DPF_b_RONLER!$K$11:$FZ$11,_xlfn.XLOOKUP($D46,EGEN_DPF_b_RONLER!$D$14:$D$67,EGEN_DPF_b_RONLER!$K$14:$FZ$67)),"--")</f>
        <v>0.44957915999999998</v>
      </c>
      <c r="AW46" s="49" cm="1">
        <f t="array" ref="AW46">IFERROR(_xlfn.XLOOKUP(AW$8,EGEN_DPF_b_RONLER!$K$11:$FZ$11,_xlfn.XLOOKUP($D46,EGEN_DPF_b_RONLER!$D$14:$D$67,EGEN_DPF_b_RONLER!$K$14:$FZ$67)),"--")</f>
        <v>0.44957915999999998</v>
      </c>
      <c r="AX46" s="49" cm="1">
        <f t="array" ref="AX46">IFERROR(_xlfn.XLOOKUP(AX$8,EGEN_DPF_b_RONLER!$K$11:$FZ$11,_xlfn.XLOOKUP($D46,EGEN_DPF_b_RONLER!$D$14:$D$67,EGEN_DPF_b_RONLER!$K$14:$FZ$67)),"--")</f>
        <v>0.44957915999999998</v>
      </c>
      <c r="AY46" s="49" cm="1">
        <f t="array" ref="AY46">IFERROR(_xlfn.XLOOKUP(AY$8,EGEN_DPF_b_RONLER!$K$11:$FZ$11,_xlfn.XLOOKUP($D46,EGEN_DPF_b_RONLER!$D$14:$D$67,EGEN_DPF_b_RONLER!$K$14:$FZ$67)),"--")</f>
        <v>0.44957915999999998</v>
      </c>
      <c r="AZ46" s="49" cm="1">
        <f t="array" ref="AZ46">IFERROR(_xlfn.XLOOKUP(AZ$8,EGENnoDPF_a_RONLER!$G$11:$CL$11,_xlfn.XLOOKUP($D46,EGENnoDPF_a_RONLER!$D$14:$D$51,EGENnoDPF_a_RONLER!$G$14:$CL$51)),"--")</f>
        <v>0.21263221021500001</v>
      </c>
      <c r="BA46" s="49" cm="1">
        <f t="array" ref="BA46">IFERROR(_xlfn.XLOOKUP(BA$8,EGENnoDPF_a_RONLER!$G$11:$CL$11,_xlfn.XLOOKUP($D46,EGENnoDPF_a_RONLER!$D$14:$D$51,EGENnoDPF_a_RONLER!$G$14:$CL$51)),"--")</f>
        <v>0.21263221021500001</v>
      </c>
      <c r="BB46" s="49" cm="1">
        <f t="array" ref="BB46">IFERROR(_xlfn.XLOOKUP(BB$8,EGENnoDPF_a_RONLER!$G$11:$CL$11,_xlfn.XLOOKUP($D46,EGENnoDPF_a_RONLER!$D$14:$D$51,EGENnoDPF_a_RONLER!$G$14:$CL$51)),"--")</f>
        <v>0.21263221021500001</v>
      </c>
      <c r="BC46" s="49" cm="1">
        <f t="array" ref="BC46">IFERROR(_xlfn.XLOOKUP(BC$8,EGENnoDPF_a_RONLER!$G$11:$CL$11,_xlfn.XLOOKUP($D46,EGENnoDPF_a_RONLER!$D$14:$D$51,EGENnoDPF_a_RONLER!$G$14:$CL$51)),"--")</f>
        <v>0.21263221021500001</v>
      </c>
      <c r="BD46" s="49" cm="1">
        <f t="array" ref="BD46">IFERROR(_xlfn.XLOOKUP(BD$8,EGENnoDPF_a_RONLER!$G$11:$CL$11,_xlfn.XLOOKUP($D46,EGENnoDPF_a_RONLER!$D$14:$D$51,EGENnoDPF_a_RONLER!$G$14:$CL$51)),"--")</f>
        <v>0.16804894351499999</v>
      </c>
      <c r="BE46" s="49" cm="1">
        <f t="array" ref="BE46">IFERROR(_xlfn.XLOOKUP(BE$8,EGENnoDPF_a_RONLER!$G$11:$CL$11,_xlfn.XLOOKUP($D46,EGENnoDPF_a_RONLER!$D$14:$D$51,EGENnoDPF_a_RONLER!$G$14:$CL$51)),"--")</f>
        <v>0.16804894351499999</v>
      </c>
      <c r="BF46" s="49" cm="1">
        <f t="array" ref="BF46">IFERROR(_xlfn.XLOOKUP(BF$8,EGENnoDPF_a_RONLER!$G$11:$CL$11,_xlfn.XLOOKUP($D46,EGENnoDPF_a_RONLER!$D$14:$D$51,EGENnoDPF_a_RONLER!$G$14:$CL$51)),"--")</f>
        <v>0.16804894351499999</v>
      </c>
      <c r="BG46" s="49" cm="1">
        <f t="array" ref="BG46">IFERROR(_xlfn.XLOOKUP(BG$8,EGENnoDPF_a_RONLER!$G$11:$CL$11,_xlfn.XLOOKUP($D46,EGENnoDPF_a_RONLER!$D$14:$D$51,EGENnoDPF_a_RONLER!$G$14:$CL$51)),"--")</f>
        <v>0.23040931949999999</v>
      </c>
      <c r="BH46" s="49" cm="1">
        <f t="array" ref="BH46">IFERROR(_xlfn.XLOOKUP(BH$8,EGENnoDPF_a_RONLER!$G$11:$CL$11,_xlfn.XLOOKUP($D46,EGENnoDPF_a_RONLER!$D$14:$D$51,EGENnoDPF_a_RONLER!$G$14:$CL$51)),"--")</f>
        <v>0.23040931949999999</v>
      </c>
      <c r="BI46" s="49" cm="1">
        <f t="array" ref="BI46">IFERROR(_xlfn.XLOOKUP(BI$8,EGENnoDPF_a_RONLER!$G$11:$CL$11,_xlfn.XLOOKUP($D46,EGENnoDPF_a_RONLER!$D$14:$D$51,EGENnoDPF_a_RONLER!$G$14:$CL$51)),"--")</f>
        <v>0.25757139374999999</v>
      </c>
      <c r="BJ46" s="49" cm="1">
        <f t="array" ref="BJ46">IFERROR(_xlfn.XLOOKUP(BJ$8,EGENnoDPF_a_RONLER!$G$11:$CL$11,_xlfn.XLOOKUP($D46,EGENnoDPF_a_RONLER!$D$14:$D$51,EGENnoDPF_a_RONLER!$G$14:$CL$51)),"--")</f>
        <v>0.27237004110000002</v>
      </c>
      <c r="BK46" s="49" cm="1">
        <f t="array" ref="BK46">IFERROR(_xlfn.XLOOKUP(BK$8,EGENnoDPF_a_RONLER!$G$11:$CL$11,_xlfn.XLOOKUP($D46,EGENnoDPF_a_RONLER!$D$14:$D$51,EGENnoDPF_a_RONLER!$G$14:$CL$51)),"--")</f>
        <v>0.27622892889</v>
      </c>
      <c r="BL46" s="49" cm="1">
        <f t="array" ref="BL46">IFERROR(_xlfn.XLOOKUP(BL$8,EGENnoDPF_a_RONLER!$G$11:$CL$11,_xlfn.XLOOKUP($D46,EGENnoDPF_a_RONLER!$D$14:$D$51,EGENnoDPF_a_RONLER!$G$14:$CL$51)),"--")</f>
        <v>0.27622892889</v>
      </c>
      <c r="BM46" s="49" cm="1">
        <f t="array" ref="BM46">IFERROR(_xlfn.XLOOKUP(BM$8,EGENnoDPF_a_RONLER!$G$11:$CL$11,_xlfn.XLOOKUP($D46,EGENnoDPF_a_RONLER!$D$14:$D$51,EGENnoDPF_a_RONLER!$G$14:$CL$51)),"--")</f>
        <v>0.27622892889</v>
      </c>
      <c r="BN46" s="49" cm="1">
        <f t="array" ref="BN46">IFERROR(_xlfn.XLOOKUP(BN$8,EGENnoDPF_a_RONLER!$G$11:$CL$11,_xlfn.XLOOKUP($D46,EGENnoDPF_a_RONLER!$D$14:$D$51,EGENnoDPF_a_RONLER!$G$14:$CL$51)),"--")</f>
        <v>0.27622892889</v>
      </c>
      <c r="BO46" s="49" cm="1">
        <f t="array" ref="BO46">IFERROR(_xlfn.XLOOKUP(BO$8,EGENnoDPF_a_RONLER!$G$11:$CL$11,_xlfn.XLOOKUP($D46,EGENnoDPF_a_RONLER!$D$14:$D$51,EGENnoDPF_a_RONLER!$G$14:$CL$51)),"--")</f>
        <v>0.27622892889</v>
      </c>
      <c r="BP46" s="49" cm="1">
        <f t="array" ref="BP46">IFERROR(_xlfn.XLOOKUP(BP$8,EGENnoDPF_a_RONLER!$G$11:$CL$11,_xlfn.XLOOKUP($D46,EGENnoDPF_a_RONLER!$D$14:$D$51,EGENnoDPF_a_RONLER!$G$14:$CL$51)),"--")</f>
        <v>0.27622892889</v>
      </c>
      <c r="BQ46" s="49" cm="1">
        <f t="array" ref="BQ46">IFERROR(_xlfn.XLOOKUP(BQ$8,EGENnoDPF_a_RONLER!$G$11:$CL$11,_xlfn.XLOOKUP($D46,EGENnoDPF_a_RONLER!$D$14:$D$51,EGENnoDPF_a_RONLER!$G$14:$CL$51)),"--")</f>
        <v>4.2897344849999991E-2</v>
      </c>
      <c r="BR46" s="49" cm="1">
        <f t="array" ref="BR46">IFERROR(_xlfn.XLOOKUP(BR$8,EGENnoDPF_a_RONLER!$G$11:$CL$11,_xlfn.XLOOKUP($D46,EGENnoDPF_a_RONLER!$D$14:$D$51,EGENnoDPF_a_RONLER!$G$14:$CL$51)),"--")</f>
        <v>4.2897344849999991E-2</v>
      </c>
      <c r="BS46" s="49" cm="1">
        <f t="array" ref="BS46">IFERROR(_xlfn.XLOOKUP(BS$8,EGENnoDPF_a_RONLER!$G$11:$CL$11,_xlfn.XLOOKUP($D46,EGENnoDPF_a_RONLER!$D$14:$D$51,EGENnoDPF_a_RONLER!$G$14:$CL$51)),"--")</f>
        <v>8.6918637599999987E-2</v>
      </c>
      <c r="BT46" s="49" cm="1">
        <f t="array" ref="BT46">IFERROR(_xlfn.XLOOKUP(BT$8,EGENnoDPF_a_RONLER!$G$11:$CL$11,_xlfn.XLOOKUP($D46,EGENnoDPF_a_RONLER!$D$14:$D$51,EGENnoDPF_a_RONLER!$G$14:$CL$51)),"--")</f>
        <v>3.6340982099999995E-2</v>
      </c>
      <c r="BU46" s="49" cm="1">
        <f t="array" ref="BU46">IFERROR(_xlfn.XLOOKUP(BU$8,EGENnoDPF_b_RONLER!$G$11:$BN$11,_xlfn.XLOOKUP($D46,EGENnoDPF_b_RONLER!$D$14:$D$67,EGENnoDPF_b_RONLER!$G$14:$BN$67)),"--")</f>
        <v>0.27237004110000002</v>
      </c>
      <c r="BV46" s="49" cm="1">
        <f t="array" ref="BV46">IFERROR(_xlfn.XLOOKUP(BV$8,EGENnoDPF_b_RONLER!$G$11:$BN$11,_xlfn.XLOOKUP($D46,EGENnoDPF_b_RONLER!$D$14:$D$67,EGENnoDPF_b_RONLER!$G$14:$BN$67)),"--")</f>
        <v>0.27630385875000002</v>
      </c>
      <c r="BW46" s="49" cm="1">
        <f t="array" ref="BW46">IFERROR(_xlfn.XLOOKUP(BW$8,EGENnoDPF_b_RONLER!$G$11:$BN$11,_xlfn.XLOOKUP($D46,EGENnoDPF_b_RONLER!$D$14:$D$67,EGENnoDPF_b_RONLER!$G$14:$BN$67)),"--")</f>
        <v>0.27630385875000002</v>
      </c>
      <c r="BX46" s="49" cm="1">
        <f t="array" ref="BX46">IFERROR(_xlfn.XLOOKUP(BX$8,EGENnoDPF_b_RONLER!$G$11:$BN$11,_xlfn.XLOOKUP($D46,EGENnoDPF_b_RONLER!$D$14:$D$67,EGENnoDPF_b_RONLER!$G$14:$BN$67)),"--")</f>
        <v>0.32969138399999998</v>
      </c>
      <c r="BY46" s="49" cm="1">
        <f t="array" ref="BY46">IFERROR(_xlfn.XLOOKUP(BY$8,EGENnoDPF_b_RONLER!$G$11:$BN$11,_xlfn.XLOOKUP($D46,EGENnoDPF_b_RONLER!$D$14:$D$67,EGENnoDPF_b_RONLER!$G$14:$BN$67)),"--")</f>
        <v>0.32238572264999998</v>
      </c>
      <c r="BZ46" s="49" cm="1">
        <f t="array" ref="BZ46">IFERROR(_xlfn.XLOOKUP(BZ$8,EGENnoDPF_b_RONLER!$G$11:$BN$11,_xlfn.XLOOKUP($D46,EGENnoDPF_b_RONLER!$D$14:$D$67,EGENnoDPF_b_RONLER!$G$14:$BN$67)),"--")</f>
        <v>0.32969138399999998</v>
      </c>
      <c r="CA46" s="49" cm="1">
        <f t="array" ref="CA46">IFERROR(_xlfn.XLOOKUP(CA$8,EGENnoDPF_b_RONLER!$G$11:$BN$11,_xlfn.XLOOKUP($D46,EGENnoDPF_b_RONLER!$D$14:$D$67,EGENnoDPF_b_RONLER!$G$14:$BN$67)),"--")</f>
        <v>0.32969138399999998</v>
      </c>
      <c r="CB46" s="49" cm="1">
        <f t="array" ref="CB46">IFERROR(_xlfn.XLOOKUP(CB$8,EGENnoDPF_b_RONLER!$G$11:$BN$11,_xlfn.XLOOKUP($D46,EGENnoDPF_b_RONLER!$D$14:$D$67,EGENnoDPF_b_RONLER!$G$14:$BN$67)),"--")</f>
        <v>0.32969138399999998</v>
      </c>
      <c r="CC46" s="49" cm="1">
        <f t="array" ref="CC46">IFERROR(_xlfn.XLOOKUP(CC$8,EGENnoDPF_b_RONLER!$G$11:$BN$11,_xlfn.XLOOKUP($D46,EGENnoDPF_b_RONLER!$D$14:$D$67,EGENnoDPF_b_RONLER!$G$14:$BN$67)),"--")</f>
        <v>0.32969138399999998</v>
      </c>
      <c r="CD46" s="49" cm="1">
        <f t="array" ref="CD46">IFERROR(_xlfn.XLOOKUP(CD$8,EGENnoDPF_b_RONLER!$G$11:$BN$11,_xlfn.XLOOKUP($D46,EGENnoDPF_b_RONLER!$D$14:$D$67,EGENnoDPF_b_RONLER!$G$14:$BN$67)),"--")</f>
        <v>0.32238572264999998</v>
      </c>
      <c r="CE46" s="49" cm="1">
        <f t="array" ref="CE46">IFERROR(_xlfn.XLOOKUP(CE$8,EGENnoDPF_b_RONLER!$G$11:$BN$11,_xlfn.XLOOKUP($D46,EGENnoDPF_b_RONLER!$D$14:$D$67,EGENnoDPF_b_RONLER!$G$14:$BN$67)),"--")</f>
        <v>0.32969138399999998</v>
      </c>
      <c r="CF46" s="49" cm="1">
        <f t="array" ref="CF46">IFERROR(_xlfn.XLOOKUP(CF$8,EGENnoDPF_b_RONLER!$G$11:$BN$11,_xlfn.XLOOKUP($D46,EGENnoDPF_b_RONLER!$D$14:$D$67,EGENnoDPF_b_RONLER!$G$14:$BN$67)),"--")</f>
        <v>0.32238572264999998</v>
      </c>
      <c r="CG46" s="49" cm="1">
        <f t="array" ref="CG46">IFERROR(_xlfn.XLOOKUP(CG$8,EGENnoDPF_b_RONLER!$G$11:$BN$11,_xlfn.XLOOKUP($D46,EGENnoDPF_b_RONLER!$D$14:$D$67,EGENnoDPF_b_RONLER!$G$14:$BN$67)),"--")</f>
        <v>0.32238572264999998</v>
      </c>
      <c r="CH46" s="49" cm="1">
        <f t="array" ref="CH46">IFERROR(_xlfn.XLOOKUP(CH$8,EGENnoDPF_b_RONLER!$G$11:$BN$11,_xlfn.XLOOKUP($D46,EGENnoDPF_b_RONLER!$D$14:$D$67,EGENnoDPF_b_RONLER!$G$14:$BN$67)),"--")</f>
        <v>0.32238572264999998</v>
      </c>
      <c r="CI46" s="49" cm="1">
        <f t="array" ref="CI46">IFERROR(_xlfn.XLOOKUP(CI$8,EGENnoDPF_b_RONLER!$G$11:$BN$11,_xlfn.XLOOKUP($D46,EGENnoDPF_b_RONLER!$D$14:$D$67,EGENnoDPF_b_RONLER!$G$14:$BN$67)),"--")</f>
        <v>0.32238572264999998</v>
      </c>
      <c r="CJ46" s="49" cm="1">
        <f t="array" ref="CJ46">IFERROR(_xlfn.XLOOKUP(CJ$8,FirePump_RONLER!$G$11:$V$11,_xlfn.XLOOKUP($D46,FirePump_RONLER!$D$14:$D$51,FirePump_RONLER!$G$14:$V$51)),"--")</f>
        <v>1.94817636E-2</v>
      </c>
      <c r="CK46" s="49" cm="1">
        <f t="array" ref="CK46">IFERROR(_xlfn.XLOOKUP(CK$8,FirePump_RONLER!$G$11:$V$11,_xlfn.XLOOKUP($D46,FirePump_RONLER!$D$14:$D$51,FirePump_RONLER!$G$14:$V$51)),"--")</f>
        <v>2.1167685449999998E-2</v>
      </c>
      <c r="CL46" s="49" cm="1">
        <f t="array" ref="CL46">IFERROR(_xlfn.XLOOKUP(CL$8,FirePump_RONLER!$G$11:$V$11,_xlfn.XLOOKUP($D46,FirePump_RONLER!$D$14:$D$51,FirePump_RONLER!$G$14:$V$51)),"--")</f>
        <v>1.2363426899999998E-2</v>
      </c>
      <c r="CM46" s="49" cm="1">
        <f t="array" ref="CM46">IFERROR(_xlfn.XLOOKUP(CM$8,FirePump_RONLER!$G$11:$V$11,_xlfn.XLOOKUP($D46,FirePump_RONLER!$D$14:$D$51,FirePump_RONLER!$G$14:$V$51)),"--")</f>
        <v>1.1426803649999999E-2</v>
      </c>
      <c r="CN46" s="49" cm="1">
        <f t="array" ref="CN46">IFERROR(_xlfn.XLOOKUP(CN$8,EGEN_ALOHA!$G$11:$Z$11,_xlfn.XLOOKUP($D46,EGEN_ALOHA!$D$14:$D$51,EGEN_ALOHA!$G$14:$Z$51)),"--")</f>
        <v>0.20193597269999999</v>
      </c>
      <c r="CO46" s="49" cm="1">
        <f t="array" ref="CO46">IFERROR(_xlfn.XLOOKUP(CO$8,EGEN_ALOHA!$G$11:$Z$11,_xlfn.XLOOKUP($D46,EGEN_ALOHA!$D$14:$D$51,EGEN_ALOHA!$G$14:$Z$51)),"--")</f>
        <v>0.20193597269999999</v>
      </c>
      <c r="CP46" s="49" cm="1">
        <f t="array" ref="CP46">IFERROR(_xlfn.XLOOKUP(CP$8,EGEN_ALOHA!$G$11:$Z$11,_xlfn.XLOOKUP($D46,EGEN_ALOHA!$D$14:$D$51,EGEN_ALOHA!$G$14:$Z$51)),"--")</f>
        <v>0.20193597269999999</v>
      </c>
      <c r="CQ46" s="49" cm="1">
        <f t="array" ref="CQ46">IFERROR(_xlfn.XLOOKUP(CQ$8,EGEN_ALOHA!$G$11:$Z$11,_xlfn.XLOOKUP($D46,EGEN_ALOHA!$D$14:$D$51,EGEN_ALOHA!$G$14:$Z$51)),"--")</f>
        <v>0.20204836748999999</v>
      </c>
      <c r="CR46" s="49" cm="1">
        <f t="array" ref="CR46">IFERROR(_xlfn.XLOOKUP(CR$8,EGEN_ALOHA!$G$11:$Z$11,_xlfn.XLOOKUP($D46,EGEN_ALOHA!$D$14:$D$51,EGEN_ALOHA!$G$14:$Z$51)),"--")</f>
        <v>0.20096188451999999</v>
      </c>
      <c r="CS46" s="71">
        <f>SUM(G46:CR46)</f>
        <v>27.46140030823501</v>
      </c>
      <c r="CT46" s="67"/>
    </row>
    <row r="47" spans="1:98" ht="14.65" customHeight="1">
      <c r="A47" s="20" t="s">
        <v>351</v>
      </c>
      <c r="B47" s="24"/>
      <c r="C47" s="55"/>
      <c r="D47" s="61"/>
      <c r="E47" s="61"/>
      <c r="F47" s="61"/>
      <c r="G47" s="118"/>
      <c r="H47" s="61"/>
      <c r="I47" s="61"/>
      <c r="J47" s="61"/>
      <c r="K47" s="61"/>
      <c r="L47" s="110"/>
      <c r="M47" s="110"/>
      <c r="N47" s="61"/>
      <c r="O47" s="61"/>
      <c r="P47" s="61"/>
      <c r="Q47" s="110"/>
      <c r="R47" s="110"/>
      <c r="S47" s="61"/>
      <c r="T47" s="61"/>
      <c r="U47" s="61"/>
      <c r="V47" s="110"/>
      <c r="W47" s="110"/>
      <c r="X47" s="61"/>
      <c r="Y47" s="61"/>
      <c r="Z47" s="61"/>
      <c r="AA47" s="110"/>
      <c r="AB47" s="110"/>
      <c r="AC47" s="61"/>
      <c r="AD47" s="61"/>
      <c r="AE47" s="110"/>
      <c r="AF47" s="110"/>
      <c r="AG47" s="61"/>
      <c r="AH47" s="61"/>
      <c r="AI47" s="61"/>
      <c r="AJ47" s="110"/>
      <c r="AK47" s="110"/>
      <c r="AL47" s="61"/>
      <c r="AM47" s="61"/>
      <c r="AN47" s="61"/>
      <c r="AO47" s="110"/>
      <c r="AP47" s="110"/>
      <c r="AQ47" s="61"/>
      <c r="AR47" s="61"/>
      <c r="AS47" s="61"/>
      <c r="AT47" s="110"/>
      <c r="AU47" s="110"/>
      <c r="AV47" s="61"/>
      <c r="AW47" s="61"/>
      <c r="AX47" s="110"/>
      <c r="AY47" s="110"/>
      <c r="AZ47" s="61"/>
      <c r="BA47" s="61"/>
      <c r="BB47" s="61"/>
      <c r="BC47" s="110"/>
      <c r="BD47" s="110"/>
      <c r="BE47" s="61"/>
      <c r="BF47" s="61"/>
      <c r="BG47" s="61"/>
      <c r="BH47" s="110"/>
      <c r="BI47" s="110"/>
      <c r="BJ47" s="61"/>
      <c r="BK47" s="61"/>
      <c r="BL47" s="61"/>
      <c r="BM47" s="110"/>
      <c r="BN47" s="110"/>
      <c r="BO47" s="61"/>
      <c r="BP47" s="61"/>
      <c r="BQ47" s="110"/>
      <c r="BR47" s="110"/>
      <c r="BS47" s="61"/>
      <c r="BT47" s="61"/>
      <c r="BU47" s="110"/>
      <c r="BV47" s="110"/>
      <c r="BW47" s="61"/>
      <c r="BX47" s="61"/>
      <c r="BY47" s="61"/>
      <c r="BZ47" s="110"/>
      <c r="CA47" s="110"/>
      <c r="CB47" s="61"/>
      <c r="CC47" s="61"/>
      <c r="CD47" s="110"/>
      <c r="CE47" s="110"/>
      <c r="CF47" s="61"/>
      <c r="CG47" s="61"/>
      <c r="CH47" s="61"/>
      <c r="CI47" s="110"/>
      <c r="CJ47" s="110"/>
      <c r="CK47" s="61"/>
      <c r="CL47" s="61"/>
      <c r="CM47" s="61"/>
      <c r="CN47" s="110"/>
      <c r="CO47" s="110"/>
      <c r="CP47" s="61"/>
      <c r="CQ47" s="61"/>
      <c r="CR47" s="61"/>
      <c r="CS47" s="72"/>
      <c r="CT47" s="67"/>
    </row>
    <row r="48" spans="1:98" ht="14.65" customHeight="1">
      <c r="A48" s="63"/>
      <c r="B48" s="55" t="s">
        <v>271</v>
      </c>
      <c r="C48" s="64"/>
      <c r="D48" s="70" t="s">
        <v>270</v>
      </c>
      <c r="E48" s="65" t="s">
        <v>315</v>
      </c>
      <c r="F48" s="65" t="s">
        <v>315</v>
      </c>
      <c r="G48" s="49" t="str" cm="1">
        <f t="array" ref="G48">IFERROR(_xlfn.XLOOKUP(G$8,EGEN_DPF_a_RONLER!$I$5:$P$5,_xlfn.XLOOKUP($D48,EGEN_DPF_a_RONLER!$D$13:$D$50,EGEN_DPF_a_RONLER!$I$13:$P$50)),"--")</f>
        <v>--</v>
      </c>
      <c r="H48" s="49" t="str" cm="1">
        <f t="array" ref="H48">IFERROR(_xlfn.XLOOKUP(H$8,EGEN_DPF_a_RONLER!$I$5:$P$5,_xlfn.XLOOKUP($D48,EGEN_DPF_a_RONLER!$D$13:$D$50,EGEN_DPF_a_RONLER!$I$13:$P$50)),"--")</f>
        <v>--</v>
      </c>
      <c r="I48" s="49" cm="1">
        <f t="array" ref="I48">IFERROR(_xlfn.XLOOKUP(I$8,EGEN_DPF_b_RONLER!$K$11:$FZ$11,_xlfn.XLOOKUP($D48,EGEN_DPF_b_RONLER!$D$14:$D$67,EGEN_DPF_b_RONLER!$K$14:$FZ$67)),"--")</f>
        <v>3.7201687008460122E-5</v>
      </c>
      <c r="J48" s="49" cm="1">
        <f t="array" ref="J48">IFERROR(_xlfn.XLOOKUP(J$8,EGEN_DPF_b_RONLER!$K$11:$FZ$11,_xlfn.XLOOKUP($D48,EGEN_DPF_b_RONLER!$D$14:$D$67,EGEN_DPF_b_RONLER!$K$14:$FZ$67)),"--")</f>
        <v>3.7201687008460122E-5</v>
      </c>
      <c r="K48" s="49" cm="1">
        <f t="array" ref="K48">IFERROR(_xlfn.XLOOKUP(K$8,EGEN_DPF_b_RONLER!$K$11:$FZ$11,_xlfn.XLOOKUP($D48,EGEN_DPF_b_RONLER!$D$14:$D$67,EGEN_DPF_b_RONLER!$K$14:$FZ$67)),"--")</f>
        <v>3.7201687008460122E-5</v>
      </c>
      <c r="L48" s="49" cm="1">
        <f t="array" ref="L48">IFERROR(_xlfn.XLOOKUP(L$8,EGEN_DPF_b_RONLER!$K$11:$FZ$11,_xlfn.XLOOKUP($D48,EGEN_DPF_b_RONLER!$D$14:$D$67,EGEN_DPF_b_RONLER!$K$14:$FZ$67)),"--")</f>
        <v>3.7201687008460122E-5</v>
      </c>
      <c r="M48" s="49" cm="1">
        <f t="array" ref="M48">IFERROR(_xlfn.XLOOKUP(M$8,EGEN_DPF_b_RONLER!$K$11:$FZ$11,_xlfn.XLOOKUP($D48,EGEN_DPF_b_RONLER!$D$14:$D$67,EGEN_DPF_b_RONLER!$K$14:$FZ$67)),"--")</f>
        <v>3.7201687008460122E-5</v>
      </c>
      <c r="N48" s="49" cm="1">
        <f t="array" ref="N48">IFERROR(_xlfn.XLOOKUP(N$8,EGEN_DPF_b_RONLER!$K$11:$FZ$11,_xlfn.XLOOKUP($D48,EGEN_DPF_b_RONLER!$D$14:$D$67,EGEN_DPF_b_RONLER!$K$14:$FZ$67)),"--")</f>
        <v>3.7201687008460122E-5</v>
      </c>
      <c r="O48" s="49" cm="1">
        <f t="array" ref="O48">IFERROR(_xlfn.XLOOKUP(O$8,EGEN_DPF_b_RONLER!$K$11:$FZ$11,_xlfn.XLOOKUP($D48,EGEN_DPF_b_RONLER!$D$14:$D$67,EGEN_DPF_b_RONLER!$K$14:$FZ$67)),"--")</f>
        <v>3.1061602744927869E-5</v>
      </c>
      <c r="P48" s="49" cm="1">
        <f t="array" ref="P48">IFERROR(_xlfn.XLOOKUP(P$8,EGEN_DPF_b_RONLER!$K$11:$FZ$11,_xlfn.XLOOKUP($D48,EGEN_DPF_b_RONLER!$D$14:$D$67,EGEN_DPF_b_RONLER!$K$14:$FZ$67)),"--")</f>
        <v>3.1061602744927869E-5</v>
      </c>
      <c r="Q48" s="49" cm="1">
        <f t="array" ref="Q48">IFERROR(_xlfn.XLOOKUP(Q$8,EGEN_DPF_b_RONLER!$K$11:$FZ$11,_xlfn.XLOOKUP($D48,EGEN_DPF_b_RONLER!$D$14:$D$67,EGEN_DPF_b_RONLER!$K$14:$FZ$67)),"--")</f>
        <v>3.1061602744927869E-5</v>
      </c>
      <c r="R48" s="49" cm="1">
        <f t="array" ref="R48">IFERROR(_xlfn.XLOOKUP(R$8,EGEN_DPF_b_RONLER!$K$11:$FZ$11,_xlfn.XLOOKUP($D48,EGEN_DPF_b_RONLER!$D$14:$D$67,EGEN_DPF_b_RONLER!$K$14:$FZ$67)),"--")</f>
        <v>4.3341771271992389E-5</v>
      </c>
      <c r="S48" s="49" cm="1">
        <f t="array" ref="S48">IFERROR(_xlfn.XLOOKUP(S$8,EGEN_DPF_b_RONLER!$K$11:$FZ$11,_xlfn.XLOOKUP($D48,EGEN_DPF_b_RONLER!$D$14:$D$67,EGEN_DPF_b_RONLER!$K$14:$FZ$67)),"--")</f>
        <v>4.3341771271992389E-5</v>
      </c>
      <c r="T48" s="49" cm="1">
        <f t="array" ref="T48">IFERROR(_xlfn.XLOOKUP(T$8,EGEN_DPF_b_RONLER!$K$11:$FZ$11,_xlfn.XLOOKUP($D48,EGEN_DPF_b_RONLER!$D$14:$D$67,EGEN_DPF_b_RONLER!$K$14:$FZ$67)),"--")</f>
        <v>4.3341771271992389E-5</v>
      </c>
      <c r="U48" s="49" cm="1">
        <f t="array" ref="U48">IFERROR(_xlfn.XLOOKUP(U$8,EGEN_DPF_b_RONLER!$K$11:$FZ$11,_xlfn.XLOOKUP($D48,EGEN_DPF_b_RONLER!$D$14:$D$67,EGEN_DPF_b_RONLER!$K$14:$FZ$67)),"--")</f>
        <v>4.3341771271992389E-5</v>
      </c>
      <c r="V48" s="49" cm="1">
        <f t="array" ref="V48">IFERROR(_xlfn.XLOOKUP(V$8,EGEN_DPF_b_RONLER!$K$11:$FZ$11,_xlfn.XLOOKUP($D48,EGEN_DPF_b_RONLER!$D$14:$D$67,EGEN_DPF_b_RONLER!$K$14:$FZ$67)),"--")</f>
        <v>4.3341771271992389E-5</v>
      </c>
      <c r="W48" s="49" cm="1">
        <f t="array" ref="W48">IFERROR(_xlfn.XLOOKUP(W$8,EGEN_DPF_b_RONLER!$K$11:$FZ$11,_xlfn.XLOOKUP($D48,EGEN_DPF_b_RONLER!$D$14:$D$67,EGEN_DPF_b_RONLER!$K$14:$FZ$67)),"--")</f>
        <v>4.3341771271992389E-5</v>
      </c>
      <c r="X48" s="49" cm="1">
        <f t="array" ref="X48">IFERROR(_xlfn.XLOOKUP(X$8,EGEN_DPF_b_RONLER!$K$11:$FZ$11,_xlfn.XLOOKUP($D48,EGEN_DPF_b_RONLER!$D$14:$D$67,EGEN_DPF_b_RONLER!$K$14:$FZ$67)),"--")</f>
        <v>4.3341771271992389E-5</v>
      </c>
      <c r="Y48" s="49" cm="1">
        <f t="array" ref="Y48">IFERROR(_xlfn.XLOOKUP(Y$8,EGEN_DPF_b_RONLER!$K$11:$FZ$11,_xlfn.XLOOKUP($D48,EGEN_DPF_b_RONLER!$D$14:$D$67,EGEN_DPF_b_RONLER!$K$14:$FZ$67)),"--")</f>
        <v>4.3341771271992389E-5</v>
      </c>
      <c r="Z48" s="49" cm="1">
        <f t="array" ref="Z48">IFERROR(_xlfn.XLOOKUP(Z$8,EGEN_DPF_b_RONLER!$K$11:$FZ$11,_xlfn.XLOOKUP($D48,EGEN_DPF_b_RONLER!$D$14:$D$67,EGEN_DPF_b_RONLER!$K$14:$FZ$67)),"--")</f>
        <v>4.3341771271992389E-5</v>
      </c>
      <c r="AA48" s="49" cm="1">
        <f t="array" ref="AA48">IFERROR(_xlfn.XLOOKUP(AA$8,EGEN_DPF_b_RONLER!$K$11:$FZ$11,_xlfn.XLOOKUP($D48,EGEN_DPF_b_RONLER!$D$14:$D$67,EGEN_DPF_b_RONLER!$K$14:$FZ$67)),"--")</f>
        <v>4.3341771271992389E-5</v>
      </c>
      <c r="AB48" s="49" cm="1">
        <f t="array" ref="AB48">IFERROR(_xlfn.XLOOKUP(AB$8,EGEN_DPF_b_RONLER!$K$11:$FZ$11,_xlfn.XLOOKUP($D48,EGEN_DPF_b_RONLER!$D$14:$D$67,EGEN_DPF_b_RONLER!$K$14:$FZ$67)),"--")</f>
        <v>4.3341771271992389E-5</v>
      </c>
      <c r="AC48" s="49" cm="1">
        <f t="array" ref="AC48">IFERROR(_xlfn.XLOOKUP(AC$8,EGEN_DPF_b_RONLER!$K$11:$FZ$11,_xlfn.XLOOKUP($D48,EGEN_DPF_b_RONLER!$D$14:$D$67,EGEN_DPF_b_RONLER!$K$14:$FZ$67)),"--")</f>
        <v>4.3341771271992389E-5</v>
      </c>
      <c r="AD48" s="49" cm="1">
        <f t="array" ref="AD48">IFERROR(_xlfn.XLOOKUP(AD$8,EGEN_DPF_b_RONLER!$K$11:$FZ$11,_xlfn.XLOOKUP($D48,EGEN_DPF_b_RONLER!$D$14:$D$67,EGEN_DPF_b_RONLER!$K$14:$FZ$67)),"--")</f>
        <v>4.3341771271992389E-5</v>
      </c>
      <c r="AE48" s="49" cm="1">
        <f t="array" ref="AE48">IFERROR(_xlfn.XLOOKUP(AE$8,EGEN_DPF_b_RONLER!$K$11:$FZ$11,_xlfn.XLOOKUP($D48,EGEN_DPF_b_RONLER!$D$14:$D$67,EGEN_DPF_b_RONLER!$K$14:$FZ$67)),"--")</f>
        <v>4.3341771271992389E-5</v>
      </c>
      <c r="AF48" s="49" cm="1">
        <f t="array" ref="AF48">IFERROR(_xlfn.XLOOKUP(AF$8,EGEN_DPF_b_RONLER!$K$11:$FZ$11,_xlfn.XLOOKUP($D48,EGEN_DPF_b_RONLER!$D$14:$D$67,EGEN_DPF_b_RONLER!$K$14:$FZ$67)),"--")</f>
        <v>4.3341771271992389E-5</v>
      </c>
      <c r="AG48" s="49" cm="1">
        <f t="array" ref="AG48">IFERROR(_xlfn.XLOOKUP(AG$8,EGEN_DPF_b_RONLER!$K$11:$FZ$11,_xlfn.XLOOKUP($D48,EGEN_DPF_b_RONLER!$D$14:$D$67,EGEN_DPF_b_RONLER!$K$14:$FZ$67)),"--")</f>
        <v>4.3341771271992389E-5</v>
      </c>
      <c r="AH48" s="49" cm="1">
        <f t="array" ref="AH48">IFERROR(_xlfn.XLOOKUP(AH$8,EGEN_DPF_b_RONLER!$K$11:$FZ$11,_xlfn.XLOOKUP($D48,EGEN_DPF_b_RONLER!$D$14:$D$67,EGEN_DPF_b_RONLER!$K$14:$FZ$67)),"--")</f>
        <v>4.3341771271992389E-5</v>
      </c>
      <c r="AI48" s="49" cm="1">
        <f t="array" ref="AI48">IFERROR(_xlfn.XLOOKUP(AI$8,EGEN_DPF_b_RONLER!$K$11:$FZ$11,_xlfn.XLOOKUP($D48,EGEN_DPF_b_RONLER!$D$14:$D$67,EGEN_DPF_b_RONLER!$K$14:$FZ$67)),"--")</f>
        <v>4.3341771271992389E-5</v>
      </c>
      <c r="AJ48" s="49" cm="1">
        <f t="array" ref="AJ48">IFERROR(_xlfn.XLOOKUP(AJ$8,EGEN_DPF_b_RONLER!$K$11:$FZ$11,_xlfn.XLOOKUP($D48,EGEN_DPF_b_RONLER!$D$14:$D$67,EGEN_DPF_b_RONLER!$K$14:$FZ$67)),"--")</f>
        <v>4.3341771271992389E-5</v>
      </c>
      <c r="AK48" s="49" cm="1">
        <f t="array" ref="AK48">IFERROR(_xlfn.XLOOKUP(AK$8,EGEN_DPF_b_RONLER!$K$11:$FZ$11,_xlfn.XLOOKUP($D48,EGEN_DPF_b_RONLER!$D$14:$D$67,EGEN_DPF_b_RONLER!$K$14:$FZ$67)),"--")</f>
        <v>4.3341771271992389E-5</v>
      </c>
      <c r="AL48" s="49" cm="1">
        <f t="array" ref="AL48">IFERROR(_xlfn.XLOOKUP(AL$8,EGEN_DPF_b_RONLER!$K$11:$FZ$11,_xlfn.XLOOKUP($D48,EGEN_DPF_b_RONLER!$D$14:$D$67,EGEN_DPF_b_RONLER!$K$14:$FZ$67)),"--")</f>
        <v>4.3341771271992389E-5</v>
      </c>
      <c r="AM48" s="49" cm="1">
        <f t="array" ref="AM48">IFERROR(_xlfn.XLOOKUP(AM$8,EGEN_DPF_b_RONLER!$K$11:$FZ$11,_xlfn.XLOOKUP($D48,EGEN_DPF_b_RONLER!$D$14:$D$67,EGEN_DPF_b_RONLER!$K$14:$FZ$67)),"--")</f>
        <v>3.7201687008460122E-5</v>
      </c>
      <c r="AN48" s="49" cm="1">
        <f t="array" ref="AN48">IFERROR(_xlfn.XLOOKUP(AN$8,EGEN_DPF_b_RONLER!$K$11:$FZ$11,_xlfn.XLOOKUP($D48,EGEN_DPF_b_RONLER!$D$14:$D$67,EGEN_DPF_b_RONLER!$K$14:$FZ$67)),"--")</f>
        <v>3.7201687008460122E-5</v>
      </c>
      <c r="AO48" s="49" cm="1">
        <f t="array" ref="AO48">IFERROR(_xlfn.XLOOKUP(AO$8,EGEN_DPF_b_RONLER!$K$11:$FZ$11,_xlfn.XLOOKUP($D48,EGEN_DPF_b_RONLER!$D$14:$D$67,EGEN_DPF_b_RONLER!$K$14:$FZ$67)),"--")</f>
        <v>3.7201687008460122E-5</v>
      </c>
      <c r="AP48" s="49" cm="1">
        <f t="array" ref="AP48">IFERROR(_xlfn.XLOOKUP(AP$8,EGEN_DPF_b_RONLER!$K$11:$FZ$11,_xlfn.XLOOKUP($D48,EGEN_DPF_b_RONLER!$D$14:$D$67,EGEN_DPF_b_RONLER!$K$14:$FZ$67)),"--")</f>
        <v>3.7201687008460122E-5</v>
      </c>
      <c r="AQ48" s="49" cm="1">
        <f t="array" ref="AQ48">IFERROR(_xlfn.XLOOKUP(AQ$8,EGEN_DPF_b_RONLER!$K$11:$FZ$11,_xlfn.XLOOKUP($D48,EGEN_DPF_b_RONLER!$D$14:$D$67,EGEN_DPF_b_RONLER!$K$14:$FZ$67)),"--")</f>
        <v>6.2123205489855747E-6</v>
      </c>
      <c r="AR48" s="49" cm="1">
        <f t="array" ref="AR48">IFERROR(_xlfn.XLOOKUP(AR$8,EGEN_DPF_b_RONLER!$K$11:$FZ$11,_xlfn.XLOOKUP($D48,EGEN_DPF_b_RONLER!$D$14:$D$67,EGEN_DPF_b_RONLER!$K$14:$FZ$67)),"--")</f>
        <v>4.3341771271992389E-5</v>
      </c>
      <c r="AS48" s="49" cm="1">
        <f t="array" ref="AS48">IFERROR(_xlfn.XLOOKUP(AS$8,EGEN_DPF_b_RONLER!$K$11:$FZ$11,_xlfn.XLOOKUP($D48,EGEN_DPF_b_RONLER!$D$14:$D$67,EGEN_DPF_b_RONLER!$K$14:$FZ$67)),"--")</f>
        <v>4.3341771271992389E-5</v>
      </c>
      <c r="AT48" s="49" cm="1">
        <f t="array" ref="AT48">IFERROR(_xlfn.XLOOKUP(AT$8,EGEN_DPF_b_RONLER!$K$11:$FZ$11,_xlfn.XLOOKUP($D48,EGEN_DPF_b_RONLER!$D$14:$D$67,EGEN_DPF_b_RONLER!$K$14:$FZ$67)),"--")</f>
        <v>4.3341771271992389E-5</v>
      </c>
      <c r="AU48" s="49" cm="1">
        <f t="array" ref="AU48">IFERROR(_xlfn.XLOOKUP(AU$8,EGEN_DPF_b_RONLER!$K$11:$FZ$11,_xlfn.XLOOKUP($D48,EGEN_DPF_b_RONLER!$D$14:$D$67,EGEN_DPF_b_RONLER!$K$14:$FZ$67)),"--")</f>
        <v>4.3341771271992389E-5</v>
      </c>
      <c r="AV48" s="49" cm="1">
        <f t="array" ref="AV48">IFERROR(_xlfn.XLOOKUP(AV$8,EGEN_DPF_b_RONLER!$K$11:$FZ$11,_xlfn.XLOOKUP($D48,EGEN_DPF_b_RONLER!$D$14:$D$67,EGEN_DPF_b_RONLER!$K$14:$FZ$67)),"--")</f>
        <v>4.3341771271992389E-5</v>
      </c>
      <c r="AW48" s="49" cm="1">
        <f t="array" ref="AW48">IFERROR(_xlfn.XLOOKUP(AW$8,EGEN_DPF_b_RONLER!$K$11:$FZ$11,_xlfn.XLOOKUP($D48,EGEN_DPF_b_RONLER!$D$14:$D$67,EGEN_DPF_b_RONLER!$K$14:$FZ$67)),"--")</f>
        <v>4.3341771271992389E-5</v>
      </c>
      <c r="AX48" s="49" cm="1">
        <f t="array" ref="AX48">IFERROR(_xlfn.XLOOKUP(AX$8,EGEN_DPF_b_RONLER!$K$11:$FZ$11,_xlfn.XLOOKUP($D48,EGEN_DPF_b_RONLER!$D$14:$D$67,EGEN_DPF_b_RONLER!$K$14:$FZ$67)),"--")</f>
        <v>4.3341771271992389E-5</v>
      </c>
      <c r="AY48" s="49" cm="1">
        <f t="array" ref="AY48">IFERROR(_xlfn.XLOOKUP(AY$8,EGEN_DPF_b_RONLER!$K$11:$FZ$11,_xlfn.XLOOKUP($D48,EGEN_DPF_b_RONLER!$D$14:$D$67,EGEN_DPF_b_RONLER!$K$14:$FZ$67)),"--")</f>
        <v>4.3341771271992389E-5</v>
      </c>
      <c r="AZ48" s="49" t="str" cm="1">
        <f t="array" ref="AZ48">IFERROR(_xlfn.XLOOKUP(AZ$8,EGENnoDPF_a_RONLER!$G$11:$CL$11,_xlfn.XLOOKUP($D48,EGENnoDPF_a_RONLER!$D$14:$D$51,EGENnoDPF_a_RONLER!$G$14:$CL$51)),"--")</f>
        <v>--</v>
      </c>
      <c r="BA48" s="49" t="str" cm="1">
        <f t="array" ref="BA48">IFERROR(_xlfn.XLOOKUP(BA$8,EGENnoDPF_a_RONLER!$G$11:$CL$11,_xlfn.XLOOKUP($D48,EGENnoDPF_a_RONLER!$D$14:$D$51,EGENnoDPF_a_RONLER!$G$14:$CL$51)),"--")</f>
        <v>--</v>
      </c>
      <c r="BB48" s="49" t="str" cm="1">
        <f t="array" ref="BB48">IFERROR(_xlfn.XLOOKUP(BB$8,EGENnoDPF_a_RONLER!$G$11:$CL$11,_xlfn.XLOOKUP($D48,EGENnoDPF_a_RONLER!$D$14:$D$51,EGENnoDPF_a_RONLER!$G$14:$CL$51)),"--")</f>
        <v>--</v>
      </c>
      <c r="BC48" s="49" t="str" cm="1">
        <f t="array" ref="BC48">IFERROR(_xlfn.XLOOKUP(BC$8,EGENnoDPF_a_RONLER!$G$11:$CL$11,_xlfn.XLOOKUP($D48,EGENnoDPF_a_RONLER!$D$14:$D$51,EGENnoDPF_a_RONLER!$G$14:$CL$51)),"--")</f>
        <v>--</v>
      </c>
      <c r="BD48" s="49" t="str" cm="1">
        <f t="array" ref="BD48">IFERROR(_xlfn.XLOOKUP(BD$8,EGENnoDPF_a_RONLER!$G$11:$CL$11,_xlfn.XLOOKUP($D48,EGENnoDPF_a_RONLER!$D$14:$D$51,EGENnoDPF_a_RONLER!$G$14:$CL$51)),"--")</f>
        <v>--</v>
      </c>
      <c r="BE48" s="49" t="str" cm="1">
        <f t="array" ref="BE48">IFERROR(_xlfn.XLOOKUP(BE$8,EGENnoDPF_a_RONLER!$G$11:$CL$11,_xlfn.XLOOKUP($D48,EGENnoDPF_a_RONLER!$D$14:$D$51,EGENnoDPF_a_RONLER!$G$14:$CL$51)),"--")</f>
        <v>--</v>
      </c>
      <c r="BF48" s="49" t="str" cm="1">
        <f t="array" ref="BF48">IFERROR(_xlfn.XLOOKUP(BF$8,EGENnoDPF_a_RONLER!$G$11:$CL$11,_xlfn.XLOOKUP($D48,EGENnoDPF_a_RONLER!$D$14:$D$51,EGENnoDPF_a_RONLER!$G$14:$CL$51)),"--")</f>
        <v>--</v>
      </c>
      <c r="BG48" s="49" t="str" cm="1">
        <f t="array" ref="BG48">IFERROR(_xlfn.XLOOKUP(BG$8,EGENnoDPF_a_RONLER!$G$11:$CL$11,_xlfn.XLOOKUP($D48,EGENnoDPF_a_RONLER!$D$14:$D$51,EGENnoDPF_a_RONLER!$G$14:$CL$51)),"--")</f>
        <v>--</v>
      </c>
      <c r="BH48" s="49" t="str" cm="1">
        <f t="array" ref="BH48">IFERROR(_xlfn.XLOOKUP(BH$8,EGENnoDPF_a_RONLER!$G$11:$CL$11,_xlfn.XLOOKUP($D48,EGENnoDPF_a_RONLER!$D$14:$D$51,EGENnoDPF_a_RONLER!$G$14:$CL$51)),"--")</f>
        <v>--</v>
      </c>
      <c r="BI48" s="49" t="str" cm="1">
        <f t="array" ref="BI48">IFERROR(_xlfn.XLOOKUP(BI$8,EGENnoDPF_a_RONLER!$G$11:$CL$11,_xlfn.XLOOKUP($D48,EGENnoDPF_a_RONLER!$D$14:$D$51,EGENnoDPF_a_RONLER!$G$14:$CL$51)),"--")</f>
        <v>--</v>
      </c>
      <c r="BJ48" s="49" t="str" cm="1">
        <f t="array" ref="BJ48">IFERROR(_xlfn.XLOOKUP(BJ$8,EGENnoDPF_a_RONLER!$G$11:$CL$11,_xlfn.XLOOKUP($D48,EGENnoDPF_a_RONLER!$D$14:$D$51,EGENnoDPF_a_RONLER!$G$14:$CL$51)),"--")</f>
        <v>--</v>
      </c>
      <c r="BK48" s="49" t="str" cm="1">
        <f t="array" ref="BK48">IFERROR(_xlfn.XLOOKUP(BK$8,EGENnoDPF_a_RONLER!$G$11:$CL$11,_xlfn.XLOOKUP($D48,EGENnoDPF_a_RONLER!$D$14:$D$51,EGENnoDPF_a_RONLER!$G$14:$CL$51)),"--")</f>
        <v>--</v>
      </c>
      <c r="BL48" s="49" t="str" cm="1">
        <f t="array" ref="BL48">IFERROR(_xlfn.XLOOKUP(BL$8,EGENnoDPF_a_RONLER!$G$11:$CL$11,_xlfn.XLOOKUP($D48,EGENnoDPF_a_RONLER!$D$14:$D$51,EGENnoDPF_a_RONLER!$G$14:$CL$51)),"--")</f>
        <v>--</v>
      </c>
      <c r="BM48" s="49" t="str" cm="1">
        <f t="array" ref="BM48">IFERROR(_xlfn.XLOOKUP(BM$8,EGENnoDPF_a_RONLER!$G$11:$CL$11,_xlfn.XLOOKUP($D48,EGENnoDPF_a_RONLER!$D$14:$D$51,EGENnoDPF_a_RONLER!$G$14:$CL$51)),"--")</f>
        <v>--</v>
      </c>
      <c r="BN48" s="49" t="str" cm="1">
        <f t="array" ref="BN48">IFERROR(_xlfn.XLOOKUP(BN$8,EGENnoDPF_a_RONLER!$G$11:$CL$11,_xlfn.XLOOKUP($D48,EGENnoDPF_a_RONLER!$D$14:$D$51,EGENnoDPF_a_RONLER!$G$14:$CL$51)),"--")</f>
        <v>--</v>
      </c>
      <c r="BO48" s="49" t="str" cm="1">
        <f t="array" ref="BO48">IFERROR(_xlfn.XLOOKUP(BO$8,EGENnoDPF_a_RONLER!$G$11:$CL$11,_xlfn.XLOOKUP($D48,EGENnoDPF_a_RONLER!$D$14:$D$51,EGENnoDPF_a_RONLER!$G$14:$CL$51)),"--")</f>
        <v>--</v>
      </c>
      <c r="BP48" s="49" t="str" cm="1">
        <f t="array" ref="BP48">IFERROR(_xlfn.XLOOKUP(BP$8,EGENnoDPF_a_RONLER!$G$11:$CL$11,_xlfn.XLOOKUP($D48,EGENnoDPF_a_RONLER!$D$14:$D$51,EGENnoDPF_a_RONLER!$G$14:$CL$51)),"--")</f>
        <v>--</v>
      </c>
      <c r="BQ48" s="49" t="str" cm="1">
        <f t="array" ref="BQ48">IFERROR(_xlfn.XLOOKUP(BQ$8,EGENnoDPF_a_RONLER!$G$11:$CL$11,_xlfn.XLOOKUP($D48,EGENnoDPF_a_RONLER!$D$14:$D$51,EGENnoDPF_a_RONLER!$G$14:$CL$51)),"--")</f>
        <v>--</v>
      </c>
      <c r="BR48" s="49" t="str" cm="1">
        <f t="array" ref="BR48">IFERROR(_xlfn.XLOOKUP(BR$8,EGENnoDPF_a_RONLER!$G$11:$CL$11,_xlfn.XLOOKUP($D48,EGENnoDPF_a_RONLER!$D$14:$D$51,EGENnoDPF_a_RONLER!$G$14:$CL$51)),"--")</f>
        <v>--</v>
      </c>
      <c r="BS48" s="49" t="str" cm="1">
        <f t="array" ref="BS48">IFERROR(_xlfn.XLOOKUP(BS$8,EGENnoDPF_a_RONLER!$G$11:$CL$11,_xlfn.XLOOKUP($D48,EGENnoDPF_a_RONLER!$D$14:$D$51,EGENnoDPF_a_RONLER!$G$14:$CL$51)),"--")</f>
        <v>--</v>
      </c>
      <c r="BT48" s="49" t="str" cm="1">
        <f t="array" ref="BT48">IFERROR(_xlfn.XLOOKUP(BT$8,EGENnoDPF_a_RONLER!$G$11:$CL$11,_xlfn.XLOOKUP($D48,EGENnoDPF_a_RONLER!$D$14:$D$51,EGENnoDPF_a_RONLER!$G$14:$CL$51)),"--")</f>
        <v>--</v>
      </c>
      <c r="BU48" s="49" cm="1">
        <f t="array" ref="BU48">IFERROR(_xlfn.XLOOKUP(BU$8,EGENnoDPF_b_RONLER!$G$11:$BN$11,_xlfn.XLOOKUP($D48,EGENnoDPF_b_RONLER!$D$14:$D$67,EGENnoDPF_b_RONLER!$G$14:$BN$67)),"--")</f>
        <v>7.0967269627789334E-5</v>
      </c>
      <c r="BV48" s="49" cm="1">
        <f t="array" ref="BV48">IFERROR(_xlfn.XLOOKUP(BV$8,EGENnoDPF_b_RONLER!$G$11:$BN$11,_xlfn.XLOOKUP($D48,EGENnoDPF_b_RONLER!$D$14:$D$67,EGENnoDPF_b_RONLER!$G$14:$BN$67)),"--")</f>
        <v>7.1992243948410773E-5</v>
      </c>
      <c r="BW48" s="49" cm="1">
        <f t="array" ref="BW48">IFERROR(_xlfn.XLOOKUP(BW$8,EGENnoDPF_b_RONLER!$G$11:$BN$11,_xlfn.XLOOKUP($D48,EGENnoDPF_b_RONLER!$D$14:$D$67,EGENnoDPF_b_RONLER!$G$14:$BN$67)),"--")</f>
        <v>7.1992243948410773E-5</v>
      </c>
      <c r="BX48" s="49" cm="1">
        <f t="array" ref="BX48">IFERROR(_xlfn.XLOOKUP(BX$8,EGENnoDPF_b_RONLER!$G$11:$BN$11,_xlfn.XLOOKUP($D48,EGENnoDPF_b_RONLER!$D$14:$D$67,EGENnoDPF_b_RONLER!$G$14:$BN$67)),"--")</f>
        <v>8.5902609728273179E-5</v>
      </c>
      <c r="BY48" s="49" cm="1">
        <f t="array" ref="BY48">IFERROR(_xlfn.XLOOKUP(BY$8,EGENnoDPF_b_RONLER!$G$11:$BN$11,_xlfn.XLOOKUP($D48,EGENnoDPF_b_RONLER!$D$14:$D$67,EGENnoDPF_b_RONLER!$G$14:$BN$67)),"--")</f>
        <v>8.3999085989976241E-5</v>
      </c>
      <c r="BZ48" s="49" cm="1">
        <f t="array" ref="BZ48">IFERROR(_xlfn.XLOOKUP(BZ$8,EGENnoDPF_b_RONLER!$G$11:$BN$11,_xlfn.XLOOKUP($D48,EGENnoDPF_b_RONLER!$D$14:$D$67,EGENnoDPF_b_RONLER!$G$14:$BN$67)),"--")</f>
        <v>8.5902609728273179E-5</v>
      </c>
      <c r="CA48" s="49" cm="1">
        <f t="array" ref="CA48">IFERROR(_xlfn.XLOOKUP(CA$8,EGENnoDPF_b_RONLER!$G$11:$BN$11,_xlfn.XLOOKUP($D48,EGENnoDPF_b_RONLER!$D$14:$D$67,EGENnoDPF_b_RONLER!$G$14:$BN$67)),"--")</f>
        <v>8.5902609728273179E-5</v>
      </c>
      <c r="CB48" s="49" cm="1">
        <f t="array" ref="CB48">IFERROR(_xlfn.XLOOKUP(CB$8,EGENnoDPF_b_RONLER!$G$11:$BN$11,_xlfn.XLOOKUP($D48,EGENnoDPF_b_RONLER!$D$14:$D$67,EGENnoDPF_b_RONLER!$G$14:$BN$67)),"--")</f>
        <v>8.5902609728273179E-5</v>
      </c>
      <c r="CC48" s="49" cm="1">
        <f t="array" ref="CC48">IFERROR(_xlfn.XLOOKUP(CC$8,EGENnoDPF_b_RONLER!$G$11:$BN$11,_xlfn.XLOOKUP($D48,EGENnoDPF_b_RONLER!$D$14:$D$67,EGENnoDPF_b_RONLER!$G$14:$BN$67)),"--")</f>
        <v>8.5902609728273179E-5</v>
      </c>
      <c r="CD48" s="49" cm="1">
        <f t="array" ref="CD48">IFERROR(_xlfn.XLOOKUP(CD$8,EGENnoDPF_b_RONLER!$G$11:$BN$11,_xlfn.XLOOKUP($D48,EGENnoDPF_b_RONLER!$D$14:$D$67,EGENnoDPF_b_RONLER!$G$14:$BN$67)),"--")</f>
        <v>8.3999085989976241E-5</v>
      </c>
      <c r="CE48" s="49" cm="1">
        <f t="array" ref="CE48">IFERROR(_xlfn.XLOOKUP(CE$8,EGENnoDPF_b_RONLER!$G$11:$BN$11,_xlfn.XLOOKUP($D48,EGENnoDPF_b_RONLER!$D$14:$D$67,EGENnoDPF_b_RONLER!$G$14:$BN$67)),"--")</f>
        <v>8.5902609728273179E-5</v>
      </c>
      <c r="CF48" s="49" cm="1">
        <f t="array" ref="CF48">IFERROR(_xlfn.XLOOKUP(CF$8,EGENnoDPF_b_RONLER!$G$11:$BN$11,_xlfn.XLOOKUP($D48,EGENnoDPF_b_RONLER!$D$14:$D$67,EGENnoDPF_b_RONLER!$G$14:$BN$67)),"--")</f>
        <v>8.3999085989976241E-5</v>
      </c>
      <c r="CG48" s="49" cm="1">
        <f t="array" ref="CG48">IFERROR(_xlfn.XLOOKUP(CG$8,EGENnoDPF_b_RONLER!$G$11:$BN$11,_xlfn.XLOOKUP($D48,EGENnoDPF_b_RONLER!$D$14:$D$67,EGENnoDPF_b_RONLER!$G$14:$BN$67)),"--")</f>
        <v>8.3999085989976241E-5</v>
      </c>
      <c r="CH48" s="49" cm="1">
        <f t="array" ref="CH48">IFERROR(_xlfn.XLOOKUP(CH$8,EGENnoDPF_b_RONLER!$G$11:$BN$11,_xlfn.XLOOKUP($D48,EGENnoDPF_b_RONLER!$D$14:$D$67,EGENnoDPF_b_RONLER!$G$14:$BN$67)),"--")</f>
        <v>8.3999085989976241E-5</v>
      </c>
      <c r="CI48" s="49" cm="1">
        <f t="array" ref="CI48">IFERROR(_xlfn.XLOOKUP(CI$8,EGENnoDPF_b_RONLER!$G$11:$BN$11,_xlfn.XLOOKUP($D48,EGENnoDPF_b_RONLER!$D$14:$D$67,EGENnoDPF_b_RONLER!$G$14:$BN$67)),"--")</f>
        <v>8.3999085989976241E-5</v>
      </c>
      <c r="CJ48" s="49" t="str" cm="1">
        <f t="array" ref="CJ48">IFERROR(_xlfn.XLOOKUP(CJ$8,FirePump_RONLER!$G$11:$V$11,_xlfn.XLOOKUP($D48,FirePump_RONLER!$D$14:$D$51,FirePump_RONLER!$G$14:$V$51)),"--")</f>
        <v>--</v>
      </c>
      <c r="CK48" s="49" t="str" cm="1">
        <f t="array" ref="CK48">IFERROR(_xlfn.XLOOKUP(CK$8,FirePump_RONLER!$G$11:$V$11,_xlfn.XLOOKUP($D48,FirePump_RONLER!$D$14:$D$51,FirePump_RONLER!$G$14:$V$51)),"--")</f>
        <v>--</v>
      </c>
      <c r="CL48" s="49" t="str" cm="1">
        <f t="array" ref="CL48">IFERROR(_xlfn.XLOOKUP(CL$8,FirePump_RONLER!$G$11:$V$11,_xlfn.XLOOKUP($D48,FirePump_RONLER!$D$14:$D$51,FirePump_RONLER!$G$14:$V$51)),"--")</f>
        <v>--</v>
      </c>
      <c r="CM48" s="49" t="str" cm="1">
        <f t="array" ref="CM48">IFERROR(_xlfn.XLOOKUP(CM$8,FirePump_RONLER!$G$11:$V$11,_xlfn.XLOOKUP($D48,FirePump_RONLER!$D$14:$D$51,FirePump_RONLER!$G$14:$V$51)),"--")</f>
        <v>--</v>
      </c>
      <c r="CN48" s="49" t="str" cm="1">
        <f t="array" ref="CN48">IFERROR(_xlfn.XLOOKUP(CN$8,EGEN_ALOHA!$G$11:$Z$11,_xlfn.XLOOKUP($D48,EGEN_ALOHA!$D$14:$D$51,EGEN_ALOHA!$G$14:$Z$51)),"--")</f>
        <v>--</v>
      </c>
      <c r="CO48" s="49" t="str" cm="1">
        <f t="array" ref="CO48">IFERROR(_xlfn.XLOOKUP(CO$8,EGEN_ALOHA!$G$11:$Z$11,_xlfn.XLOOKUP($D48,EGEN_ALOHA!$D$14:$D$51,EGEN_ALOHA!$G$14:$Z$51)),"--")</f>
        <v>--</v>
      </c>
      <c r="CP48" s="49" t="str" cm="1">
        <f t="array" ref="CP48">IFERROR(_xlfn.XLOOKUP(CP$8,EGEN_ALOHA!$G$11:$Z$11,_xlfn.XLOOKUP($D48,EGEN_ALOHA!$D$14:$D$51,EGEN_ALOHA!$G$14:$Z$51)),"--")</f>
        <v>--</v>
      </c>
      <c r="CQ48" s="49" t="str" cm="1">
        <f t="array" ref="CQ48">IFERROR(_xlfn.XLOOKUP(CQ$8,EGEN_ALOHA!$G$11:$Z$11,_xlfn.XLOOKUP($D48,EGEN_ALOHA!$D$14:$D$51,EGEN_ALOHA!$G$14:$Z$51)),"--")</f>
        <v>--</v>
      </c>
      <c r="CR48" s="49" t="str" cm="1">
        <f t="array" ref="CR48">IFERROR(_xlfn.XLOOKUP(CR$8,EGEN_ALOHA!$G$11:$Z$11,_xlfn.XLOOKUP($D48,EGEN_ALOHA!$D$14:$D$51,EGEN_ALOHA!$G$14:$Z$51)),"--")</f>
        <v>--</v>
      </c>
      <c r="CS48" s="71">
        <f t="shared" ref="CS48:CS63" si="2">SUM(G48:CR48)</f>
        <v>2.962687297590257E-3</v>
      </c>
      <c r="CT48" s="67"/>
    </row>
    <row r="49" spans="1:98" ht="14.65" customHeight="1">
      <c r="A49" s="63"/>
      <c r="B49" s="55" t="s">
        <v>410</v>
      </c>
      <c r="C49" s="64"/>
      <c r="D49" s="65" t="s">
        <v>195</v>
      </c>
      <c r="E49" s="65" t="s">
        <v>315</v>
      </c>
      <c r="F49" s="65" t="s">
        <v>315</v>
      </c>
      <c r="G49" s="49" cm="1">
        <f t="array" ref="G49">IFERROR(_xlfn.XLOOKUP(G$8,EGEN_DPF_a_RONLER!$I$5:$P$5,_xlfn.XLOOKUP($D49,EGEN_DPF_a_RONLER!$D$13:$D$50,EGEN_DPF_a_RONLER!$I$13:$P$50)),"--")</f>
        <v>3.7287157600000008E-6</v>
      </c>
      <c r="H49" s="49" cm="1">
        <f t="array" ref="H49">IFERROR(_xlfn.XLOOKUP(H$8,EGEN_DPF_a_RONLER!$I$5:$P$5,_xlfn.XLOOKUP($D49,EGEN_DPF_a_RONLER!$D$13:$D$50,EGEN_DPF_a_RONLER!$I$13:$P$50)),"--")</f>
        <v>2.6509806399999993E-6</v>
      </c>
      <c r="I49" s="49" cm="1">
        <f t="array" ref="I49">IFERROR(_xlfn.XLOOKUP(I$8,EGEN_DPF_b_RONLER!$K$11:$FZ$11,_xlfn.XLOOKUP($D49,EGEN_DPF_b_RONLER!$D$14:$D$67,EGEN_DPF_b_RONLER!$K$14:$FZ$67)),"--")</f>
        <v>1.042880079148543E-5</v>
      </c>
      <c r="J49" s="49" cm="1">
        <f t="array" ref="J49">IFERROR(_xlfn.XLOOKUP(J$8,EGEN_DPF_b_RONLER!$K$11:$FZ$11,_xlfn.XLOOKUP($D49,EGEN_DPF_b_RONLER!$D$14:$D$67,EGEN_DPF_b_RONLER!$K$14:$FZ$67)),"--")</f>
        <v>1.042880079148543E-5</v>
      </c>
      <c r="K49" s="49" cm="1">
        <f t="array" ref="K49">IFERROR(_xlfn.XLOOKUP(K$8,EGEN_DPF_b_RONLER!$K$11:$FZ$11,_xlfn.XLOOKUP($D49,EGEN_DPF_b_RONLER!$D$14:$D$67,EGEN_DPF_b_RONLER!$K$14:$FZ$67)),"--")</f>
        <v>1.042880079148543E-5</v>
      </c>
      <c r="L49" s="49" cm="1">
        <f t="array" ref="L49">IFERROR(_xlfn.XLOOKUP(L$8,EGEN_DPF_b_RONLER!$K$11:$FZ$11,_xlfn.XLOOKUP($D49,EGEN_DPF_b_RONLER!$D$14:$D$67,EGEN_DPF_b_RONLER!$K$14:$FZ$67)),"--")</f>
        <v>1.042880079148543E-5</v>
      </c>
      <c r="M49" s="49" cm="1">
        <f t="array" ref="M49">IFERROR(_xlfn.XLOOKUP(M$8,EGEN_DPF_b_RONLER!$K$11:$FZ$11,_xlfn.XLOOKUP($D49,EGEN_DPF_b_RONLER!$D$14:$D$67,EGEN_DPF_b_RONLER!$K$14:$FZ$67)),"--")</f>
        <v>1.042880079148543E-5</v>
      </c>
      <c r="N49" s="49" cm="1">
        <f t="array" ref="N49">IFERROR(_xlfn.XLOOKUP(N$8,EGEN_DPF_b_RONLER!$K$11:$FZ$11,_xlfn.XLOOKUP($D49,EGEN_DPF_b_RONLER!$D$14:$D$67,EGEN_DPF_b_RONLER!$K$14:$FZ$67)),"--")</f>
        <v>1.042880079148543E-5</v>
      </c>
      <c r="O49" s="49" cm="1">
        <f t="array" ref="O49">IFERROR(_xlfn.XLOOKUP(O$8,EGEN_DPF_b_RONLER!$K$11:$FZ$11,_xlfn.XLOOKUP($D49,EGEN_DPF_b_RONLER!$D$14:$D$67,EGEN_DPF_b_RONLER!$K$14:$FZ$67)),"--")</f>
        <v>8.7075424084247275E-6</v>
      </c>
      <c r="P49" s="49" cm="1">
        <f t="array" ref="P49">IFERROR(_xlfn.XLOOKUP(P$8,EGEN_DPF_b_RONLER!$K$11:$FZ$11,_xlfn.XLOOKUP($D49,EGEN_DPF_b_RONLER!$D$14:$D$67,EGEN_DPF_b_RONLER!$K$14:$FZ$67)),"--")</f>
        <v>8.7075424084247275E-6</v>
      </c>
      <c r="Q49" s="49" cm="1">
        <f t="array" ref="Q49">IFERROR(_xlfn.XLOOKUP(Q$8,EGEN_DPF_b_RONLER!$K$11:$FZ$11,_xlfn.XLOOKUP($D49,EGEN_DPF_b_RONLER!$D$14:$D$67,EGEN_DPF_b_RONLER!$K$14:$FZ$67)),"--")</f>
        <v>8.7075424084247275E-6</v>
      </c>
      <c r="R49" s="49" cm="1">
        <f t="array" ref="R49">IFERROR(_xlfn.XLOOKUP(R$8,EGEN_DPF_b_RONLER!$K$11:$FZ$11,_xlfn.XLOOKUP($D49,EGEN_DPF_b_RONLER!$D$14:$D$67,EGEN_DPF_b_RONLER!$K$14:$FZ$67)),"--")</f>
        <v>1.2150059174546135E-5</v>
      </c>
      <c r="S49" s="49" cm="1">
        <f t="array" ref="S49">IFERROR(_xlfn.XLOOKUP(S$8,EGEN_DPF_b_RONLER!$K$11:$FZ$11,_xlfn.XLOOKUP($D49,EGEN_DPF_b_RONLER!$D$14:$D$67,EGEN_DPF_b_RONLER!$K$14:$FZ$67)),"--")</f>
        <v>1.2150059174546135E-5</v>
      </c>
      <c r="T49" s="49" cm="1">
        <f t="array" ref="T49">IFERROR(_xlfn.XLOOKUP(T$8,EGEN_DPF_b_RONLER!$K$11:$FZ$11,_xlfn.XLOOKUP($D49,EGEN_DPF_b_RONLER!$D$14:$D$67,EGEN_DPF_b_RONLER!$K$14:$FZ$67)),"--")</f>
        <v>1.2150059174546135E-5</v>
      </c>
      <c r="U49" s="49" cm="1">
        <f t="array" ref="U49">IFERROR(_xlfn.XLOOKUP(U$8,EGEN_DPF_b_RONLER!$K$11:$FZ$11,_xlfn.XLOOKUP($D49,EGEN_DPF_b_RONLER!$D$14:$D$67,EGEN_DPF_b_RONLER!$K$14:$FZ$67)),"--")</f>
        <v>1.2150059174546135E-5</v>
      </c>
      <c r="V49" s="49" cm="1">
        <f t="array" ref="V49">IFERROR(_xlfn.XLOOKUP(V$8,EGEN_DPF_b_RONLER!$K$11:$FZ$11,_xlfn.XLOOKUP($D49,EGEN_DPF_b_RONLER!$D$14:$D$67,EGEN_DPF_b_RONLER!$K$14:$FZ$67)),"--")</f>
        <v>1.2150059174546135E-5</v>
      </c>
      <c r="W49" s="49" cm="1">
        <f t="array" ref="W49">IFERROR(_xlfn.XLOOKUP(W$8,EGEN_DPF_b_RONLER!$K$11:$FZ$11,_xlfn.XLOOKUP($D49,EGEN_DPF_b_RONLER!$D$14:$D$67,EGEN_DPF_b_RONLER!$K$14:$FZ$67)),"--")</f>
        <v>1.2150059174546135E-5</v>
      </c>
      <c r="X49" s="49" cm="1">
        <f t="array" ref="X49">IFERROR(_xlfn.XLOOKUP(X$8,EGEN_DPF_b_RONLER!$K$11:$FZ$11,_xlfn.XLOOKUP($D49,EGEN_DPF_b_RONLER!$D$14:$D$67,EGEN_DPF_b_RONLER!$K$14:$FZ$67)),"--")</f>
        <v>1.2150059174546135E-5</v>
      </c>
      <c r="Y49" s="49" cm="1">
        <f t="array" ref="Y49">IFERROR(_xlfn.XLOOKUP(Y$8,EGEN_DPF_b_RONLER!$K$11:$FZ$11,_xlfn.XLOOKUP($D49,EGEN_DPF_b_RONLER!$D$14:$D$67,EGEN_DPF_b_RONLER!$K$14:$FZ$67)),"--")</f>
        <v>1.2150059174546135E-5</v>
      </c>
      <c r="Z49" s="49" cm="1">
        <f t="array" ref="Z49">IFERROR(_xlfn.XLOOKUP(Z$8,EGEN_DPF_b_RONLER!$K$11:$FZ$11,_xlfn.XLOOKUP($D49,EGEN_DPF_b_RONLER!$D$14:$D$67,EGEN_DPF_b_RONLER!$K$14:$FZ$67)),"--")</f>
        <v>1.2150059174546135E-5</v>
      </c>
      <c r="AA49" s="49" cm="1">
        <f t="array" ref="AA49">IFERROR(_xlfn.XLOOKUP(AA$8,EGEN_DPF_b_RONLER!$K$11:$FZ$11,_xlfn.XLOOKUP($D49,EGEN_DPF_b_RONLER!$D$14:$D$67,EGEN_DPF_b_RONLER!$K$14:$FZ$67)),"--")</f>
        <v>1.2150059174546135E-5</v>
      </c>
      <c r="AB49" s="49" cm="1">
        <f t="array" ref="AB49">IFERROR(_xlfn.XLOOKUP(AB$8,EGEN_DPF_b_RONLER!$K$11:$FZ$11,_xlfn.XLOOKUP($D49,EGEN_DPF_b_RONLER!$D$14:$D$67,EGEN_DPF_b_RONLER!$K$14:$FZ$67)),"--")</f>
        <v>1.2150059174546135E-5</v>
      </c>
      <c r="AC49" s="49" cm="1">
        <f t="array" ref="AC49">IFERROR(_xlfn.XLOOKUP(AC$8,EGEN_DPF_b_RONLER!$K$11:$FZ$11,_xlfn.XLOOKUP($D49,EGEN_DPF_b_RONLER!$D$14:$D$67,EGEN_DPF_b_RONLER!$K$14:$FZ$67)),"--")</f>
        <v>1.2150059174546135E-5</v>
      </c>
      <c r="AD49" s="49" cm="1">
        <f t="array" ref="AD49">IFERROR(_xlfn.XLOOKUP(AD$8,EGEN_DPF_b_RONLER!$K$11:$FZ$11,_xlfn.XLOOKUP($D49,EGEN_DPF_b_RONLER!$D$14:$D$67,EGEN_DPF_b_RONLER!$K$14:$FZ$67)),"--")</f>
        <v>1.2150059174546135E-5</v>
      </c>
      <c r="AE49" s="49" cm="1">
        <f t="array" ref="AE49">IFERROR(_xlfn.XLOOKUP(AE$8,EGEN_DPF_b_RONLER!$K$11:$FZ$11,_xlfn.XLOOKUP($D49,EGEN_DPF_b_RONLER!$D$14:$D$67,EGEN_DPF_b_RONLER!$K$14:$FZ$67)),"--")</f>
        <v>1.2150059174546135E-5</v>
      </c>
      <c r="AF49" s="49" cm="1">
        <f t="array" ref="AF49">IFERROR(_xlfn.XLOOKUP(AF$8,EGEN_DPF_b_RONLER!$K$11:$FZ$11,_xlfn.XLOOKUP($D49,EGEN_DPF_b_RONLER!$D$14:$D$67,EGEN_DPF_b_RONLER!$K$14:$FZ$67)),"--")</f>
        <v>1.2150059174546135E-5</v>
      </c>
      <c r="AG49" s="49" cm="1">
        <f t="array" ref="AG49">IFERROR(_xlfn.XLOOKUP(AG$8,EGEN_DPF_b_RONLER!$K$11:$FZ$11,_xlfn.XLOOKUP($D49,EGEN_DPF_b_RONLER!$D$14:$D$67,EGEN_DPF_b_RONLER!$K$14:$FZ$67)),"--")</f>
        <v>1.2150059174546135E-5</v>
      </c>
      <c r="AH49" s="49" cm="1">
        <f t="array" ref="AH49">IFERROR(_xlfn.XLOOKUP(AH$8,EGEN_DPF_b_RONLER!$K$11:$FZ$11,_xlfn.XLOOKUP($D49,EGEN_DPF_b_RONLER!$D$14:$D$67,EGEN_DPF_b_RONLER!$K$14:$FZ$67)),"--")</f>
        <v>1.2150059174546135E-5</v>
      </c>
      <c r="AI49" s="49" cm="1">
        <f t="array" ref="AI49">IFERROR(_xlfn.XLOOKUP(AI$8,EGEN_DPF_b_RONLER!$K$11:$FZ$11,_xlfn.XLOOKUP($D49,EGEN_DPF_b_RONLER!$D$14:$D$67,EGEN_DPF_b_RONLER!$K$14:$FZ$67)),"--")</f>
        <v>1.2150059174546135E-5</v>
      </c>
      <c r="AJ49" s="49" cm="1">
        <f t="array" ref="AJ49">IFERROR(_xlfn.XLOOKUP(AJ$8,EGEN_DPF_b_RONLER!$K$11:$FZ$11,_xlfn.XLOOKUP($D49,EGEN_DPF_b_RONLER!$D$14:$D$67,EGEN_DPF_b_RONLER!$K$14:$FZ$67)),"--")</f>
        <v>1.2150059174546135E-5</v>
      </c>
      <c r="AK49" s="49" cm="1">
        <f t="array" ref="AK49">IFERROR(_xlfn.XLOOKUP(AK$8,EGEN_DPF_b_RONLER!$K$11:$FZ$11,_xlfn.XLOOKUP($D49,EGEN_DPF_b_RONLER!$D$14:$D$67,EGEN_DPF_b_RONLER!$K$14:$FZ$67)),"--")</f>
        <v>1.2150059174546135E-5</v>
      </c>
      <c r="AL49" s="49" cm="1">
        <f t="array" ref="AL49">IFERROR(_xlfn.XLOOKUP(AL$8,EGEN_DPF_b_RONLER!$K$11:$FZ$11,_xlfn.XLOOKUP($D49,EGEN_DPF_b_RONLER!$D$14:$D$67,EGEN_DPF_b_RONLER!$K$14:$FZ$67)),"--")</f>
        <v>1.2150059174546135E-5</v>
      </c>
      <c r="AM49" s="49" cm="1">
        <f t="array" ref="AM49">IFERROR(_xlfn.XLOOKUP(AM$8,EGEN_DPF_b_RONLER!$K$11:$FZ$11,_xlfn.XLOOKUP($D49,EGEN_DPF_b_RONLER!$D$14:$D$67,EGEN_DPF_b_RONLER!$K$14:$FZ$67)),"--")</f>
        <v>1.042880079148543E-5</v>
      </c>
      <c r="AN49" s="49" cm="1">
        <f t="array" ref="AN49">IFERROR(_xlfn.XLOOKUP(AN$8,EGEN_DPF_b_RONLER!$K$11:$FZ$11,_xlfn.XLOOKUP($D49,EGEN_DPF_b_RONLER!$D$14:$D$67,EGEN_DPF_b_RONLER!$K$14:$FZ$67)),"--")</f>
        <v>1.042880079148543E-5</v>
      </c>
      <c r="AO49" s="49" cm="1">
        <f t="array" ref="AO49">IFERROR(_xlfn.XLOOKUP(AO$8,EGEN_DPF_b_RONLER!$K$11:$FZ$11,_xlfn.XLOOKUP($D49,EGEN_DPF_b_RONLER!$D$14:$D$67,EGEN_DPF_b_RONLER!$K$14:$FZ$67)),"--")</f>
        <v>1.1024732265284599E-5</v>
      </c>
      <c r="AP49" s="49" cm="1">
        <f t="array" ref="AP49">IFERROR(_xlfn.XLOOKUP(AP$8,EGEN_DPF_b_RONLER!$K$11:$FZ$11,_xlfn.XLOOKUP($D49,EGEN_DPF_b_RONLER!$D$14:$D$67,EGEN_DPF_b_RONLER!$K$14:$FZ$67)),"--")</f>
        <v>1.1024732265284599E-5</v>
      </c>
      <c r="AQ49" s="49" cm="1">
        <f t="array" ref="AQ49">IFERROR(_xlfn.XLOOKUP(AQ$8,EGEN_DPF_b_RONLER!$K$11:$FZ$11,_xlfn.XLOOKUP($D49,EGEN_DPF_b_RONLER!$D$14:$D$67,EGEN_DPF_b_RONLER!$K$14:$FZ$67)),"--")</f>
        <v>1.841023252066943E-6</v>
      </c>
      <c r="AR49" s="49" cm="1">
        <f t="array" ref="AR49">IFERROR(_xlfn.XLOOKUP(AR$8,EGEN_DPF_b_RONLER!$K$11:$FZ$11,_xlfn.XLOOKUP($D49,EGEN_DPF_b_RONLER!$D$14:$D$67,EGEN_DPF_b_RONLER!$K$14:$FZ$67)),"--")</f>
        <v>1.2150059174546135E-5</v>
      </c>
      <c r="AS49" s="49" cm="1">
        <f t="array" ref="AS49">IFERROR(_xlfn.XLOOKUP(AS$8,EGEN_DPF_b_RONLER!$K$11:$FZ$11,_xlfn.XLOOKUP($D49,EGEN_DPF_b_RONLER!$D$14:$D$67,EGEN_DPF_b_RONLER!$K$14:$FZ$67)),"--")</f>
        <v>1.2150059174546135E-5</v>
      </c>
      <c r="AT49" s="49" cm="1">
        <f t="array" ref="AT49">IFERROR(_xlfn.XLOOKUP(AT$8,EGEN_DPF_b_RONLER!$K$11:$FZ$11,_xlfn.XLOOKUP($D49,EGEN_DPF_b_RONLER!$D$14:$D$67,EGEN_DPF_b_RONLER!$K$14:$FZ$67)),"--")</f>
        <v>1.2150059174546135E-5</v>
      </c>
      <c r="AU49" s="49" cm="1">
        <f t="array" ref="AU49">IFERROR(_xlfn.XLOOKUP(AU$8,EGEN_DPF_b_RONLER!$K$11:$FZ$11,_xlfn.XLOOKUP($D49,EGEN_DPF_b_RONLER!$D$14:$D$67,EGEN_DPF_b_RONLER!$K$14:$FZ$67)),"--")</f>
        <v>1.2150059174546135E-5</v>
      </c>
      <c r="AV49" s="49" cm="1">
        <f t="array" ref="AV49">IFERROR(_xlfn.XLOOKUP(AV$8,EGEN_DPF_b_RONLER!$K$11:$FZ$11,_xlfn.XLOOKUP($D49,EGEN_DPF_b_RONLER!$D$14:$D$67,EGEN_DPF_b_RONLER!$K$14:$FZ$67)),"--")</f>
        <v>1.2150059174546135E-5</v>
      </c>
      <c r="AW49" s="49" cm="1">
        <f t="array" ref="AW49">IFERROR(_xlfn.XLOOKUP(AW$8,EGEN_DPF_b_RONLER!$K$11:$FZ$11,_xlfn.XLOOKUP($D49,EGEN_DPF_b_RONLER!$D$14:$D$67,EGEN_DPF_b_RONLER!$K$14:$FZ$67)),"--")</f>
        <v>1.2150059174546135E-5</v>
      </c>
      <c r="AX49" s="49" cm="1">
        <f t="array" ref="AX49">IFERROR(_xlfn.XLOOKUP(AX$8,EGEN_DPF_b_RONLER!$K$11:$FZ$11,_xlfn.XLOOKUP($D49,EGEN_DPF_b_RONLER!$D$14:$D$67,EGEN_DPF_b_RONLER!$K$14:$FZ$67)),"--")</f>
        <v>1.2150059174546135E-5</v>
      </c>
      <c r="AY49" s="49" cm="1">
        <f t="array" ref="AY49">IFERROR(_xlfn.XLOOKUP(AY$8,EGEN_DPF_b_RONLER!$K$11:$FZ$11,_xlfn.XLOOKUP($D49,EGEN_DPF_b_RONLER!$D$14:$D$67,EGEN_DPF_b_RONLER!$K$14:$FZ$67)),"--")</f>
        <v>1.2150059174546135E-5</v>
      </c>
      <c r="AZ49" s="49" cm="1">
        <f t="array" ref="AZ49">IFERROR(_xlfn.XLOOKUP(AZ$8,EGENnoDPF_a_RONLER!$G$11:$CL$11,_xlfn.XLOOKUP($D49,EGENnoDPF_a_RONLER!$D$14:$D$51,EGENnoDPF_a_RONLER!$G$14:$CL$51)),"--")</f>
        <v>4.017527536E-5</v>
      </c>
      <c r="BA49" s="49" cm="1">
        <f t="array" ref="BA49">IFERROR(_xlfn.XLOOKUP(BA$8,EGENnoDPF_a_RONLER!$G$11:$CL$11,_xlfn.XLOOKUP($D49,EGENnoDPF_a_RONLER!$D$14:$D$51,EGENnoDPF_a_RONLER!$G$14:$CL$51)),"--")</f>
        <v>4.017527536E-5</v>
      </c>
      <c r="BB49" s="49" cm="1">
        <f t="array" ref="BB49">IFERROR(_xlfn.XLOOKUP(BB$8,EGENnoDPF_a_RONLER!$G$11:$CL$11,_xlfn.XLOOKUP($D49,EGENnoDPF_a_RONLER!$D$14:$D$51,EGENnoDPF_a_RONLER!$G$14:$CL$51)),"--")</f>
        <v>4.017527536E-5</v>
      </c>
      <c r="BC49" s="49" cm="1">
        <f t="array" ref="BC49">IFERROR(_xlfn.XLOOKUP(BC$8,EGENnoDPF_a_RONLER!$G$11:$CL$11,_xlfn.XLOOKUP($D49,EGENnoDPF_a_RONLER!$D$14:$D$51,EGENnoDPF_a_RONLER!$G$14:$CL$51)),"--")</f>
        <v>4.017527536E-5</v>
      </c>
      <c r="BD49" s="49" cm="1">
        <f t="array" ref="BD49">IFERROR(_xlfn.XLOOKUP(BD$8,EGENnoDPF_a_RONLER!$G$11:$CL$11,_xlfn.XLOOKUP($D49,EGENnoDPF_a_RONLER!$D$14:$D$51,EGENnoDPF_a_RONLER!$G$14:$CL$51)),"--")</f>
        <v>3.1751598560000001E-5</v>
      </c>
      <c r="BE49" s="49" cm="1">
        <f t="array" ref="BE49">IFERROR(_xlfn.XLOOKUP(BE$8,EGENnoDPF_a_RONLER!$G$11:$CL$11,_xlfn.XLOOKUP($D49,EGENnoDPF_a_RONLER!$D$14:$D$51,EGENnoDPF_a_RONLER!$G$14:$CL$51)),"--")</f>
        <v>3.1751598560000001E-5</v>
      </c>
      <c r="BF49" s="49" cm="1">
        <f t="array" ref="BF49">IFERROR(_xlfn.XLOOKUP(BF$8,EGENnoDPF_a_RONLER!$G$11:$CL$11,_xlfn.XLOOKUP($D49,EGENnoDPF_a_RONLER!$D$14:$D$51,EGENnoDPF_a_RONLER!$G$14:$CL$51)),"--")</f>
        <v>3.1751598560000001E-5</v>
      </c>
      <c r="BG49" s="49" cm="1">
        <f t="array" ref="BG49">IFERROR(_xlfn.XLOOKUP(BG$8,EGENnoDPF_a_RONLER!$G$11:$CL$11,_xlfn.XLOOKUP($D49,EGENnoDPF_a_RONLER!$D$14:$D$51,EGENnoDPF_a_RONLER!$G$14:$CL$51)),"--")</f>
        <v>4.3534128000000004E-5</v>
      </c>
      <c r="BH49" s="49" cm="1">
        <f t="array" ref="BH49">IFERROR(_xlfn.XLOOKUP(BH$8,EGENnoDPF_a_RONLER!$G$11:$CL$11,_xlfn.XLOOKUP($D49,EGENnoDPF_a_RONLER!$D$14:$D$51,EGENnoDPF_a_RONLER!$G$14:$CL$51)),"--")</f>
        <v>4.3534128000000004E-5</v>
      </c>
      <c r="BI49" s="49" cm="1">
        <f t="array" ref="BI49">IFERROR(_xlfn.XLOOKUP(BI$8,EGENnoDPF_a_RONLER!$G$11:$CL$11,_xlfn.XLOOKUP($D49,EGENnoDPF_a_RONLER!$D$14:$D$51,EGENnoDPF_a_RONLER!$G$14:$CL$51)),"--")</f>
        <v>4.8666200000000005E-5</v>
      </c>
      <c r="BJ49" s="49" cm="1">
        <f t="array" ref="BJ49">IFERROR(_xlfn.XLOOKUP(BJ$8,EGENnoDPF_a_RONLER!$G$11:$CL$11,_xlfn.XLOOKUP($D49,EGENnoDPF_a_RONLER!$D$14:$D$51,EGENnoDPF_a_RONLER!$G$14:$CL$51)),"--")</f>
        <v>5.14622944E-5</v>
      </c>
      <c r="BK49" s="49" cm="1">
        <f t="array" ref="BK49">IFERROR(_xlfn.XLOOKUP(BK$8,EGENnoDPF_a_RONLER!$G$11:$CL$11,_xlfn.XLOOKUP($D49,EGENnoDPF_a_RONLER!$D$14:$D$51,EGENnoDPF_a_RONLER!$G$14:$CL$51)),"--")</f>
        <v>5.2191402560000006E-5</v>
      </c>
      <c r="BL49" s="49" cm="1">
        <f t="array" ref="BL49">IFERROR(_xlfn.XLOOKUP(BL$8,EGENnoDPF_a_RONLER!$G$11:$CL$11,_xlfn.XLOOKUP($D49,EGENnoDPF_a_RONLER!$D$14:$D$51,EGENnoDPF_a_RONLER!$G$14:$CL$51)),"--")</f>
        <v>5.2191402560000006E-5</v>
      </c>
      <c r="BM49" s="49" cm="1">
        <f t="array" ref="BM49">IFERROR(_xlfn.XLOOKUP(BM$8,EGENnoDPF_a_RONLER!$G$11:$CL$11,_xlfn.XLOOKUP($D49,EGENnoDPF_a_RONLER!$D$14:$D$51,EGENnoDPF_a_RONLER!$G$14:$CL$51)),"--")</f>
        <v>5.2191402560000006E-5</v>
      </c>
      <c r="BN49" s="49" cm="1">
        <f t="array" ref="BN49">IFERROR(_xlfn.XLOOKUP(BN$8,EGENnoDPF_a_RONLER!$G$11:$CL$11,_xlfn.XLOOKUP($D49,EGENnoDPF_a_RONLER!$D$14:$D$51,EGENnoDPF_a_RONLER!$G$14:$CL$51)),"--")</f>
        <v>5.2191402560000006E-5</v>
      </c>
      <c r="BO49" s="49" cm="1">
        <f t="array" ref="BO49">IFERROR(_xlfn.XLOOKUP(BO$8,EGENnoDPF_a_RONLER!$G$11:$CL$11,_xlfn.XLOOKUP($D49,EGENnoDPF_a_RONLER!$D$14:$D$51,EGENnoDPF_a_RONLER!$G$14:$CL$51)),"--")</f>
        <v>5.2191402560000006E-5</v>
      </c>
      <c r="BP49" s="49" cm="1">
        <f t="array" ref="BP49">IFERROR(_xlfn.XLOOKUP(BP$8,EGENnoDPF_a_RONLER!$G$11:$CL$11,_xlfn.XLOOKUP($D49,EGENnoDPF_a_RONLER!$D$14:$D$51,EGENnoDPF_a_RONLER!$G$14:$CL$51)),"--")</f>
        <v>5.2191402560000006E-5</v>
      </c>
      <c r="BQ49" s="49" cm="1">
        <f t="array" ref="BQ49">IFERROR(_xlfn.XLOOKUP(BQ$8,EGENnoDPF_a_RONLER!$G$11:$CL$11,_xlfn.XLOOKUP($D49,EGENnoDPF_a_RONLER!$D$14:$D$51,EGENnoDPF_a_RONLER!$G$14:$CL$51)),"--")</f>
        <v>8.1051343999999991E-6</v>
      </c>
      <c r="BR49" s="49" cm="1">
        <f t="array" ref="BR49">IFERROR(_xlfn.XLOOKUP(BR$8,EGENnoDPF_a_RONLER!$G$11:$CL$11,_xlfn.XLOOKUP($D49,EGENnoDPF_a_RONLER!$D$14:$D$51,EGENnoDPF_a_RONLER!$G$14:$CL$51)),"--")</f>
        <v>8.1051343999999991E-6</v>
      </c>
      <c r="BS49" s="49" cm="1">
        <f t="array" ref="BS49">IFERROR(_xlfn.XLOOKUP(BS$8,EGENnoDPF_a_RONLER!$G$11:$CL$11,_xlfn.XLOOKUP($D49,EGENnoDPF_a_RONLER!$D$14:$D$51,EGENnoDPF_a_RONLER!$G$14:$CL$51)),"--")</f>
        <v>1.6422630400000003E-5</v>
      </c>
      <c r="BT49" s="49" cm="1">
        <f t="array" ref="BT49">IFERROR(_xlfn.XLOOKUP(BT$8,EGENnoDPF_a_RONLER!$G$11:$CL$11,_xlfn.XLOOKUP($D49,EGENnoDPF_a_RONLER!$D$14:$D$51,EGENnoDPF_a_RONLER!$G$14:$CL$51)),"--")</f>
        <v>6.8663583999999999E-6</v>
      </c>
      <c r="BU49" s="49" cm="1">
        <f t="array" ref="BU49">IFERROR(_xlfn.XLOOKUP(BU$8,EGENnoDPF_b_RONLER!$G$11:$BN$11,_xlfn.XLOOKUP($D49,EGENnoDPF_b_RONLER!$D$14:$D$67,EGENnoDPF_b_RONLER!$G$14:$BN$67)),"--")</f>
        <v>2.1031173856892948E-5</v>
      </c>
      <c r="BV49" s="49" cm="1">
        <f t="array" ref="BV49">IFERROR(_xlfn.XLOOKUP(BV$8,EGENnoDPF_b_RONLER!$G$11:$BN$11,_xlfn.XLOOKUP($D49,EGENnoDPF_b_RONLER!$D$14:$D$67,EGENnoDPF_b_RONLER!$G$14:$BN$67)),"--")</f>
        <v>2.1334925336256606E-5</v>
      </c>
      <c r="BW49" s="49" cm="1">
        <f t="array" ref="BW49">IFERROR(_xlfn.XLOOKUP(BW$8,EGENnoDPF_b_RONLER!$G$11:$BN$11,_xlfn.XLOOKUP($D49,EGENnoDPF_b_RONLER!$D$14:$D$67,EGENnoDPF_b_RONLER!$G$14:$BN$67)),"--")</f>
        <v>2.1334925336256606E-5</v>
      </c>
      <c r="BX49" s="49" cm="1">
        <f t="array" ref="BX49">IFERROR(_xlfn.XLOOKUP(BX$8,EGENnoDPF_b_RONLER!$G$11:$BN$11,_xlfn.XLOOKUP($D49,EGENnoDPF_b_RONLER!$D$14:$D$67,EGENnoDPF_b_RONLER!$G$14:$BN$67)),"--")</f>
        <v>2.5457266841906183E-5</v>
      </c>
      <c r="BY49" s="49" cm="1">
        <f t="array" ref="BY49">IFERROR(_xlfn.XLOOKUP(BY$8,EGENnoDPF_b_RONLER!$G$11:$BN$11,_xlfn.XLOOKUP($D49,EGENnoDPF_b_RONLER!$D$14:$D$67,EGENnoDPF_b_RONLER!$G$14:$BN$67)),"--")</f>
        <v>2.4893156951659403E-5</v>
      </c>
      <c r="BZ49" s="49" cm="1">
        <f t="array" ref="BZ49">IFERROR(_xlfn.XLOOKUP(BZ$8,EGENnoDPF_b_RONLER!$G$11:$BN$11,_xlfn.XLOOKUP($D49,EGENnoDPF_b_RONLER!$D$14:$D$67,EGENnoDPF_b_RONLER!$G$14:$BN$67)),"--")</f>
        <v>2.5457266841906183E-5</v>
      </c>
      <c r="CA49" s="49" cm="1">
        <f t="array" ref="CA49">IFERROR(_xlfn.XLOOKUP(CA$8,EGENnoDPF_b_RONLER!$G$11:$BN$11,_xlfn.XLOOKUP($D49,EGENnoDPF_b_RONLER!$D$14:$D$67,EGENnoDPF_b_RONLER!$G$14:$BN$67)),"--")</f>
        <v>2.5457266841906183E-5</v>
      </c>
      <c r="CB49" s="49" cm="1">
        <f t="array" ref="CB49">IFERROR(_xlfn.XLOOKUP(CB$8,EGENnoDPF_b_RONLER!$G$11:$BN$11,_xlfn.XLOOKUP($D49,EGENnoDPF_b_RONLER!$D$14:$D$67,EGENnoDPF_b_RONLER!$G$14:$BN$67)),"--")</f>
        <v>2.5457266841906183E-5</v>
      </c>
      <c r="CC49" s="49" cm="1">
        <f t="array" ref="CC49">IFERROR(_xlfn.XLOOKUP(CC$8,EGENnoDPF_b_RONLER!$G$11:$BN$11,_xlfn.XLOOKUP($D49,EGENnoDPF_b_RONLER!$D$14:$D$67,EGENnoDPF_b_RONLER!$G$14:$BN$67)),"--")</f>
        <v>2.5457266841906183E-5</v>
      </c>
      <c r="CD49" s="49" cm="1">
        <f t="array" ref="CD49">IFERROR(_xlfn.XLOOKUP(CD$8,EGENnoDPF_b_RONLER!$G$11:$BN$11,_xlfn.XLOOKUP($D49,EGENnoDPF_b_RONLER!$D$14:$D$67,EGENnoDPF_b_RONLER!$G$14:$BN$67)),"--")</f>
        <v>2.4893156951659403E-5</v>
      </c>
      <c r="CE49" s="49" cm="1">
        <f t="array" ref="CE49">IFERROR(_xlfn.XLOOKUP(CE$8,EGENnoDPF_b_RONLER!$G$11:$BN$11,_xlfn.XLOOKUP($D49,EGENnoDPF_b_RONLER!$D$14:$D$67,EGENnoDPF_b_RONLER!$G$14:$BN$67)),"--")</f>
        <v>2.5457266841906183E-5</v>
      </c>
      <c r="CF49" s="49" cm="1">
        <f t="array" ref="CF49">IFERROR(_xlfn.XLOOKUP(CF$8,EGENnoDPF_b_RONLER!$G$11:$BN$11,_xlfn.XLOOKUP($D49,EGENnoDPF_b_RONLER!$D$14:$D$67,EGENnoDPF_b_RONLER!$G$14:$BN$67)),"--")</f>
        <v>2.4893156951659403E-5</v>
      </c>
      <c r="CG49" s="49" cm="1">
        <f t="array" ref="CG49">IFERROR(_xlfn.XLOOKUP(CG$8,EGENnoDPF_b_RONLER!$G$11:$BN$11,_xlfn.XLOOKUP($D49,EGENnoDPF_b_RONLER!$D$14:$D$67,EGENnoDPF_b_RONLER!$G$14:$BN$67)),"--")</f>
        <v>2.4893156951659403E-5</v>
      </c>
      <c r="CH49" s="49" cm="1">
        <f t="array" ref="CH49">IFERROR(_xlfn.XLOOKUP(CH$8,EGENnoDPF_b_RONLER!$G$11:$BN$11,_xlfn.XLOOKUP($D49,EGENnoDPF_b_RONLER!$D$14:$D$67,EGENnoDPF_b_RONLER!$G$14:$BN$67)),"--")</f>
        <v>2.4893156951659403E-5</v>
      </c>
      <c r="CI49" s="49" cm="1">
        <f t="array" ref="CI49">IFERROR(_xlfn.XLOOKUP(CI$8,EGENnoDPF_b_RONLER!$G$11:$BN$11,_xlfn.XLOOKUP($D49,EGENnoDPF_b_RONLER!$D$14:$D$67,EGENnoDPF_b_RONLER!$G$14:$BN$67)),"--")</f>
        <v>2.4893156951659403E-5</v>
      </c>
      <c r="CJ49" s="49" cm="1">
        <f t="array" ref="CJ49">IFERROR(_xlfn.XLOOKUP(CJ$8,FirePump_RONLER!$G$11:$V$11,_xlfn.XLOOKUP($D49,FirePump_RONLER!$D$14:$D$51,FirePump_RONLER!$G$14:$V$51)),"--")</f>
        <v>3.6809344000000005E-6</v>
      </c>
      <c r="CK49" s="49" cm="1">
        <f t="array" ref="CK49">IFERROR(_xlfn.XLOOKUP(CK$8,FirePump_RONLER!$G$11:$V$11,_xlfn.XLOOKUP($D49,FirePump_RONLER!$D$14:$D$51,FirePump_RONLER!$G$14:$V$51)),"--")</f>
        <v>3.999476800000001E-6</v>
      </c>
      <c r="CL49" s="49" cm="1">
        <f t="array" ref="CL49">IFERROR(_xlfn.XLOOKUP(CL$8,FirePump_RONLER!$G$11:$V$11,_xlfn.XLOOKUP($D49,FirePump_RONLER!$D$14:$D$51,FirePump_RONLER!$G$14:$V$51)),"--")</f>
        <v>2.3359775999999998E-6</v>
      </c>
      <c r="CM49" s="49" cm="1">
        <f t="array" ref="CM49">IFERROR(_xlfn.XLOOKUP(CM$8,FirePump_RONLER!$G$11:$V$11,_xlfn.XLOOKUP($D49,FirePump_RONLER!$D$14:$D$51,FirePump_RONLER!$G$14:$V$51)),"--")</f>
        <v>2.1590095999999997E-6</v>
      </c>
      <c r="CN49" s="49" cm="1">
        <f t="array" ref="CN49">IFERROR(_xlfn.XLOOKUP(CN$8,EGEN_ALOHA!$G$11:$Z$11,_xlfn.XLOOKUP($D49,EGEN_ALOHA!$D$14:$D$51,EGEN_ALOHA!$G$14:$Z$51)),"--")</f>
        <v>3.8154300800000008E-5</v>
      </c>
      <c r="CO49" s="49" cm="1">
        <f t="array" ref="CO49">IFERROR(_xlfn.XLOOKUP(CO$8,EGEN_ALOHA!$G$11:$Z$11,_xlfn.XLOOKUP($D49,EGEN_ALOHA!$D$14:$D$51,EGEN_ALOHA!$G$14:$Z$51)),"--")</f>
        <v>3.8154300800000008E-5</v>
      </c>
      <c r="CP49" s="49" cm="1">
        <f t="array" ref="CP49">IFERROR(_xlfn.XLOOKUP(CP$8,EGEN_ALOHA!$G$11:$Z$11,_xlfn.XLOOKUP($D49,EGEN_ALOHA!$D$14:$D$51,EGEN_ALOHA!$G$14:$Z$51)),"--")</f>
        <v>3.8154300800000008E-5</v>
      </c>
      <c r="CQ49" s="49" cm="1">
        <f t="array" ref="CQ49">IFERROR(_xlfn.XLOOKUP(CQ$8,EGEN_ALOHA!$G$11:$Z$11,_xlfn.XLOOKUP($D49,EGEN_ALOHA!$D$14:$D$51,EGEN_ALOHA!$G$14:$Z$51)),"--")</f>
        <v>3.8175536960000003E-5</v>
      </c>
      <c r="CR49" s="49" cm="1">
        <f t="array" ref="CR49">IFERROR(_xlfn.XLOOKUP(CR$8,EGEN_ALOHA!$G$11:$Z$11,_xlfn.XLOOKUP($D49,EGEN_ALOHA!$D$14:$D$51,EGEN_ALOHA!$G$14:$Z$51)),"--")</f>
        <v>3.7970254079999997E-5</v>
      </c>
      <c r="CS49" s="71">
        <f t="shared" si="2"/>
        <v>1.8565629134124309E-3</v>
      </c>
      <c r="CT49" s="67"/>
    </row>
    <row r="50" spans="1:98" ht="14.65" customHeight="1">
      <c r="A50" s="63"/>
      <c r="B50" s="55" t="s">
        <v>273</v>
      </c>
      <c r="C50" s="64"/>
      <c r="D50" s="70" t="s">
        <v>272</v>
      </c>
      <c r="E50" s="65" t="s">
        <v>315</v>
      </c>
      <c r="F50" s="65" t="s">
        <v>315</v>
      </c>
      <c r="G50" s="49" t="str" cm="1">
        <f t="array" ref="G50">IFERROR(_xlfn.XLOOKUP(G$8,EGEN_DPF_a_RONLER!$I$5:$P$5,_xlfn.XLOOKUP($D50,EGEN_DPF_a_RONLER!$D$13:$D$50,EGEN_DPF_a_RONLER!$I$13:$P$50)),"--")</f>
        <v>--</v>
      </c>
      <c r="H50" s="49" t="str" cm="1">
        <f t="array" ref="H50">IFERROR(_xlfn.XLOOKUP(H$8,EGEN_DPF_a_RONLER!$I$5:$P$5,_xlfn.XLOOKUP($D50,EGEN_DPF_a_RONLER!$D$13:$D$50,EGEN_DPF_a_RONLER!$I$13:$P$50)),"--")</f>
        <v>--</v>
      </c>
      <c r="I50" s="49" cm="1">
        <f t="array" ref="I50">IFERROR(_xlfn.XLOOKUP(I$8,EGEN_DPF_b_RONLER!$K$11:$FZ$11,_xlfn.XLOOKUP($D50,EGEN_DPF_b_RONLER!$D$14:$D$67,EGEN_DPF_b_RONLER!$K$14:$FZ$67)),"--")</f>
        <v>3.3992231890119563E-5</v>
      </c>
      <c r="J50" s="49" cm="1">
        <f t="array" ref="J50">IFERROR(_xlfn.XLOOKUP(J$8,EGEN_DPF_b_RONLER!$K$11:$FZ$11,_xlfn.XLOOKUP($D50,EGEN_DPF_b_RONLER!$D$14:$D$67,EGEN_DPF_b_RONLER!$K$14:$FZ$67)),"--")</f>
        <v>3.3992231890119563E-5</v>
      </c>
      <c r="K50" s="49" cm="1">
        <f t="array" ref="K50">IFERROR(_xlfn.XLOOKUP(K$8,EGEN_DPF_b_RONLER!$K$11:$FZ$11,_xlfn.XLOOKUP($D50,EGEN_DPF_b_RONLER!$D$14:$D$67,EGEN_DPF_b_RONLER!$K$14:$FZ$67)),"--")</f>
        <v>3.3992231890119563E-5</v>
      </c>
      <c r="L50" s="49" cm="1">
        <f t="array" ref="L50">IFERROR(_xlfn.XLOOKUP(L$8,EGEN_DPF_b_RONLER!$K$11:$FZ$11,_xlfn.XLOOKUP($D50,EGEN_DPF_b_RONLER!$D$14:$D$67,EGEN_DPF_b_RONLER!$K$14:$FZ$67)),"--")</f>
        <v>3.3992231890119563E-5</v>
      </c>
      <c r="M50" s="49" cm="1">
        <f t="array" ref="M50">IFERROR(_xlfn.XLOOKUP(M$8,EGEN_DPF_b_RONLER!$K$11:$FZ$11,_xlfn.XLOOKUP($D50,EGEN_DPF_b_RONLER!$D$14:$D$67,EGEN_DPF_b_RONLER!$K$14:$FZ$67)),"--")</f>
        <v>3.3992231890119563E-5</v>
      </c>
      <c r="N50" s="49" cm="1">
        <f t="array" ref="N50">IFERROR(_xlfn.XLOOKUP(N$8,EGEN_DPF_b_RONLER!$K$11:$FZ$11,_xlfn.XLOOKUP($D50,EGEN_DPF_b_RONLER!$D$14:$D$67,EGEN_DPF_b_RONLER!$K$14:$FZ$67)),"--")</f>
        <v>3.3992231890119563E-5</v>
      </c>
      <c r="O50" s="49" cm="1">
        <f t="array" ref="O50">IFERROR(_xlfn.XLOOKUP(O$8,EGEN_DPF_b_RONLER!$K$11:$FZ$11,_xlfn.XLOOKUP($D50,EGEN_DPF_b_RONLER!$D$14:$D$67,EGEN_DPF_b_RONLER!$K$14:$FZ$67)),"--")</f>
        <v>2.8381863519905644E-5</v>
      </c>
      <c r="P50" s="49" cm="1">
        <f t="array" ref="P50">IFERROR(_xlfn.XLOOKUP(P$8,EGEN_DPF_b_RONLER!$K$11:$FZ$11,_xlfn.XLOOKUP($D50,EGEN_DPF_b_RONLER!$D$14:$D$67,EGEN_DPF_b_RONLER!$K$14:$FZ$67)),"--")</f>
        <v>2.8381863519905644E-5</v>
      </c>
      <c r="Q50" s="49" cm="1">
        <f t="array" ref="Q50">IFERROR(_xlfn.XLOOKUP(Q$8,EGEN_DPF_b_RONLER!$K$11:$FZ$11,_xlfn.XLOOKUP($D50,EGEN_DPF_b_RONLER!$D$14:$D$67,EGEN_DPF_b_RONLER!$K$14:$FZ$67)),"--")</f>
        <v>2.8381863519905644E-5</v>
      </c>
      <c r="R50" s="49" cm="1">
        <f t="array" ref="R50">IFERROR(_xlfn.XLOOKUP(R$8,EGEN_DPF_b_RONLER!$K$11:$FZ$11,_xlfn.XLOOKUP($D50,EGEN_DPF_b_RONLER!$D$14:$D$67,EGEN_DPF_b_RONLER!$K$14:$FZ$67)),"--")</f>
        <v>3.9602600260333468E-5</v>
      </c>
      <c r="S50" s="49" cm="1">
        <f t="array" ref="S50">IFERROR(_xlfn.XLOOKUP(S$8,EGEN_DPF_b_RONLER!$K$11:$FZ$11,_xlfn.XLOOKUP($D50,EGEN_DPF_b_RONLER!$D$14:$D$67,EGEN_DPF_b_RONLER!$K$14:$FZ$67)),"--")</f>
        <v>3.9602600260333468E-5</v>
      </c>
      <c r="T50" s="49" cm="1">
        <f t="array" ref="T50">IFERROR(_xlfn.XLOOKUP(T$8,EGEN_DPF_b_RONLER!$K$11:$FZ$11,_xlfn.XLOOKUP($D50,EGEN_DPF_b_RONLER!$D$14:$D$67,EGEN_DPF_b_RONLER!$K$14:$FZ$67)),"--")</f>
        <v>3.9602600260333468E-5</v>
      </c>
      <c r="U50" s="49" cm="1">
        <f t="array" ref="U50">IFERROR(_xlfn.XLOOKUP(U$8,EGEN_DPF_b_RONLER!$K$11:$FZ$11,_xlfn.XLOOKUP($D50,EGEN_DPF_b_RONLER!$D$14:$D$67,EGEN_DPF_b_RONLER!$K$14:$FZ$67)),"--")</f>
        <v>3.9602600260333468E-5</v>
      </c>
      <c r="V50" s="49" cm="1">
        <f t="array" ref="V50">IFERROR(_xlfn.XLOOKUP(V$8,EGEN_DPF_b_RONLER!$K$11:$FZ$11,_xlfn.XLOOKUP($D50,EGEN_DPF_b_RONLER!$D$14:$D$67,EGEN_DPF_b_RONLER!$K$14:$FZ$67)),"--")</f>
        <v>3.9602600260333468E-5</v>
      </c>
      <c r="W50" s="49" cm="1">
        <f t="array" ref="W50">IFERROR(_xlfn.XLOOKUP(W$8,EGEN_DPF_b_RONLER!$K$11:$FZ$11,_xlfn.XLOOKUP($D50,EGEN_DPF_b_RONLER!$D$14:$D$67,EGEN_DPF_b_RONLER!$K$14:$FZ$67)),"--")</f>
        <v>3.9602600260333468E-5</v>
      </c>
      <c r="X50" s="49" cm="1">
        <f t="array" ref="X50">IFERROR(_xlfn.XLOOKUP(X$8,EGEN_DPF_b_RONLER!$K$11:$FZ$11,_xlfn.XLOOKUP($D50,EGEN_DPF_b_RONLER!$D$14:$D$67,EGEN_DPF_b_RONLER!$K$14:$FZ$67)),"--")</f>
        <v>3.9602600260333468E-5</v>
      </c>
      <c r="Y50" s="49" cm="1">
        <f t="array" ref="Y50">IFERROR(_xlfn.XLOOKUP(Y$8,EGEN_DPF_b_RONLER!$K$11:$FZ$11,_xlfn.XLOOKUP($D50,EGEN_DPF_b_RONLER!$D$14:$D$67,EGEN_DPF_b_RONLER!$K$14:$FZ$67)),"--")</f>
        <v>3.9602600260333468E-5</v>
      </c>
      <c r="Z50" s="49" cm="1">
        <f t="array" ref="Z50">IFERROR(_xlfn.XLOOKUP(Z$8,EGEN_DPF_b_RONLER!$K$11:$FZ$11,_xlfn.XLOOKUP($D50,EGEN_DPF_b_RONLER!$D$14:$D$67,EGEN_DPF_b_RONLER!$K$14:$FZ$67)),"--")</f>
        <v>3.9602600260333468E-5</v>
      </c>
      <c r="AA50" s="49" cm="1">
        <f t="array" ref="AA50">IFERROR(_xlfn.XLOOKUP(AA$8,EGEN_DPF_b_RONLER!$K$11:$FZ$11,_xlfn.XLOOKUP($D50,EGEN_DPF_b_RONLER!$D$14:$D$67,EGEN_DPF_b_RONLER!$K$14:$FZ$67)),"--")</f>
        <v>3.9602600260333468E-5</v>
      </c>
      <c r="AB50" s="49" cm="1">
        <f t="array" ref="AB50">IFERROR(_xlfn.XLOOKUP(AB$8,EGEN_DPF_b_RONLER!$K$11:$FZ$11,_xlfn.XLOOKUP($D50,EGEN_DPF_b_RONLER!$D$14:$D$67,EGEN_DPF_b_RONLER!$K$14:$FZ$67)),"--")</f>
        <v>3.9602600260333468E-5</v>
      </c>
      <c r="AC50" s="49" cm="1">
        <f t="array" ref="AC50">IFERROR(_xlfn.XLOOKUP(AC$8,EGEN_DPF_b_RONLER!$K$11:$FZ$11,_xlfn.XLOOKUP($D50,EGEN_DPF_b_RONLER!$D$14:$D$67,EGEN_DPF_b_RONLER!$K$14:$FZ$67)),"--")</f>
        <v>3.9602600260333468E-5</v>
      </c>
      <c r="AD50" s="49" cm="1">
        <f t="array" ref="AD50">IFERROR(_xlfn.XLOOKUP(AD$8,EGEN_DPF_b_RONLER!$K$11:$FZ$11,_xlfn.XLOOKUP($D50,EGEN_DPF_b_RONLER!$D$14:$D$67,EGEN_DPF_b_RONLER!$K$14:$FZ$67)),"--")</f>
        <v>3.9602600260333468E-5</v>
      </c>
      <c r="AE50" s="49" cm="1">
        <f t="array" ref="AE50">IFERROR(_xlfn.XLOOKUP(AE$8,EGEN_DPF_b_RONLER!$K$11:$FZ$11,_xlfn.XLOOKUP($D50,EGEN_DPF_b_RONLER!$D$14:$D$67,EGEN_DPF_b_RONLER!$K$14:$FZ$67)),"--")</f>
        <v>3.9602600260333468E-5</v>
      </c>
      <c r="AF50" s="49" cm="1">
        <f t="array" ref="AF50">IFERROR(_xlfn.XLOOKUP(AF$8,EGEN_DPF_b_RONLER!$K$11:$FZ$11,_xlfn.XLOOKUP($D50,EGEN_DPF_b_RONLER!$D$14:$D$67,EGEN_DPF_b_RONLER!$K$14:$FZ$67)),"--")</f>
        <v>3.9602600260333468E-5</v>
      </c>
      <c r="AG50" s="49" cm="1">
        <f t="array" ref="AG50">IFERROR(_xlfn.XLOOKUP(AG$8,EGEN_DPF_b_RONLER!$K$11:$FZ$11,_xlfn.XLOOKUP($D50,EGEN_DPF_b_RONLER!$D$14:$D$67,EGEN_DPF_b_RONLER!$K$14:$FZ$67)),"--")</f>
        <v>3.9602600260333468E-5</v>
      </c>
      <c r="AH50" s="49" cm="1">
        <f t="array" ref="AH50">IFERROR(_xlfn.XLOOKUP(AH$8,EGEN_DPF_b_RONLER!$K$11:$FZ$11,_xlfn.XLOOKUP($D50,EGEN_DPF_b_RONLER!$D$14:$D$67,EGEN_DPF_b_RONLER!$K$14:$FZ$67)),"--")</f>
        <v>3.9602600260333468E-5</v>
      </c>
      <c r="AI50" s="49" cm="1">
        <f t="array" ref="AI50">IFERROR(_xlfn.XLOOKUP(AI$8,EGEN_DPF_b_RONLER!$K$11:$FZ$11,_xlfn.XLOOKUP($D50,EGEN_DPF_b_RONLER!$D$14:$D$67,EGEN_DPF_b_RONLER!$K$14:$FZ$67)),"--")</f>
        <v>3.9602600260333468E-5</v>
      </c>
      <c r="AJ50" s="49" cm="1">
        <f t="array" ref="AJ50">IFERROR(_xlfn.XLOOKUP(AJ$8,EGEN_DPF_b_RONLER!$K$11:$FZ$11,_xlfn.XLOOKUP($D50,EGEN_DPF_b_RONLER!$D$14:$D$67,EGEN_DPF_b_RONLER!$K$14:$FZ$67)),"--")</f>
        <v>3.9602600260333468E-5</v>
      </c>
      <c r="AK50" s="49" cm="1">
        <f t="array" ref="AK50">IFERROR(_xlfn.XLOOKUP(AK$8,EGEN_DPF_b_RONLER!$K$11:$FZ$11,_xlfn.XLOOKUP($D50,EGEN_DPF_b_RONLER!$D$14:$D$67,EGEN_DPF_b_RONLER!$K$14:$FZ$67)),"--")</f>
        <v>3.9602600260333468E-5</v>
      </c>
      <c r="AL50" s="49" cm="1">
        <f t="array" ref="AL50">IFERROR(_xlfn.XLOOKUP(AL$8,EGEN_DPF_b_RONLER!$K$11:$FZ$11,_xlfn.XLOOKUP($D50,EGEN_DPF_b_RONLER!$D$14:$D$67,EGEN_DPF_b_RONLER!$K$14:$FZ$67)),"--")</f>
        <v>3.9602600260333468E-5</v>
      </c>
      <c r="AM50" s="49" cm="1">
        <f t="array" ref="AM50">IFERROR(_xlfn.XLOOKUP(AM$8,EGEN_DPF_b_RONLER!$K$11:$FZ$11,_xlfn.XLOOKUP($D50,EGEN_DPF_b_RONLER!$D$14:$D$67,EGEN_DPF_b_RONLER!$K$14:$FZ$67)),"--")</f>
        <v>3.3992231890119563E-5</v>
      </c>
      <c r="AN50" s="49" cm="1">
        <f t="array" ref="AN50">IFERROR(_xlfn.XLOOKUP(AN$8,EGEN_DPF_b_RONLER!$K$11:$FZ$11,_xlfn.XLOOKUP($D50,EGEN_DPF_b_RONLER!$D$14:$D$67,EGEN_DPF_b_RONLER!$K$14:$FZ$67)),"--")</f>
        <v>3.3992231890119563E-5</v>
      </c>
      <c r="AO50" s="49" cm="1">
        <f t="array" ref="AO50">IFERROR(_xlfn.XLOOKUP(AO$8,EGEN_DPF_b_RONLER!$K$11:$FZ$11,_xlfn.XLOOKUP($D50,EGEN_DPF_b_RONLER!$D$14:$D$67,EGEN_DPF_b_RONLER!$K$14:$FZ$67)),"--")</f>
        <v>3.3992231890119563E-5</v>
      </c>
      <c r="AP50" s="49" cm="1">
        <f t="array" ref="AP50">IFERROR(_xlfn.XLOOKUP(AP$8,EGEN_DPF_b_RONLER!$K$11:$FZ$11,_xlfn.XLOOKUP($D50,EGEN_DPF_b_RONLER!$D$14:$D$67,EGEN_DPF_b_RONLER!$K$14:$FZ$67)),"--")</f>
        <v>3.3992231890119563E-5</v>
      </c>
      <c r="AQ50" s="49" cm="1">
        <f t="array" ref="AQ50">IFERROR(_xlfn.XLOOKUP(AQ$8,EGEN_DPF_b_RONLER!$K$11:$FZ$11,_xlfn.XLOOKUP($D50,EGEN_DPF_b_RONLER!$D$14:$D$67,EGEN_DPF_b_RONLER!$K$14:$FZ$67)),"--")</f>
        <v>5.6763727039811294E-6</v>
      </c>
      <c r="AR50" s="49" cm="1">
        <f t="array" ref="AR50">IFERROR(_xlfn.XLOOKUP(AR$8,EGEN_DPF_b_RONLER!$K$11:$FZ$11,_xlfn.XLOOKUP($D50,EGEN_DPF_b_RONLER!$D$14:$D$67,EGEN_DPF_b_RONLER!$K$14:$FZ$67)),"--")</f>
        <v>3.9602600260333468E-5</v>
      </c>
      <c r="AS50" s="49" cm="1">
        <f t="array" ref="AS50">IFERROR(_xlfn.XLOOKUP(AS$8,EGEN_DPF_b_RONLER!$K$11:$FZ$11,_xlfn.XLOOKUP($D50,EGEN_DPF_b_RONLER!$D$14:$D$67,EGEN_DPF_b_RONLER!$K$14:$FZ$67)),"--")</f>
        <v>3.9602600260333468E-5</v>
      </c>
      <c r="AT50" s="49" cm="1">
        <f t="array" ref="AT50">IFERROR(_xlfn.XLOOKUP(AT$8,EGEN_DPF_b_RONLER!$K$11:$FZ$11,_xlfn.XLOOKUP($D50,EGEN_DPF_b_RONLER!$D$14:$D$67,EGEN_DPF_b_RONLER!$K$14:$FZ$67)),"--")</f>
        <v>3.9602600260333468E-5</v>
      </c>
      <c r="AU50" s="49" cm="1">
        <f t="array" ref="AU50">IFERROR(_xlfn.XLOOKUP(AU$8,EGEN_DPF_b_RONLER!$K$11:$FZ$11,_xlfn.XLOOKUP($D50,EGEN_DPF_b_RONLER!$D$14:$D$67,EGEN_DPF_b_RONLER!$K$14:$FZ$67)),"--")</f>
        <v>3.9602600260333468E-5</v>
      </c>
      <c r="AV50" s="49" cm="1">
        <f t="array" ref="AV50">IFERROR(_xlfn.XLOOKUP(AV$8,EGEN_DPF_b_RONLER!$K$11:$FZ$11,_xlfn.XLOOKUP($D50,EGEN_DPF_b_RONLER!$D$14:$D$67,EGEN_DPF_b_RONLER!$K$14:$FZ$67)),"--")</f>
        <v>3.9602600260333468E-5</v>
      </c>
      <c r="AW50" s="49" cm="1">
        <f t="array" ref="AW50">IFERROR(_xlfn.XLOOKUP(AW$8,EGEN_DPF_b_RONLER!$K$11:$FZ$11,_xlfn.XLOOKUP($D50,EGEN_DPF_b_RONLER!$D$14:$D$67,EGEN_DPF_b_RONLER!$K$14:$FZ$67)),"--")</f>
        <v>3.9602600260333468E-5</v>
      </c>
      <c r="AX50" s="49" cm="1">
        <f t="array" ref="AX50">IFERROR(_xlfn.XLOOKUP(AX$8,EGEN_DPF_b_RONLER!$K$11:$FZ$11,_xlfn.XLOOKUP($D50,EGEN_DPF_b_RONLER!$D$14:$D$67,EGEN_DPF_b_RONLER!$K$14:$FZ$67)),"--")</f>
        <v>3.9602600260333468E-5</v>
      </c>
      <c r="AY50" s="49" cm="1">
        <f t="array" ref="AY50">IFERROR(_xlfn.XLOOKUP(AY$8,EGEN_DPF_b_RONLER!$K$11:$FZ$11,_xlfn.XLOOKUP($D50,EGEN_DPF_b_RONLER!$D$14:$D$67,EGEN_DPF_b_RONLER!$K$14:$FZ$67)),"--")</f>
        <v>3.9602600260333468E-5</v>
      </c>
      <c r="AZ50" s="49" t="str" cm="1">
        <f t="array" ref="AZ50">IFERROR(_xlfn.XLOOKUP(AZ$8,EGENnoDPF_a_RONLER!$G$11:$CL$11,_xlfn.XLOOKUP($D50,EGENnoDPF_a_RONLER!$D$14:$D$51,EGENnoDPF_a_RONLER!$G$14:$CL$51)),"--")</f>
        <v>--</v>
      </c>
      <c r="BA50" s="49" t="str" cm="1">
        <f t="array" ref="BA50">IFERROR(_xlfn.XLOOKUP(BA$8,EGENnoDPF_a_RONLER!$G$11:$CL$11,_xlfn.XLOOKUP($D50,EGENnoDPF_a_RONLER!$D$14:$D$51,EGENnoDPF_a_RONLER!$G$14:$CL$51)),"--")</f>
        <v>--</v>
      </c>
      <c r="BB50" s="49" t="str" cm="1">
        <f t="array" ref="BB50">IFERROR(_xlfn.XLOOKUP(BB$8,EGENnoDPF_a_RONLER!$G$11:$CL$11,_xlfn.XLOOKUP($D50,EGENnoDPF_a_RONLER!$D$14:$D$51,EGENnoDPF_a_RONLER!$G$14:$CL$51)),"--")</f>
        <v>--</v>
      </c>
      <c r="BC50" s="49" t="str" cm="1">
        <f t="array" ref="BC50">IFERROR(_xlfn.XLOOKUP(BC$8,EGENnoDPF_a_RONLER!$G$11:$CL$11,_xlfn.XLOOKUP($D50,EGENnoDPF_a_RONLER!$D$14:$D$51,EGENnoDPF_a_RONLER!$G$14:$CL$51)),"--")</f>
        <v>--</v>
      </c>
      <c r="BD50" s="49" t="str" cm="1">
        <f t="array" ref="BD50">IFERROR(_xlfn.XLOOKUP(BD$8,EGENnoDPF_a_RONLER!$G$11:$CL$11,_xlfn.XLOOKUP($D50,EGENnoDPF_a_RONLER!$D$14:$D$51,EGENnoDPF_a_RONLER!$G$14:$CL$51)),"--")</f>
        <v>--</v>
      </c>
      <c r="BE50" s="49" t="str" cm="1">
        <f t="array" ref="BE50">IFERROR(_xlfn.XLOOKUP(BE$8,EGENnoDPF_a_RONLER!$G$11:$CL$11,_xlfn.XLOOKUP($D50,EGENnoDPF_a_RONLER!$D$14:$D$51,EGENnoDPF_a_RONLER!$G$14:$CL$51)),"--")</f>
        <v>--</v>
      </c>
      <c r="BF50" s="49" t="str" cm="1">
        <f t="array" ref="BF50">IFERROR(_xlfn.XLOOKUP(BF$8,EGENnoDPF_a_RONLER!$G$11:$CL$11,_xlfn.XLOOKUP($D50,EGENnoDPF_a_RONLER!$D$14:$D$51,EGENnoDPF_a_RONLER!$G$14:$CL$51)),"--")</f>
        <v>--</v>
      </c>
      <c r="BG50" s="49" t="str" cm="1">
        <f t="array" ref="BG50">IFERROR(_xlfn.XLOOKUP(BG$8,EGENnoDPF_a_RONLER!$G$11:$CL$11,_xlfn.XLOOKUP($D50,EGENnoDPF_a_RONLER!$D$14:$D$51,EGENnoDPF_a_RONLER!$G$14:$CL$51)),"--")</f>
        <v>--</v>
      </c>
      <c r="BH50" s="49" t="str" cm="1">
        <f t="array" ref="BH50">IFERROR(_xlfn.XLOOKUP(BH$8,EGENnoDPF_a_RONLER!$G$11:$CL$11,_xlfn.XLOOKUP($D50,EGENnoDPF_a_RONLER!$D$14:$D$51,EGENnoDPF_a_RONLER!$G$14:$CL$51)),"--")</f>
        <v>--</v>
      </c>
      <c r="BI50" s="49" t="str" cm="1">
        <f t="array" ref="BI50">IFERROR(_xlfn.XLOOKUP(BI$8,EGENnoDPF_a_RONLER!$G$11:$CL$11,_xlfn.XLOOKUP($D50,EGENnoDPF_a_RONLER!$D$14:$D$51,EGENnoDPF_a_RONLER!$G$14:$CL$51)),"--")</f>
        <v>--</v>
      </c>
      <c r="BJ50" s="49" t="str" cm="1">
        <f t="array" ref="BJ50">IFERROR(_xlfn.XLOOKUP(BJ$8,EGENnoDPF_a_RONLER!$G$11:$CL$11,_xlfn.XLOOKUP($D50,EGENnoDPF_a_RONLER!$D$14:$D$51,EGENnoDPF_a_RONLER!$G$14:$CL$51)),"--")</f>
        <v>--</v>
      </c>
      <c r="BK50" s="49" t="str" cm="1">
        <f t="array" ref="BK50">IFERROR(_xlfn.XLOOKUP(BK$8,EGENnoDPF_a_RONLER!$G$11:$CL$11,_xlfn.XLOOKUP($D50,EGENnoDPF_a_RONLER!$D$14:$D$51,EGENnoDPF_a_RONLER!$G$14:$CL$51)),"--")</f>
        <v>--</v>
      </c>
      <c r="BL50" s="49" t="str" cm="1">
        <f t="array" ref="BL50">IFERROR(_xlfn.XLOOKUP(BL$8,EGENnoDPF_a_RONLER!$G$11:$CL$11,_xlfn.XLOOKUP($D50,EGENnoDPF_a_RONLER!$D$14:$D$51,EGENnoDPF_a_RONLER!$G$14:$CL$51)),"--")</f>
        <v>--</v>
      </c>
      <c r="BM50" s="49" t="str" cm="1">
        <f t="array" ref="BM50">IFERROR(_xlfn.XLOOKUP(BM$8,EGENnoDPF_a_RONLER!$G$11:$CL$11,_xlfn.XLOOKUP($D50,EGENnoDPF_a_RONLER!$D$14:$D$51,EGENnoDPF_a_RONLER!$G$14:$CL$51)),"--")</f>
        <v>--</v>
      </c>
      <c r="BN50" s="49" t="str" cm="1">
        <f t="array" ref="BN50">IFERROR(_xlfn.XLOOKUP(BN$8,EGENnoDPF_a_RONLER!$G$11:$CL$11,_xlfn.XLOOKUP($D50,EGENnoDPF_a_RONLER!$D$14:$D$51,EGENnoDPF_a_RONLER!$G$14:$CL$51)),"--")</f>
        <v>--</v>
      </c>
      <c r="BO50" s="49" t="str" cm="1">
        <f t="array" ref="BO50">IFERROR(_xlfn.XLOOKUP(BO$8,EGENnoDPF_a_RONLER!$G$11:$CL$11,_xlfn.XLOOKUP($D50,EGENnoDPF_a_RONLER!$D$14:$D$51,EGENnoDPF_a_RONLER!$G$14:$CL$51)),"--")</f>
        <v>--</v>
      </c>
      <c r="BP50" s="49" t="str" cm="1">
        <f t="array" ref="BP50">IFERROR(_xlfn.XLOOKUP(BP$8,EGENnoDPF_a_RONLER!$G$11:$CL$11,_xlfn.XLOOKUP($D50,EGENnoDPF_a_RONLER!$D$14:$D$51,EGENnoDPF_a_RONLER!$G$14:$CL$51)),"--")</f>
        <v>--</v>
      </c>
      <c r="BQ50" s="49" t="str" cm="1">
        <f t="array" ref="BQ50">IFERROR(_xlfn.XLOOKUP(BQ$8,EGENnoDPF_a_RONLER!$G$11:$CL$11,_xlfn.XLOOKUP($D50,EGENnoDPF_a_RONLER!$D$14:$D$51,EGENnoDPF_a_RONLER!$G$14:$CL$51)),"--")</f>
        <v>--</v>
      </c>
      <c r="BR50" s="49" t="str" cm="1">
        <f t="array" ref="BR50">IFERROR(_xlfn.XLOOKUP(BR$8,EGENnoDPF_a_RONLER!$G$11:$CL$11,_xlfn.XLOOKUP($D50,EGENnoDPF_a_RONLER!$D$14:$D$51,EGENnoDPF_a_RONLER!$G$14:$CL$51)),"--")</f>
        <v>--</v>
      </c>
      <c r="BS50" s="49" t="str" cm="1">
        <f t="array" ref="BS50">IFERROR(_xlfn.XLOOKUP(BS$8,EGENnoDPF_a_RONLER!$G$11:$CL$11,_xlfn.XLOOKUP($D50,EGENnoDPF_a_RONLER!$D$14:$D$51,EGENnoDPF_a_RONLER!$G$14:$CL$51)),"--")</f>
        <v>--</v>
      </c>
      <c r="BT50" s="49" t="str" cm="1">
        <f t="array" ref="BT50">IFERROR(_xlfn.XLOOKUP(BT$8,EGENnoDPF_a_RONLER!$G$11:$CL$11,_xlfn.XLOOKUP($D50,EGENnoDPF_a_RONLER!$D$14:$D$51,EGENnoDPF_a_RONLER!$G$14:$CL$51)),"--")</f>
        <v>--</v>
      </c>
      <c r="BU50" s="49" cm="1">
        <f t="array" ref="BU50">IFERROR(_xlfn.XLOOKUP(BU$8,EGENnoDPF_b_RONLER!$G$11:$BN$11,_xlfn.XLOOKUP($D50,EGENnoDPF_b_RONLER!$D$14:$D$67,EGENnoDPF_b_RONLER!$G$14:$BN$67)),"--")</f>
        <v>6.4844798174014477E-5</v>
      </c>
      <c r="BV50" s="49" cm="1">
        <f t="array" ref="BV50">IFERROR(_xlfn.XLOOKUP(BV$8,EGENnoDPF_b_RONLER!$G$11:$BN$11,_xlfn.XLOOKUP($D50,EGENnoDPF_b_RONLER!$D$14:$D$67,EGENnoDPF_b_RONLER!$G$14:$BN$67)),"--")</f>
        <v>6.5781346153143976E-5</v>
      </c>
      <c r="BW50" s="49" cm="1">
        <f t="array" ref="BW50">IFERROR(_xlfn.XLOOKUP(BW$8,EGENnoDPF_b_RONLER!$G$11:$BN$11,_xlfn.XLOOKUP($D50,EGENnoDPF_b_RONLER!$D$14:$D$67,EGENnoDPF_b_RONLER!$G$14:$BN$67)),"--")</f>
        <v>6.5781346153143976E-5</v>
      </c>
      <c r="BX50" s="49" cm="1">
        <f t="array" ref="BX50">IFERROR(_xlfn.XLOOKUP(BX$8,EGENnoDPF_b_RONLER!$G$11:$BN$11,_xlfn.XLOOKUP($D50,EGENnoDPF_b_RONLER!$D$14:$D$67,EGENnoDPF_b_RONLER!$G$14:$BN$67)),"--")</f>
        <v>7.8491640155615872E-5</v>
      </c>
      <c r="BY50" s="49" cm="1">
        <f t="array" ref="BY50">IFERROR(_xlfn.XLOOKUP(BY$8,EGENnoDPF_b_RONLER!$G$11:$BN$11,_xlfn.XLOOKUP($D50,EGENnoDPF_b_RONLER!$D$14:$D$67,EGENnoDPF_b_RONLER!$G$14:$BN$67)),"--")</f>
        <v>7.6752336765803923E-5</v>
      </c>
      <c r="BZ50" s="49" cm="1">
        <f t="array" ref="BZ50">IFERROR(_xlfn.XLOOKUP(BZ$8,EGENnoDPF_b_RONLER!$G$11:$BN$11,_xlfn.XLOOKUP($D50,EGENnoDPF_b_RONLER!$D$14:$D$67,EGENnoDPF_b_RONLER!$G$14:$BN$67)),"--")</f>
        <v>7.8491640155615872E-5</v>
      </c>
      <c r="CA50" s="49" cm="1">
        <f t="array" ref="CA50">IFERROR(_xlfn.XLOOKUP(CA$8,EGENnoDPF_b_RONLER!$G$11:$BN$11,_xlfn.XLOOKUP($D50,EGENnoDPF_b_RONLER!$D$14:$D$67,EGENnoDPF_b_RONLER!$G$14:$BN$67)),"--")</f>
        <v>7.8491640155615872E-5</v>
      </c>
      <c r="CB50" s="49" cm="1">
        <f t="array" ref="CB50">IFERROR(_xlfn.XLOOKUP(CB$8,EGENnoDPF_b_RONLER!$G$11:$BN$11,_xlfn.XLOOKUP($D50,EGENnoDPF_b_RONLER!$D$14:$D$67,EGENnoDPF_b_RONLER!$G$14:$BN$67)),"--")</f>
        <v>7.8491640155615872E-5</v>
      </c>
      <c r="CC50" s="49" cm="1">
        <f t="array" ref="CC50">IFERROR(_xlfn.XLOOKUP(CC$8,EGENnoDPF_b_RONLER!$G$11:$BN$11,_xlfn.XLOOKUP($D50,EGENnoDPF_b_RONLER!$D$14:$D$67,EGENnoDPF_b_RONLER!$G$14:$BN$67)),"--")</f>
        <v>7.8491640155615872E-5</v>
      </c>
      <c r="CD50" s="49" cm="1">
        <f t="array" ref="CD50">IFERROR(_xlfn.XLOOKUP(CD$8,EGENnoDPF_b_RONLER!$G$11:$BN$11,_xlfn.XLOOKUP($D50,EGENnoDPF_b_RONLER!$D$14:$D$67,EGENnoDPF_b_RONLER!$G$14:$BN$67)),"--")</f>
        <v>7.6752336765803923E-5</v>
      </c>
      <c r="CE50" s="49" cm="1">
        <f t="array" ref="CE50">IFERROR(_xlfn.XLOOKUP(CE$8,EGENnoDPF_b_RONLER!$G$11:$BN$11,_xlfn.XLOOKUP($D50,EGENnoDPF_b_RONLER!$D$14:$D$67,EGENnoDPF_b_RONLER!$G$14:$BN$67)),"--")</f>
        <v>7.8491640155615872E-5</v>
      </c>
      <c r="CF50" s="49" cm="1">
        <f t="array" ref="CF50">IFERROR(_xlfn.XLOOKUP(CF$8,EGENnoDPF_b_RONLER!$G$11:$BN$11,_xlfn.XLOOKUP($D50,EGENnoDPF_b_RONLER!$D$14:$D$67,EGENnoDPF_b_RONLER!$G$14:$BN$67)),"--")</f>
        <v>7.6752336765803923E-5</v>
      </c>
      <c r="CG50" s="49" cm="1">
        <f t="array" ref="CG50">IFERROR(_xlfn.XLOOKUP(CG$8,EGENnoDPF_b_RONLER!$G$11:$BN$11,_xlfn.XLOOKUP($D50,EGENnoDPF_b_RONLER!$D$14:$D$67,EGENnoDPF_b_RONLER!$G$14:$BN$67)),"--")</f>
        <v>7.6752336765803923E-5</v>
      </c>
      <c r="CH50" s="49" cm="1">
        <f t="array" ref="CH50">IFERROR(_xlfn.XLOOKUP(CH$8,EGENnoDPF_b_RONLER!$G$11:$BN$11,_xlfn.XLOOKUP($D50,EGENnoDPF_b_RONLER!$D$14:$D$67,EGENnoDPF_b_RONLER!$G$14:$BN$67)),"--")</f>
        <v>7.6752336765803923E-5</v>
      </c>
      <c r="CI50" s="49" cm="1">
        <f t="array" ref="CI50">IFERROR(_xlfn.XLOOKUP(CI$8,EGENnoDPF_b_RONLER!$G$11:$BN$11,_xlfn.XLOOKUP($D50,EGENnoDPF_b_RONLER!$D$14:$D$67,EGENnoDPF_b_RONLER!$G$14:$BN$67)),"--")</f>
        <v>7.6752336765803923E-5</v>
      </c>
      <c r="CJ50" s="49" t="str" cm="1">
        <f t="array" ref="CJ50">IFERROR(_xlfn.XLOOKUP(CJ$8,FirePump_RONLER!$G$11:$V$11,_xlfn.XLOOKUP($D50,FirePump_RONLER!$D$14:$D$51,FirePump_RONLER!$G$14:$V$51)),"--")</f>
        <v>--</v>
      </c>
      <c r="CK50" s="49" t="str" cm="1">
        <f t="array" ref="CK50">IFERROR(_xlfn.XLOOKUP(CK$8,FirePump_RONLER!$G$11:$V$11,_xlfn.XLOOKUP($D50,FirePump_RONLER!$D$14:$D$51,FirePump_RONLER!$G$14:$V$51)),"--")</f>
        <v>--</v>
      </c>
      <c r="CL50" s="49" t="str" cm="1">
        <f t="array" ref="CL50">IFERROR(_xlfn.XLOOKUP(CL$8,FirePump_RONLER!$G$11:$V$11,_xlfn.XLOOKUP($D50,FirePump_RONLER!$D$14:$D$51,FirePump_RONLER!$G$14:$V$51)),"--")</f>
        <v>--</v>
      </c>
      <c r="CM50" s="49" t="str" cm="1">
        <f t="array" ref="CM50">IFERROR(_xlfn.XLOOKUP(CM$8,FirePump_RONLER!$G$11:$V$11,_xlfn.XLOOKUP($D50,FirePump_RONLER!$D$14:$D$51,FirePump_RONLER!$G$14:$V$51)),"--")</f>
        <v>--</v>
      </c>
      <c r="CN50" s="49" t="str" cm="1">
        <f t="array" ref="CN50">IFERROR(_xlfn.XLOOKUP(CN$8,EGEN_ALOHA!$G$11:$Z$11,_xlfn.XLOOKUP($D50,EGEN_ALOHA!$D$14:$D$51,EGEN_ALOHA!$G$14:$Z$51)),"--")</f>
        <v>--</v>
      </c>
      <c r="CO50" s="49" t="str" cm="1">
        <f t="array" ref="CO50">IFERROR(_xlfn.XLOOKUP(CO$8,EGEN_ALOHA!$G$11:$Z$11,_xlfn.XLOOKUP($D50,EGEN_ALOHA!$D$14:$D$51,EGEN_ALOHA!$G$14:$Z$51)),"--")</f>
        <v>--</v>
      </c>
      <c r="CP50" s="49" t="str" cm="1">
        <f t="array" ref="CP50">IFERROR(_xlfn.XLOOKUP(CP$8,EGEN_ALOHA!$G$11:$Z$11,_xlfn.XLOOKUP($D50,EGEN_ALOHA!$D$14:$D$51,EGEN_ALOHA!$G$14:$Z$51)),"--")</f>
        <v>--</v>
      </c>
      <c r="CQ50" s="49" t="str" cm="1">
        <f t="array" ref="CQ50">IFERROR(_xlfn.XLOOKUP(CQ$8,EGEN_ALOHA!$G$11:$Z$11,_xlfn.XLOOKUP($D50,EGEN_ALOHA!$D$14:$D$51,EGEN_ALOHA!$G$14:$Z$51)),"--")</f>
        <v>--</v>
      </c>
      <c r="CR50" s="49" t="str" cm="1">
        <f t="array" ref="CR50">IFERROR(_xlfn.XLOOKUP(CR$8,EGEN_ALOHA!$G$11:$Z$11,_xlfn.XLOOKUP($D50,EGEN_ALOHA!$D$14:$D$51,EGEN_ALOHA!$G$14:$Z$51)),"--")</f>
        <v>--</v>
      </c>
      <c r="CS50" s="71">
        <f t="shared" si="2"/>
        <v>2.7070910417233856E-3</v>
      </c>
      <c r="CT50" s="67"/>
    </row>
    <row r="51" spans="1:98" ht="14.65" customHeight="1">
      <c r="A51" s="63"/>
      <c r="B51" s="55" t="s">
        <v>275</v>
      </c>
      <c r="C51" s="64"/>
      <c r="D51" s="70" t="s">
        <v>274</v>
      </c>
      <c r="E51" s="65" t="s">
        <v>315</v>
      </c>
      <c r="F51" s="65" t="s">
        <v>414</v>
      </c>
      <c r="G51" s="49" t="str" cm="1">
        <f t="array" ref="G51">IFERROR(_xlfn.XLOOKUP(G$8,EGEN_DPF_a_RONLER!$I$5:$P$5,_xlfn.XLOOKUP($D51,EGEN_DPF_a_RONLER!$D$13:$D$50,EGEN_DPF_a_RONLER!$I$13:$P$50)),"--")</f>
        <v>--</v>
      </c>
      <c r="H51" s="49" t="str" cm="1">
        <f t="array" ref="H51">IFERROR(_xlfn.XLOOKUP(H$8,EGEN_DPF_a_RONLER!$I$5:$P$5,_xlfn.XLOOKUP($D51,EGEN_DPF_a_RONLER!$D$13:$D$50,EGEN_DPF_a_RONLER!$I$13:$P$50)),"--")</f>
        <v>--</v>
      </c>
      <c r="I51" s="49" cm="1">
        <f t="array" ref="I51">IFERROR(_xlfn.XLOOKUP(I$8,EGEN_DPF_b_RONLER!$K$11:$FZ$11,_xlfn.XLOOKUP($D51,EGEN_DPF_b_RONLER!$D$14:$D$67,EGEN_DPF_b_RONLER!$K$14:$FZ$67)),"--")</f>
        <v>2.3828379496481945E-5</v>
      </c>
      <c r="J51" s="49" cm="1">
        <f t="array" ref="J51">IFERROR(_xlfn.XLOOKUP(J$8,EGEN_DPF_b_RONLER!$K$11:$FZ$11,_xlfn.XLOOKUP($D51,EGEN_DPF_b_RONLER!$D$14:$D$67,EGEN_DPF_b_RONLER!$K$14:$FZ$67)),"--")</f>
        <v>2.3828379496481945E-5</v>
      </c>
      <c r="K51" s="49" cm="1">
        <f t="array" ref="K51">IFERROR(_xlfn.XLOOKUP(K$8,EGEN_DPF_b_RONLER!$K$11:$FZ$11,_xlfn.XLOOKUP($D51,EGEN_DPF_b_RONLER!$D$14:$D$67,EGEN_DPF_b_RONLER!$K$14:$FZ$67)),"--")</f>
        <v>2.3828379496481945E-5</v>
      </c>
      <c r="L51" s="49" cm="1">
        <f t="array" ref="L51">IFERROR(_xlfn.XLOOKUP(L$8,EGEN_DPF_b_RONLER!$K$11:$FZ$11,_xlfn.XLOOKUP($D51,EGEN_DPF_b_RONLER!$D$14:$D$67,EGEN_DPF_b_RONLER!$K$14:$FZ$67)),"--")</f>
        <v>2.3828379496481945E-5</v>
      </c>
      <c r="M51" s="49" cm="1">
        <f t="array" ref="M51">IFERROR(_xlfn.XLOOKUP(M$8,EGEN_DPF_b_RONLER!$K$11:$FZ$11,_xlfn.XLOOKUP($D51,EGEN_DPF_b_RONLER!$D$14:$D$67,EGEN_DPF_b_RONLER!$K$14:$FZ$67)),"--")</f>
        <v>2.3828379496481945E-5</v>
      </c>
      <c r="N51" s="49" cm="1">
        <f t="array" ref="N51">IFERROR(_xlfn.XLOOKUP(N$8,EGEN_DPF_b_RONLER!$K$11:$FZ$11,_xlfn.XLOOKUP($D51,EGEN_DPF_b_RONLER!$D$14:$D$67,EGEN_DPF_b_RONLER!$K$14:$FZ$67)),"--")</f>
        <v>2.3828379496481945E-5</v>
      </c>
      <c r="O51" s="49" cm="1">
        <f t="array" ref="O51">IFERROR(_xlfn.XLOOKUP(O$8,EGEN_DPF_b_RONLER!$K$11:$FZ$11,_xlfn.XLOOKUP($D51,EGEN_DPF_b_RONLER!$D$14:$D$67,EGEN_DPF_b_RONLER!$K$14:$FZ$67)),"--")</f>
        <v>1.9895540162111141E-5</v>
      </c>
      <c r="P51" s="49" cm="1">
        <f t="array" ref="P51">IFERROR(_xlfn.XLOOKUP(P$8,EGEN_DPF_b_RONLER!$K$11:$FZ$11,_xlfn.XLOOKUP($D51,EGEN_DPF_b_RONLER!$D$14:$D$67,EGEN_DPF_b_RONLER!$K$14:$FZ$67)),"--")</f>
        <v>1.9895540162111141E-5</v>
      </c>
      <c r="Q51" s="49" cm="1">
        <f t="array" ref="Q51">IFERROR(_xlfn.XLOOKUP(Q$8,EGEN_DPF_b_RONLER!$K$11:$FZ$11,_xlfn.XLOOKUP($D51,EGEN_DPF_b_RONLER!$D$14:$D$67,EGEN_DPF_b_RONLER!$K$14:$FZ$67)),"--")</f>
        <v>1.9895540162111141E-5</v>
      </c>
      <c r="R51" s="49" cm="1">
        <f t="array" ref="R51">IFERROR(_xlfn.XLOOKUP(R$8,EGEN_DPF_b_RONLER!$K$11:$FZ$11,_xlfn.XLOOKUP($D51,EGEN_DPF_b_RONLER!$D$14:$D$67,EGEN_DPF_b_RONLER!$K$14:$FZ$67)),"--")</f>
        <v>2.7761218830852751E-5</v>
      </c>
      <c r="S51" s="49" cm="1">
        <f t="array" ref="S51">IFERROR(_xlfn.XLOOKUP(S$8,EGEN_DPF_b_RONLER!$K$11:$FZ$11,_xlfn.XLOOKUP($D51,EGEN_DPF_b_RONLER!$D$14:$D$67,EGEN_DPF_b_RONLER!$K$14:$FZ$67)),"--")</f>
        <v>2.7761218830852751E-5</v>
      </c>
      <c r="T51" s="49" cm="1">
        <f t="array" ref="T51">IFERROR(_xlfn.XLOOKUP(T$8,EGEN_DPF_b_RONLER!$K$11:$FZ$11,_xlfn.XLOOKUP($D51,EGEN_DPF_b_RONLER!$D$14:$D$67,EGEN_DPF_b_RONLER!$K$14:$FZ$67)),"--")</f>
        <v>2.7761218830852751E-5</v>
      </c>
      <c r="U51" s="49" cm="1">
        <f t="array" ref="U51">IFERROR(_xlfn.XLOOKUP(U$8,EGEN_DPF_b_RONLER!$K$11:$FZ$11,_xlfn.XLOOKUP($D51,EGEN_DPF_b_RONLER!$D$14:$D$67,EGEN_DPF_b_RONLER!$K$14:$FZ$67)),"--")</f>
        <v>2.7761218830852751E-5</v>
      </c>
      <c r="V51" s="49" cm="1">
        <f t="array" ref="V51">IFERROR(_xlfn.XLOOKUP(V$8,EGEN_DPF_b_RONLER!$K$11:$FZ$11,_xlfn.XLOOKUP($D51,EGEN_DPF_b_RONLER!$D$14:$D$67,EGEN_DPF_b_RONLER!$K$14:$FZ$67)),"--")</f>
        <v>2.7761218830852751E-5</v>
      </c>
      <c r="W51" s="49" cm="1">
        <f t="array" ref="W51">IFERROR(_xlfn.XLOOKUP(W$8,EGEN_DPF_b_RONLER!$K$11:$FZ$11,_xlfn.XLOOKUP($D51,EGEN_DPF_b_RONLER!$D$14:$D$67,EGEN_DPF_b_RONLER!$K$14:$FZ$67)),"--")</f>
        <v>2.7761218830852751E-5</v>
      </c>
      <c r="X51" s="49" cm="1">
        <f t="array" ref="X51">IFERROR(_xlfn.XLOOKUP(X$8,EGEN_DPF_b_RONLER!$K$11:$FZ$11,_xlfn.XLOOKUP($D51,EGEN_DPF_b_RONLER!$D$14:$D$67,EGEN_DPF_b_RONLER!$K$14:$FZ$67)),"--")</f>
        <v>2.7761218830852751E-5</v>
      </c>
      <c r="Y51" s="49" cm="1">
        <f t="array" ref="Y51">IFERROR(_xlfn.XLOOKUP(Y$8,EGEN_DPF_b_RONLER!$K$11:$FZ$11,_xlfn.XLOOKUP($D51,EGEN_DPF_b_RONLER!$D$14:$D$67,EGEN_DPF_b_RONLER!$K$14:$FZ$67)),"--")</f>
        <v>2.7761218830852751E-5</v>
      </c>
      <c r="Z51" s="49" cm="1">
        <f t="array" ref="Z51">IFERROR(_xlfn.XLOOKUP(Z$8,EGEN_DPF_b_RONLER!$K$11:$FZ$11,_xlfn.XLOOKUP($D51,EGEN_DPF_b_RONLER!$D$14:$D$67,EGEN_DPF_b_RONLER!$K$14:$FZ$67)),"--")</f>
        <v>2.7761218830852751E-5</v>
      </c>
      <c r="AA51" s="49" cm="1">
        <f t="array" ref="AA51">IFERROR(_xlfn.XLOOKUP(AA$8,EGEN_DPF_b_RONLER!$K$11:$FZ$11,_xlfn.XLOOKUP($D51,EGEN_DPF_b_RONLER!$D$14:$D$67,EGEN_DPF_b_RONLER!$K$14:$FZ$67)),"--")</f>
        <v>2.7761218830852751E-5</v>
      </c>
      <c r="AB51" s="49" cm="1">
        <f t="array" ref="AB51">IFERROR(_xlfn.XLOOKUP(AB$8,EGEN_DPF_b_RONLER!$K$11:$FZ$11,_xlfn.XLOOKUP($D51,EGEN_DPF_b_RONLER!$D$14:$D$67,EGEN_DPF_b_RONLER!$K$14:$FZ$67)),"--")</f>
        <v>2.7761218830852751E-5</v>
      </c>
      <c r="AC51" s="49" cm="1">
        <f t="array" ref="AC51">IFERROR(_xlfn.XLOOKUP(AC$8,EGEN_DPF_b_RONLER!$K$11:$FZ$11,_xlfn.XLOOKUP($D51,EGEN_DPF_b_RONLER!$D$14:$D$67,EGEN_DPF_b_RONLER!$K$14:$FZ$67)),"--")</f>
        <v>2.7761218830852751E-5</v>
      </c>
      <c r="AD51" s="49" cm="1">
        <f t="array" ref="AD51">IFERROR(_xlfn.XLOOKUP(AD$8,EGEN_DPF_b_RONLER!$K$11:$FZ$11,_xlfn.XLOOKUP($D51,EGEN_DPF_b_RONLER!$D$14:$D$67,EGEN_DPF_b_RONLER!$K$14:$FZ$67)),"--")</f>
        <v>2.7761218830852751E-5</v>
      </c>
      <c r="AE51" s="49" cm="1">
        <f t="array" ref="AE51">IFERROR(_xlfn.XLOOKUP(AE$8,EGEN_DPF_b_RONLER!$K$11:$FZ$11,_xlfn.XLOOKUP($D51,EGEN_DPF_b_RONLER!$D$14:$D$67,EGEN_DPF_b_RONLER!$K$14:$FZ$67)),"--")</f>
        <v>2.7761218830852751E-5</v>
      </c>
      <c r="AF51" s="49" cm="1">
        <f t="array" ref="AF51">IFERROR(_xlfn.XLOOKUP(AF$8,EGEN_DPF_b_RONLER!$K$11:$FZ$11,_xlfn.XLOOKUP($D51,EGEN_DPF_b_RONLER!$D$14:$D$67,EGEN_DPF_b_RONLER!$K$14:$FZ$67)),"--")</f>
        <v>2.7761218830852751E-5</v>
      </c>
      <c r="AG51" s="49" cm="1">
        <f t="array" ref="AG51">IFERROR(_xlfn.XLOOKUP(AG$8,EGEN_DPF_b_RONLER!$K$11:$FZ$11,_xlfn.XLOOKUP($D51,EGEN_DPF_b_RONLER!$D$14:$D$67,EGEN_DPF_b_RONLER!$K$14:$FZ$67)),"--")</f>
        <v>2.7761218830852751E-5</v>
      </c>
      <c r="AH51" s="49" cm="1">
        <f t="array" ref="AH51">IFERROR(_xlfn.XLOOKUP(AH$8,EGEN_DPF_b_RONLER!$K$11:$FZ$11,_xlfn.XLOOKUP($D51,EGEN_DPF_b_RONLER!$D$14:$D$67,EGEN_DPF_b_RONLER!$K$14:$FZ$67)),"--")</f>
        <v>2.7761218830852751E-5</v>
      </c>
      <c r="AI51" s="49" cm="1">
        <f t="array" ref="AI51">IFERROR(_xlfn.XLOOKUP(AI$8,EGEN_DPF_b_RONLER!$K$11:$FZ$11,_xlfn.XLOOKUP($D51,EGEN_DPF_b_RONLER!$D$14:$D$67,EGEN_DPF_b_RONLER!$K$14:$FZ$67)),"--")</f>
        <v>2.7761218830852751E-5</v>
      </c>
      <c r="AJ51" s="49" cm="1">
        <f t="array" ref="AJ51">IFERROR(_xlfn.XLOOKUP(AJ$8,EGEN_DPF_b_RONLER!$K$11:$FZ$11,_xlfn.XLOOKUP($D51,EGEN_DPF_b_RONLER!$D$14:$D$67,EGEN_DPF_b_RONLER!$K$14:$FZ$67)),"--")</f>
        <v>2.7761218830852751E-5</v>
      </c>
      <c r="AK51" s="49" cm="1">
        <f t="array" ref="AK51">IFERROR(_xlfn.XLOOKUP(AK$8,EGEN_DPF_b_RONLER!$K$11:$FZ$11,_xlfn.XLOOKUP($D51,EGEN_DPF_b_RONLER!$D$14:$D$67,EGEN_DPF_b_RONLER!$K$14:$FZ$67)),"--")</f>
        <v>2.7761218830852751E-5</v>
      </c>
      <c r="AL51" s="49" cm="1">
        <f t="array" ref="AL51">IFERROR(_xlfn.XLOOKUP(AL$8,EGEN_DPF_b_RONLER!$K$11:$FZ$11,_xlfn.XLOOKUP($D51,EGEN_DPF_b_RONLER!$D$14:$D$67,EGEN_DPF_b_RONLER!$K$14:$FZ$67)),"--")</f>
        <v>2.7761218830852751E-5</v>
      </c>
      <c r="AM51" s="49" cm="1">
        <f t="array" ref="AM51">IFERROR(_xlfn.XLOOKUP(AM$8,EGEN_DPF_b_RONLER!$K$11:$FZ$11,_xlfn.XLOOKUP($D51,EGEN_DPF_b_RONLER!$D$14:$D$67,EGEN_DPF_b_RONLER!$K$14:$FZ$67)),"--")</f>
        <v>2.3828379496481945E-5</v>
      </c>
      <c r="AN51" s="49" cm="1">
        <f t="array" ref="AN51">IFERROR(_xlfn.XLOOKUP(AN$8,EGEN_DPF_b_RONLER!$K$11:$FZ$11,_xlfn.XLOOKUP($D51,EGEN_DPF_b_RONLER!$D$14:$D$67,EGEN_DPF_b_RONLER!$K$14:$FZ$67)),"--")</f>
        <v>2.3828379496481945E-5</v>
      </c>
      <c r="AO51" s="49" cm="1">
        <f t="array" ref="AO51">IFERROR(_xlfn.XLOOKUP(AO$8,EGEN_DPF_b_RONLER!$K$11:$FZ$11,_xlfn.XLOOKUP($D51,EGEN_DPF_b_RONLER!$D$14:$D$67,EGEN_DPF_b_RONLER!$K$14:$FZ$67)),"--")</f>
        <v>2.51900011819952E-5</v>
      </c>
      <c r="AP51" s="49" cm="1">
        <f t="array" ref="AP51">IFERROR(_xlfn.XLOOKUP(AP$8,EGEN_DPF_b_RONLER!$K$11:$FZ$11,_xlfn.XLOOKUP($D51,EGEN_DPF_b_RONLER!$D$14:$D$67,EGEN_DPF_b_RONLER!$K$14:$FZ$67)),"--")</f>
        <v>2.51900011819952E-5</v>
      </c>
      <c r="AQ51" s="49" cm="1">
        <f t="array" ref="AQ51">IFERROR(_xlfn.XLOOKUP(AQ$8,EGEN_DPF_b_RONLER!$K$11:$FZ$11,_xlfn.XLOOKUP($D51,EGEN_DPF_b_RONLER!$D$14:$D$67,EGEN_DPF_b_RONLER!$K$14:$FZ$67)),"--")</f>
        <v>4.2064856342749271E-6</v>
      </c>
      <c r="AR51" s="49" cm="1">
        <f t="array" ref="AR51">IFERROR(_xlfn.XLOOKUP(AR$8,EGEN_DPF_b_RONLER!$K$11:$FZ$11,_xlfn.XLOOKUP($D51,EGEN_DPF_b_RONLER!$D$14:$D$67,EGEN_DPF_b_RONLER!$K$14:$FZ$67)),"--")</f>
        <v>2.7761218830852751E-5</v>
      </c>
      <c r="AS51" s="49" cm="1">
        <f t="array" ref="AS51">IFERROR(_xlfn.XLOOKUP(AS$8,EGEN_DPF_b_RONLER!$K$11:$FZ$11,_xlfn.XLOOKUP($D51,EGEN_DPF_b_RONLER!$D$14:$D$67,EGEN_DPF_b_RONLER!$K$14:$FZ$67)),"--")</f>
        <v>2.7761218830852751E-5</v>
      </c>
      <c r="AT51" s="49" cm="1">
        <f t="array" ref="AT51">IFERROR(_xlfn.XLOOKUP(AT$8,EGEN_DPF_b_RONLER!$K$11:$FZ$11,_xlfn.XLOOKUP($D51,EGEN_DPF_b_RONLER!$D$14:$D$67,EGEN_DPF_b_RONLER!$K$14:$FZ$67)),"--")</f>
        <v>2.7761218830852751E-5</v>
      </c>
      <c r="AU51" s="49" cm="1">
        <f t="array" ref="AU51">IFERROR(_xlfn.XLOOKUP(AU$8,EGEN_DPF_b_RONLER!$K$11:$FZ$11,_xlfn.XLOOKUP($D51,EGEN_DPF_b_RONLER!$D$14:$D$67,EGEN_DPF_b_RONLER!$K$14:$FZ$67)),"--")</f>
        <v>2.7761218830852751E-5</v>
      </c>
      <c r="AV51" s="49" cm="1">
        <f t="array" ref="AV51">IFERROR(_xlfn.XLOOKUP(AV$8,EGEN_DPF_b_RONLER!$K$11:$FZ$11,_xlfn.XLOOKUP($D51,EGEN_DPF_b_RONLER!$D$14:$D$67,EGEN_DPF_b_RONLER!$K$14:$FZ$67)),"--")</f>
        <v>2.7761218830852751E-5</v>
      </c>
      <c r="AW51" s="49" cm="1">
        <f t="array" ref="AW51">IFERROR(_xlfn.XLOOKUP(AW$8,EGEN_DPF_b_RONLER!$K$11:$FZ$11,_xlfn.XLOOKUP($D51,EGEN_DPF_b_RONLER!$D$14:$D$67,EGEN_DPF_b_RONLER!$K$14:$FZ$67)),"--")</f>
        <v>2.7761218830852751E-5</v>
      </c>
      <c r="AX51" s="49" cm="1">
        <f t="array" ref="AX51">IFERROR(_xlfn.XLOOKUP(AX$8,EGEN_DPF_b_RONLER!$K$11:$FZ$11,_xlfn.XLOOKUP($D51,EGEN_DPF_b_RONLER!$D$14:$D$67,EGEN_DPF_b_RONLER!$K$14:$FZ$67)),"--")</f>
        <v>2.7761218830852751E-5</v>
      </c>
      <c r="AY51" s="49" cm="1">
        <f t="array" ref="AY51">IFERROR(_xlfn.XLOOKUP(AY$8,EGEN_DPF_b_RONLER!$K$11:$FZ$11,_xlfn.XLOOKUP($D51,EGEN_DPF_b_RONLER!$D$14:$D$67,EGEN_DPF_b_RONLER!$K$14:$FZ$67)),"--")</f>
        <v>2.7761218830852751E-5</v>
      </c>
      <c r="AZ51" s="49" t="str" cm="1">
        <f t="array" ref="AZ51">IFERROR(_xlfn.XLOOKUP(AZ$8,EGENnoDPF_a_RONLER!$G$11:$CL$11,_xlfn.XLOOKUP($D51,EGENnoDPF_a_RONLER!$D$14:$D$51,EGENnoDPF_a_RONLER!$G$14:$CL$51)),"--")</f>
        <v>--</v>
      </c>
      <c r="BA51" s="49" t="str" cm="1">
        <f t="array" ref="BA51">IFERROR(_xlfn.XLOOKUP(BA$8,EGENnoDPF_a_RONLER!$G$11:$CL$11,_xlfn.XLOOKUP($D51,EGENnoDPF_a_RONLER!$D$14:$D$51,EGENnoDPF_a_RONLER!$G$14:$CL$51)),"--")</f>
        <v>--</v>
      </c>
      <c r="BB51" s="49" t="str" cm="1">
        <f t="array" ref="BB51">IFERROR(_xlfn.XLOOKUP(BB$8,EGENnoDPF_a_RONLER!$G$11:$CL$11,_xlfn.XLOOKUP($D51,EGENnoDPF_a_RONLER!$D$14:$D$51,EGENnoDPF_a_RONLER!$G$14:$CL$51)),"--")</f>
        <v>--</v>
      </c>
      <c r="BC51" s="49" t="str" cm="1">
        <f t="array" ref="BC51">IFERROR(_xlfn.XLOOKUP(BC$8,EGENnoDPF_a_RONLER!$G$11:$CL$11,_xlfn.XLOOKUP($D51,EGENnoDPF_a_RONLER!$D$14:$D$51,EGENnoDPF_a_RONLER!$G$14:$CL$51)),"--")</f>
        <v>--</v>
      </c>
      <c r="BD51" s="49" t="str" cm="1">
        <f t="array" ref="BD51">IFERROR(_xlfn.XLOOKUP(BD$8,EGENnoDPF_a_RONLER!$G$11:$CL$11,_xlfn.XLOOKUP($D51,EGENnoDPF_a_RONLER!$D$14:$D$51,EGENnoDPF_a_RONLER!$G$14:$CL$51)),"--")</f>
        <v>--</v>
      </c>
      <c r="BE51" s="49" t="str" cm="1">
        <f t="array" ref="BE51">IFERROR(_xlfn.XLOOKUP(BE$8,EGENnoDPF_a_RONLER!$G$11:$CL$11,_xlfn.XLOOKUP($D51,EGENnoDPF_a_RONLER!$D$14:$D$51,EGENnoDPF_a_RONLER!$G$14:$CL$51)),"--")</f>
        <v>--</v>
      </c>
      <c r="BF51" s="49" t="str" cm="1">
        <f t="array" ref="BF51">IFERROR(_xlfn.XLOOKUP(BF$8,EGENnoDPF_a_RONLER!$G$11:$CL$11,_xlfn.XLOOKUP($D51,EGENnoDPF_a_RONLER!$D$14:$D$51,EGENnoDPF_a_RONLER!$G$14:$CL$51)),"--")</f>
        <v>--</v>
      </c>
      <c r="BG51" s="49" t="str" cm="1">
        <f t="array" ref="BG51">IFERROR(_xlfn.XLOOKUP(BG$8,EGENnoDPF_a_RONLER!$G$11:$CL$11,_xlfn.XLOOKUP($D51,EGENnoDPF_a_RONLER!$D$14:$D$51,EGENnoDPF_a_RONLER!$G$14:$CL$51)),"--")</f>
        <v>--</v>
      </c>
      <c r="BH51" s="49" t="str" cm="1">
        <f t="array" ref="BH51">IFERROR(_xlfn.XLOOKUP(BH$8,EGENnoDPF_a_RONLER!$G$11:$CL$11,_xlfn.XLOOKUP($D51,EGENnoDPF_a_RONLER!$D$14:$D$51,EGENnoDPF_a_RONLER!$G$14:$CL$51)),"--")</f>
        <v>--</v>
      </c>
      <c r="BI51" s="49" t="str" cm="1">
        <f t="array" ref="BI51">IFERROR(_xlfn.XLOOKUP(BI$8,EGENnoDPF_a_RONLER!$G$11:$CL$11,_xlfn.XLOOKUP($D51,EGENnoDPF_a_RONLER!$D$14:$D$51,EGENnoDPF_a_RONLER!$G$14:$CL$51)),"--")</f>
        <v>--</v>
      </c>
      <c r="BJ51" s="49" t="str" cm="1">
        <f t="array" ref="BJ51">IFERROR(_xlfn.XLOOKUP(BJ$8,EGENnoDPF_a_RONLER!$G$11:$CL$11,_xlfn.XLOOKUP($D51,EGENnoDPF_a_RONLER!$D$14:$D$51,EGENnoDPF_a_RONLER!$G$14:$CL$51)),"--")</f>
        <v>--</v>
      </c>
      <c r="BK51" s="49" t="str" cm="1">
        <f t="array" ref="BK51">IFERROR(_xlfn.XLOOKUP(BK$8,EGENnoDPF_a_RONLER!$G$11:$CL$11,_xlfn.XLOOKUP($D51,EGENnoDPF_a_RONLER!$D$14:$D$51,EGENnoDPF_a_RONLER!$G$14:$CL$51)),"--")</f>
        <v>--</v>
      </c>
      <c r="BL51" s="49" t="str" cm="1">
        <f t="array" ref="BL51">IFERROR(_xlfn.XLOOKUP(BL$8,EGENnoDPF_a_RONLER!$G$11:$CL$11,_xlfn.XLOOKUP($D51,EGENnoDPF_a_RONLER!$D$14:$D$51,EGENnoDPF_a_RONLER!$G$14:$CL$51)),"--")</f>
        <v>--</v>
      </c>
      <c r="BM51" s="49" t="str" cm="1">
        <f t="array" ref="BM51">IFERROR(_xlfn.XLOOKUP(BM$8,EGENnoDPF_a_RONLER!$G$11:$CL$11,_xlfn.XLOOKUP($D51,EGENnoDPF_a_RONLER!$D$14:$D$51,EGENnoDPF_a_RONLER!$G$14:$CL$51)),"--")</f>
        <v>--</v>
      </c>
      <c r="BN51" s="49" t="str" cm="1">
        <f t="array" ref="BN51">IFERROR(_xlfn.XLOOKUP(BN$8,EGENnoDPF_a_RONLER!$G$11:$CL$11,_xlfn.XLOOKUP($D51,EGENnoDPF_a_RONLER!$D$14:$D$51,EGENnoDPF_a_RONLER!$G$14:$CL$51)),"--")</f>
        <v>--</v>
      </c>
      <c r="BO51" s="49" t="str" cm="1">
        <f t="array" ref="BO51">IFERROR(_xlfn.XLOOKUP(BO$8,EGENnoDPF_a_RONLER!$G$11:$CL$11,_xlfn.XLOOKUP($D51,EGENnoDPF_a_RONLER!$D$14:$D$51,EGENnoDPF_a_RONLER!$G$14:$CL$51)),"--")</f>
        <v>--</v>
      </c>
      <c r="BP51" s="49" t="str" cm="1">
        <f t="array" ref="BP51">IFERROR(_xlfn.XLOOKUP(BP$8,EGENnoDPF_a_RONLER!$G$11:$CL$11,_xlfn.XLOOKUP($D51,EGENnoDPF_a_RONLER!$D$14:$D$51,EGENnoDPF_a_RONLER!$G$14:$CL$51)),"--")</f>
        <v>--</v>
      </c>
      <c r="BQ51" s="49" t="str" cm="1">
        <f t="array" ref="BQ51">IFERROR(_xlfn.XLOOKUP(BQ$8,EGENnoDPF_a_RONLER!$G$11:$CL$11,_xlfn.XLOOKUP($D51,EGENnoDPF_a_RONLER!$D$14:$D$51,EGENnoDPF_a_RONLER!$G$14:$CL$51)),"--")</f>
        <v>--</v>
      </c>
      <c r="BR51" s="49" t="str" cm="1">
        <f t="array" ref="BR51">IFERROR(_xlfn.XLOOKUP(BR$8,EGENnoDPF_a_RONLER!$G$11:$CL$11,_xlfn.XLOOKUP($D51,EGENnoDPF_a_RONLER!$D$14:$D$51,EGENnoDPF_a_RONLER!$G$14:$CL$51)),"--")</f>
        <v>--</v>
      </c>
      <c r="BS51" s="49" t="str" cm="1">
        <f t="array" ref="BS51">IFERROR(_xlfn.XLOOKUP(BS$8,EGENnoDPF_a_RONLER!$G$11:$CL$11,_xlfn.XLOOKUP($D51,EGENnoDPF_a_RONLER!$D$14:$D$51,EGENnoDPF_a_RONLER!$G$14:$CL$51)),"--")</f>
        <v>--</v>
      </c>
      <c r="BT51" s="49" t="str" cm="1">
        <f t="array" ref="BT51">IFERROR(_xlfn.XLOOKUP(BT$8,EGENnoDPF_a_RONLER!$G$11:$CL$11,_xlfn.XLOOKUP($D51,EGENnoDPF_a_RONLER!$D$14:$D$51,EGENnoDPF_a_RONLER!$G$14:$CL$51)),"--")</f>
        <v>--</v>
      </c>
      <c r="BU51" s="49" cm="1">
        <f t="array" ref="BU51">IFERROR(_xlfn.XLOOKUP(BU$8,EGENnoDPF_b_RONLER!$G$11:$BN$11,_xlfn.XLOOKUP($D51,EGENnoDPF_b_RONLER!$D$14:$D$67,EGENnoDPF_b_RONLER!$G$14:$BN$67)),"--")</f>
        <v>4.805334783340466E-5</v>
      </c>
      <c r="BV51" s="49" cm="1">
        <f t="array" ref="BV51">IFERROR(_xlfn.XLOOKUP(BV$8,EGENnoDPF_b_RONLER!$G$11:$BN$11,_xlfn.XLOOKUP($D51,EGENnoDPF_b_RONLER!$D$14:$D$67,EGENnoDPF_b_RONLER!$G$14:$BN$67)),"--")</f>
        <v>4.8747378304175969E-5</v>
      </c>
      <c r="BW51" s="49" cm="1">
        <f t="array" ref="BW51">IFERROR(_xlfn.XLOOKUP(BW$8,EGENnoDPF_b_RONLER!$G$11:$BN$11,_xlfn.XLOOKUP($D51,EGENnoDPF_b_RONLER!$D$14:$D$67,EGENnoDPF_b_RONLER!$G$14:$BN$67)),"--")</f>
        <v>4.8747378304175969E-5</v>
      </c>
      <c r="BX51" s="49" cm="1">
        <f t="array" ref="BX51">IFERROR(_xlfn.XLOOKUP(BX$8,EGENnoDPF_b_RONLER!$G$11:$BN$11,_xlfn.XLOOKUP($D51,EGENnoDPF_b_RONLER!$D$14:$D$67,EGENnoDPF_b_RONLER!$G$14:$BN$67)),"--")</f>
        <v>5.8166363264643869E-5</v>
      </c>
      <c r="BY51" s="49" cm="1">
        <f t="array" ref="BY51">IFERROR(_xlfn.XLOOKUP(BY$8,EGENnoDPF_b_RONLER!$G$11:$BN$11,_xlfn.XLOOKUP($D51,EGENnoDPF_b_RONLER!$D$14:$D$67,EGENnoDPF_b_RONLER!$G$14:$BN$67)),"--")</f>
        <v>5.6877449533211414E-5</v>
      </c>
      <c r="BZ51" s="49" cm="1">
        <f t="array" ref="BZ51">IFERROR(_xlfn.XLOOKUP(BZ$8,EGENnoDPF_b_RONLER!$G$11:$BN$11,_xlfn.XLOOKUP($D51,EGENnoDPF_b_RONLER!$D$14:$D$67,EGENnoDPF_b_RONLER!$G$14:$BN$67)),"--")</f>
        <v>5.8166363264643869E-5</v>
      </c>
      <c r="CA51" s="49" cm="1">
        <f t="array" ref="CA51">IFERROR(_xlfn.XLOOKUP(CA$8,EGENnoDPF_b_RONLER!$G$11:$BN$11,_xlfn.XLOOKUP($D51,EGENnoDPF_b_RONLER!$D$14:$D$67,EGENnoDPF_b_RONLER!$G$14:$BN$67)),"--")</f>
        <v>5.8166363264643869E-5</v>
      </c>
      <c r="CB51" s="49" cm="1">
        <f t="array" ref="CB51">IFERROR(_xlfn.XLOOKUP(CB$8,EGENnoDPF_b_RONLER!$G$11:$BN$11,_xlfn.XLOOKUP($D51,EGENnoDPF_b_RONLER!$D$14:$D$67,EGENnoDPF_b_RONLER!$G$14:$BN$67)),"--")</f>
        <v>5.8166363264643869E-5</v>
      </c>
      <c r="CC51" s="49" cm="1">
        <f t="array" ref="CC51">IFERROR(_xlfn.XLOOKUP(CC$8,EGENnoDPF_b_RONLER!$G$11:$BN$11,_xlfn.XLOOKUP($D51,EGENnoDPF_b_RONLER!$D$14:$D$67,EGENnoDPF_b_RONLER!$G$14:$BN$67)),"--")</f>
        <v>5.8166363264643869E-5</v>
      </c>
      <c r="CD51" s="49" cm="1">
        <f t="array" ref="CD51">IFERROR(_xlfn.XLOOKUP(CD$8,EGENnoDPF_b_RONLER!$G$11:$BN$11,_xlfn.XLOOKUP($D51,EGENnoDPF_b_RONLER!$D$14:$D$67,EGENnoDPF_b_RONLER!$G$14:$BN$67)),"--")</f>
        <v>5.6877449533211414E-5</v>
      </c>
      <c r="CE51" s="49" cm="1">
        <f t="array" ref="CE51">IFERROR(_xlfn.XLOOKUP(CE$8,EGENnoDPF_b_RONLER!$G$11:$BN$11,_xlfn.XLOOKUP($D51,EGENnoDPF_b_RONLER!$D$14:$D$67,EGENnoDPF_b_RONLER!$G$14:$BN$67)),"--")</f>
        <v>5.8166363264643869E-5</v>
      </c>
      <c r="CF51" s="49" cm="1">
        <f t="array" ref="CF51">IFERROR(_xlfn.XLOOKUP(CF$8,EGENnoDPF_b_RONLER!$G$11:$BN$11,_xlfn.XLOOKUP($D51,EGENnoDPF_b_RONLER!$D$14:$D$67,EGENnoDPF_b_RONLER!$G$14:$BN$67)),"--")</f>
        <v>5.6877449533211414E-5</v>
      </c>
      <c r="CG51" s="49" cm="1">
        <f t="array" ref="CG51">IFERROR(_xlfn.XLOOKUP(CG$8,EGENnoDPF_b_RONLER!$G$11:$BN$11,_xlfn.XLOOKUP($D51,EGENnoDPF_b_RONLER!$D$14:$D$67,EGENnoDPF_b_RONLER!$G$14:$BN$67)),"--")</f>
        <v>5.6877449533211414E-5</v>
      </c>
      <c r="CH51" s="49" cm="1">
        <f t="array" ref="CH51">IFERROR(_xlfn.XLOOKUP(CH$8,EGENnoDPF_b_RONLER!$G$11:$BN$11,_xlfn.XLOOKUP($D51,EGENnoDPF_b_RONLER!$D$14:$D$67,EGENnoDPF_b_RONLER!$G$14:$BN$67)),"--")</f>
        <v>5.6877449533211414E-5</v>
      </c>
      <c r="CI51" s="49" cm="1">
        <f t="array" ref="CI51">IFERROR(_xlfn.XLOOKUP(CI$8,EGENnoDPF_b_RONLER!$G$11:$BN$11,_xlfn.XLOOKUP($D51,EGENnoDPF_b_RONLER!$D$14:$D$67,EGENnoDPF_b_RONLER!$G$14:$BN$67)),"--")</f>
        <v>5.6877449533211414E-5</v>
      </c>
      <c r="CJ51" s="49" t="str" cm="1">
        <f t="array" ref="CJ51">IFERROR(_xlfn.XLOOKUP(CJ$8,FirePump_RONLER!$G$11:$V$11,_xlfn.XLOOKUP($D51,FirePump_RONLER!$D$14:$D$51,FirePump_RONLER!$G$14:$V$51)),"--")</f>
        <v>--</v>
      </c>
      <c r="CK51" s="49" t="str" cm="1">
        <f t="array" ref="CK51">IFERROR(_xlfn.XLOOKUP(CK$8,FirePump_RONLER!$G$11:$V$11,_xlfn.XLOOKUP($D51,FirePump_RONLER!$D$14:$D$51,FirePump_RONLER!$G$14:$V$51)),"--")</f>
        <v>--</v>
      </c>
      <c r="CL51" s="49" t="str" cm="1">
        <f t="array" ref="CL51">IFERROR(_xlfn.XLOOKUP(CL$8,FirePump_RONLER!$G$11:$V$11,_xlfn.XLOOKUP($D51,FirePump_RONLER!$D$14:$D$51,FirePump_RONLER!$G$14:$V$51)),"--")</f>
        <v>--</v>
      </c>
      <c r="CM51" s="49" t="str" cm="1">
        <f t="array" ref="CM51">IFERROR(_xlfn.XLOOKUP(CM$8,FirePump_RONLER!$G$11:$V$11,_xlfn.XLOOKUP($D51,FirePump_RONLER!$D$14:$D$51,FirePump_RONLER!$G$14:$V$51)),"--")</f>
        <v>--</v>
      </c>
      <c r="CN51" s="49" t="str" cm="1">
        <f t="array" ref="CN51">IFERROR(_xlfn.XLOOKUP(CN$8,EGEN_ALOHA!$G$11:$Z$11,_xlfn.XLOOKUP($D51,EGEN_ALOHA!$D$14:$D$51,EGEN_ALOHA!$G$14:$Z$51)),"--")</f>
        <v>--</v>
      </c>
      <c r="CO51" s="49" t="str" cm="1">
        <f t="array" ref="CO51">IFERROR(_xlfn.XLOOKUP(CO$8,EGEN_ALOHA!$G$11:$Z$11,_xlfn.XLOOKUP($D51,EGEN_ALOHA!$D$14:$D$51,EGEN_ALOHA!$G$14:$Z$51)),"--")</f>
        <v>--</v>
      </c>
      <c r="CP51" s="49" t="str" cm="1">
        <f t="array" ref="CP51">IFERROR(_xlfn.XLOOKUP(CP$8,EGEN_ALOHA!$G$11:$Z$11,_xlfn.XLOOKUP($D51,EGEN_ALOHA!$D$14:$D$51,EGEN_ALOHA!$G$14:$Z$51)),"--")</f>
        <v>--</v>
      </c>
      <c r="CQ51" s="49" t="str" cm="1">
        <f t="array" ref="CQ51">IFERROR(_xlfn.XLOOKUP(CQ$8,EGEN_ALOHA!$G$11:$Z$11,_xlfn.XLOOKUP($D51,EGEN_ALOHA!$D$14:$D$51,EGEN_ALOHA!$G$14:$Z$51)),"--")</f>
        <v>--</v>
      </c>
      <c r="CR51" s="49" t="str" cm="1">
        <f t="array" ref="CR51">IFERROR(_xlfn.XLOOKUP(CR$8,EGEN_ALOHA!$G$11:$Z$11,_xlfn.XLOOKUP($D51,EGEN_ALOHA!$D$14:$D$51,EGEN_ALOHA!$G$14:$Z$51)),"--")</f>
        <v>--</v>
      </c>
      <c r="CS51" s="71">
        <f t="shared" si="2"/>
        <v>1.945786471780073E-3</v>
      </c>
      <c r="CT51" s="67"/>
    </row>
    <row r="52" spans="1:98" ht="14.65" customHeight="1">
      <c r="A52" s="63"/>
      <c r="B52" s="55" t="s">
        <v>277</v>
      </c>
      <c r="C52" s="64"/>
      <c r="D52" s="70" t="s">
        <v>276</v>
      </c>
      <c r="E52" s="65" t="s">
        <v>315</v>
      </c>
      <c r="F52" s="65" t="s">
        <v>315</v>
      </c>
      <c r="G52" s="49" t="str" cm="1">
        <f t="array" ref="G52">IFERROR(_xlfn.XLOOKUP(G$8,EGEN_DPF_a_RONLER!$I$5:$P$5,_xlfn.XLOOKUP($D52,EGEN_DPF_a_RONLER!$D$13:$D$50,EGEN_DPF_a_RONLER!$I$13:$P$50)),"--")</f>
        <v>--</v>
      </c>
      <c r="H52" s="49" t="str" cm="1">
        <f t="array" ref="H52">IFERROR(_xlfn.XLOOKUP(H$8,EGEN_DPF_a_RONLER!$I$5:$P$5,_xlfn.XLOOKUP($D52,EGEN_DPF_a_RONLER!$D$13:$D$50,EGEN_DPF_a_RONLER!$I$13:$P$50)),"--")</f>
        <v>--</v>
      </c>
      <c r="I52" s="49" cm="1">
        <f t="array" ref="I52">IFERROR(_xlfn.XLOOKUP(I$8,EGEN_DPF_b_RONLER!$K$11:$FZ$11,_xlfn.XLOOKUP($D52,EGEN_DPF_b_RONLER!$D$14:$D$67,EGEN_DPF_b_RONLER!$K$14:$FZ$67)),"--")</f>
        <v>1.6764289721549408E-5</v>
      </c>
      <c r="J52" s="49" cm="1">
        <f t="array" ref="J52">IFERROR(_xlfn.XLOOKUP(J$8,EGEN_DPF_b_RONLER!$K$11:$FZ$11,_xlfn.XLOOKUP($D52,EGEN_DPF_b_RONLER!$D$14:$D$67,EGEN_DPF_b_RONLER!$K$14:$FZ$67)),"--")</f>
        <v>1.6764289721549408E-5</v>
      </c>
      <c r="K52" s="49" cm="1">
        <f t="array" ref="K52">IFERROR(_xlfn.XLOOKUP(K$8,EGEN_DPF_b_RONLER!$K$11:$FZ$11,_xlfn.XLOOKUP($D52,EGEN_DPF_b_RONLER!$D$14:$D$67,EGEN_DPF_b_RONLER!$K$14:$FZ$67)),"--")</f>
        <v>1.6764289721549408E-5</v>
      </c>
      <c r="L52" s="49" cm="1">
        <f t="array" ref="L52">IFERROR(_xlfn.XLOOKUP(L$8,EGEN_DPF_b_RONLER!$K$11:$FZ$11,_xlfn.XLOOKUP($D52,EGEN_DPF_b_RONLER!$D$14:$D$67,EGEN_DPF_b_RONLER!$K$14:$FZ$67)),"--")</f>
        <v>1.6764289721549408E-5</v>
      </c>
      <c r="M52" s="49" cm="1">
        <f t="array" ref="M52">IFERROR(_xlfn.XLOOKUP(M$8,EGEN_DPF_b_RONLER!$K$11:$FZ$11,_xlfn.XLOOKUP($D52,EGEN_DPF_b_RONLER!$D$14:$D$67,EGEN_DPF_b_RONLER!$K$14:$FZ$67)),"--")</f>
        <v>1.6764289721549408E-5</v>
      </c>
      <c r="N52" s="49" cm="1">
        <f t="array" ref="N52">IFERROR(_xlfn.XLOOKUP(N$8,EGEN_DPF_b_RONLER!$K$11:$FZ$11,_xlfn.XLOOKUP($D52,EGEN_DPF_b_RONLER!$D$14:$D$67,EGEN_DPF_b_RONLER!$K$14:$FZ$67)),"--")</f>
        <v>1.6764289721549408E-5</v>
      </c>
      <c r="O52" s="49" cm="1">
        <f t="array" ref="O52">IFERROR(_xlfn.XLOOKUP(O$8,EGEN_DPF_b_RONLER!$K$11:$FZ$11,_xlfn.XLOOKUP($D52,EGEN_DPF_b_RONLER!$D$14:$D$67,EGEN_DPF_b_RONLER!$K$14:$FZ$67)),"--")</f>
        <v>1.3997368117021835E-5</v>
      </c>
      <c r="P52" s="49" cm="1">
        <f t="array" ref="P52">IFERROR(_xlfn.XLOOKUP(P$8,EGEN_DPF_b_RONLER!$K$11:$FZ$11,_xlfn.XLOOKUP($D52,EGEN_DPF_b_RONLER!$D$14:$D$67,EGEN_DPF_b_RONLER!$K$14:$FZ$67)),"--")</f>
        <v>1.3997368117021835E-5</v>
      </c>
      <c r="Q52" s="49" cm="1">
        <f t="array" ref="Q52">IFERROR(_xlfn.XLOOKUP(Q$8,EGEN_DPF_b_RONLER!$K$11:$FZ$11,_xlfn.XLOOKUP($D52,EGEN_DPF_b_RONLER!$D$14:$D$67,EGEN_DPF_b_RONLER!$K$14:$FZ$67)),"--")</f>
        <v>1.3997368117021835E-5</v>
      </c>
      <c r="R52" s="49" cm="1">
        <f t="array" ref="R52">IFERROR(_xlfn.XLOOKUP(R$8,EGEN_DPF_b_RONLER!$K$11:$FZ$11,_xlfn.XLOOKUP($D52,EGEN_DPF_b_RONLER!$D$14:$D$67,EGEN_DPF_b_RONLER!$K$14:$FZ$67)),"--")</f>
        <v>1.9531211326076978E-5</v>
      </c>
      <c r="S52" s="49" cm="1">
        <f t="array" ref="S52">IFERROR(_xlfn.XLOOKUP(S$8,EGEN_DPF_b_RONLER!$K$11:$FZ$11,_xlfn.XLOOKUP($D52,EGEN_DPF_b_RONLER!$D$14:$D$67,EGEN_DPF_b_RONLER!$K$14:$FZ$67)),"--")</f>
        <v>1.9531211326076978E-5</v>
      </c>
      <c r="T52" s="49" cm="1">
        <f t="array" ref="T52">IFERROR(_xlfn.XLOOKUP(T$8,EGEN_DPF_b_RONLER!$K$11:$FZ$11,_xlfn.XLOOKUP($D52,EGEN_DPF_b_RONLER!$D$14:$D$67,EGEN_DPF_b_RONLER!$K$14:$FZ$67)),"--")</f>
        <v>1.9531211326076978E-5</v>
      </c>
      <c r="U52" s="49" cm="1">
        <f t="array" ref="U52">IFERROR(_xlfn.XLOOKUP(U$8,EGEN_DPF_b_RONLER!$K$11:$FZ$11,_xlfn.XLOOKUP($D52,EGEN_DPF_b_RONLER!$D$14:$D$67,EGEN_DPF_b_RONLER!$K$14:$FZ$67)),"--")</f>
        <v>1.9531211326076978E-5</v>
      </c>
      <c r="V52" s="49" cm="1">
        <f t="array" ref="V52">IFERROR(_xlfn.XLOOKUP(V$8,EGEN_DPF_b_RONLER!$K$11:$FZ$11,_xlfn.XLOOKUP($D52,EGEN_DPF_b_RONLER!$D$14:$D$67,EGEN_DPF_b_RONLER!$K$14:$FZ$67)),"--")</f>
        <v>1.9531211326076978E-5</v>
      </c>
      <c r="W52" s="49" cm="1">
        <f t="array" ref="W52">IFERROR(_xlfn.XLOOKUP(W$8,EGEN_DPF_b_RONLER!$K$11:$FZ$11,_xlfn.XLOOKUP($D52,EGEN_DPF_b_RONLER!$D$14:$D$67,EGEN_DPF_b_RONLER!$K$14:$FZ$67)),"--")</f>
        <v>1.9531211326076978E-5</v>
      </c>
      <c r="X52" s="49" cm="1">
        <f t="array" ref="X52">IFERROR(_xlfn.XLOOKUP(X$8,EGEN_DPF_b_RONLER!$K$11:$FZ$11,_xlfn.XLOOKUP($D52,EGEN_DPF_b_RONLER!$D$14:$D$67,EGEN_DPF_b_RONLER!$K$14:$FZ$67)),"--")</f>
        <v>1.9531211326076978E-5</v>
      </c>
      <c r="Y52" s="49" cm="1">
        <f t="array" ref="Y52">IFERROR(_xlfn.XLOOKUP(Y$8,EGEN_DPF_b_RONLER!$K$11:$FZ$11,_xlfn.XLOOKUP($D52,EGEN_DPF_b_RONLER!$D$14:$D$67,EGEN_DPF_b_RONLER!$K$14:$FZ$67)),"--")</f>
        <v>1.9531211326076978E-5</v>
      </c>
      <c r="Z52" s="49" cm="1">
        <f t="array" ref="Z52">IFERROR(_xlfn.XLOOKUP(Z$8,EGEN_DPF_b_RONLER!$K$11:$FZ$11,_xlfn.XLOOKUP($D52,EGEN_DPF_b_RONLER!$D$14:$D$67,EGEN_DPF_b_RONLER!$K$14:$FZ$67)),"--")</f>
        <v>1.9531211326076978E-5</v>
      </c>
      <c r="AA52" s="49" cm="1">
        <f t="array" ref="AA52">IFERROR(_xlfn.XLOOKUP(AA$8,EGEN_DPF_b_RONLER!$K$11:$FZ$11,_xlfn.XLOOKUP($D52,EGEN_DPF_b_RONLER!$D$14:$D$67,EGEN_DPF_b_RONLER!$K$14:$FZ$67)),"--")</f>
        <v>1.9531211326076978E-5</v>
      </c>
      <c r="AB52" s="49" cm="1">
        <f t="array" ref="AB52">IFERROR(_xlfn.XLOOKUP(AB$8,EGEN_DPF_b_RONLER!$K$11:$FZ$11,_xlfn.XLOOKUP($D52,EGEN_DPF_b_RONLER!$D$14:$D$67,EGEN_DPF_b_RONLER!$K$14:$FZ$67)),"--")</f>
        <v>1.9531211326076978E-5</v>
      </c>
      <c r="AC52" s="49" cm="1">
        <f t="array" ref="AC52">IFERROR(_xlfn.XLOOKUP(AC$8,EGEN_DPF_b_RONLER!$K$11:$FZ$11,_xlfn.XLOOKUP($D52,EGEN_DPF_b_RONLER!$D$14:$D$67,EGEN_DPF_b_RONLER!$K$14:$FZ$67)),"--")</f>
        <v>1.9531211326076978E-5</v>
      </c>
      <c r="AD52" s="49" cm="1">
        <f t="array" ref="AD52">IFERROR(_xlfn.XLOOKUP(AD$8,EGEN_DPF_b_RONLER!$K$11:$FZ$11,_xlfn.XLOOKUP($D52,EGEN_DPF_b_RONLER!$D$14:$D$67,EGEN_DPF_b_RONLER!$K$14:$FZ$67)),"--")</f>
        <v>1.9531211326076978E-5</v>
      </c>
      <c r="AE52" s="49" cm="1">
        <f t="array" ref="AE52">IFERROR(_xlfn.XLOOKUP(AE$8,EGEN_DPF_b_RONLER!$K$11:$FZ$11,_xlfn.XLOOKUP($D52,EGEN_DPF_b_RONLER!$D$14:$D$67,EGEN_DPF_b_RONLER!$K$14:$FZ$67)),"--")</f>
        <v>1.9531211326076978E-5</v>
      </c>
      <c r="AF52" s="49" cm="1">
        <f t="array" ref="AF52">IFERROR(_xlfn.XLOOKUP(AF$8,EGEN_DPF_b_RONLER!$K$11:$FZ$11,_xlfn.XLOOKUP($D52,EGEN_DPF_b_RONLER!$D$14:$D$67,EGEN_DPF_b_RONLER!$K$14:$FZ$67)),"--")</f>
        <v>1.9531211326076978E-5</v>
      </c>
      <c r="AG52" s="49" cm="1">
        <f t="array" ref="AG52">IFERROR(_xlfn.XLOOKUP(AG$8,EGEN_DPF_b_RONLER!$K$11:$FZ$11,_xlfn.XLOOKUP($D52,EGEN_DPF_b_RONLER!$D$14:$D$67,EGEN_DPF_b_RONLER!$K$14:$FZ$67)),"--")</f>
        <v>1.9531211326076978E-5</v>
      </c>
      <c r="AH52" s="49" cm="1">
        <f t="array" ref="AH52">IFERROR(_xlfn.XLOOKUP(AH$8,EGEN_DPF_b_RONLER!$K$11:$FZ$11,_xlfn.XLOOKUP($D52,EGEN_DPF_b_RONLER!$D$14:$D$67,EGEN_DPF_b_RONLER!$K$14:$FZ$67)),"--")</f>
        <v>1.9531211326076978E-5</v>
      </c>
      <c r="AI52" s="49" cm="1">
        <f t="array" ref="AI52">IFERROR(_xlfn.XLOOKUP(AI$8,EGEN_DPF_b_RONLER!$K$11:$FZ$11,_xlfn.XLOOKUP($D52,EGEN_DPF_b_RONLER!$D$14:$D$67,EGEN_DPF_b_RONLER!$K$14:$FZ$67)),"--")</f>
        <v>1.9531211326076978E-5</v>
      </c>
      <c r="AJ52" s="49" cm="1">
        <f t="array" ref="AJ52">IFERROR(_xlfn.XLOOKUP(AJ$8,EGEN_DPF_b_RONLER!$K$11:$FZ$11,_xlfn.XLOOKUP($D52,EGEN_DPF_b_RONLER!$D$14:$D$67,EGEN_DPF_b_RONLER!$K$14:$FZ$67)),"--")</f>
        <v>1.9531211326076978E-5</v>
      </c>
      <c r="AK52" s="49" cm="1">
        <f t="array" ref="AK52">IFERROR(_xlfn.XLOOKUP(AK$8,EGEN_DPF_b_RONLER!$K$11:$FZ$11,_xlfn.XLOOKUP($D52,EGEN_DPF_b_RONLER!$D$14:$D$67,EGEN_DPF_b_RONLER!$K$14:$FZ$67)),"--")</f>
        <v>1.9531211326076978E-5</v>
      </c>
      <c r="AL52" s="49" cm="1">
        <f t="array" ref="AL52">IFERROR(_xlfn.XLOOKUP(AL$8,EGEN_DPF_b_RONLER!$K$11:$FZ$11,_xlfn.XLOOKUP($D52,EGEN_DPF_b_RONLER!$D$14:$D$67,EGEN_DPF_b_RONLER!$K$14:$FZ$67)),"--")</f>
        <v>1.9531211326076978E-5</v>
      </c>
      <c r="AM52" s="49" cm="1">
        <f t="array" ref="AM52">IFERROR(_xlfn.XLOOKUP(AM$8,EGEN_DPF_b_RONLER!$K$11:$FZ$11,_xlfn.XLOOKUP($D52,EGEN_DPF_b_RONLER!$D$14:$D$67,EGEN_DPF_b_RONLER!$K$14:$FZ$67)),"--")</f>
        <v>1.6764289721549408E-5</v>
      </c>
      <c r="AN52" s="49" cm="1">
        <f t="array" ref="AN52">IFERROR(_xlfn.XLOOKUP(AN$8,EGEN_DPF_b_RONLER!$K$11:$FZ$11,_xlfn.XLOOKUP($D52,EGEN_DPF_b_RONLER!$D$14:$D$67,EGEN_DPF_b_RONLER!$K$14:$FZ$67)),"--")</f>
        <v>1.6764289721549408E-5</v>
      </c>
      <c r="AO52" s="49" cm="1">
        <f t="array" ref="AO52">IFERROR(_xlfn.XLOOKUP(AO$8,EGEN_DPF_b_RONLER!$K$11:$FZ$11,_xlfn.XLOOKUP($D52,EGEN_DPF_b_RONLER!$D$14:$D$67,EGEN_DPF_b_RONLER!$K$14:$FZ$67)),"--")</f>
        <v>1.6764289721549408E-5</v>
      </c>
      <c r="AP52" s="49" cm="1">
        <f t="array" ref="AP52">IFERROR(_xlfn.XLOOKUP(AP$8,EGEN_DPF_b_RONLER!$K$11:$FZ$11,_xlfn.XLOOKUP($D52,EGEN_DPF_b_RONLER!$D$14:$D$67,EGEN_DPF_b_RONLER!$K$14:$FZ$67)),"--")</f>
        <v>1.6764289721549408E-5</v>
      </c>
      <c r="AQ52" s="49" cm="1">
        <f t="array" ref="AQ52">IFERROR(_xlfn.XLOOKUP(AQ$8,EGEN_DPF_b_RONLER!$K$11:$FZ$11,_xlfn.XLOOKUP($D52,EGEN_DPF_b_RONLER!$D$14:$D$67,EGEN_DPF_b_RONLER!$K$14:$FZ$67)),"--")</f>
        <v>2.7994736234043665E-6</v>
      </c>
      <c r="AR52" s="49" cm="1">
        <f t="array" ref="AR52">IFERROR(_xlfn.XLOOKUP(AR$8,EGEN_DPF_b_RONLER!$K$11:$FZ$11,_xlfn.XLOOKUP($D52,EGEN_DPF_b_RONLER!$D$14:$D$67,EGEN_DPF_b_RONLER!$K$14:$FZ$67)),"--")</f>
        <v>1.9531211326076978E-5</v>
      </c>
      <c r="AS52" s="49" cm="1">
        <f t="array" ref="AS52">IFERROR(_xlfn.XLOOKUP(AS$8,EGEN_DPF_b_RONLER!$K$11:$FZ$11,_xlfn.XLOOKUP($D52,EGEN_DPF_b_RONLER!$D$14:$D$67,EGEN_DPF_b_RONLER!$K$14:$FZ$67)),"--")</f>
        <v>1.9531211326076978E-5</v>
      </c>
      <c r="AT52" s="49" cm="1">
        <f t="array" ref="AT52">IFERROR(_xlfn.XLOOKUP(AT$8,EGEN_DPF_b_RONLER!$K$11:$FZ$11,_xlfn.XLOOKUP($D52,EGEN_DPF_b_RONLER!$D$14:$D$67,EGEN_DPF_b_RONLER!$K$14:$FZ$67)),"--")</f>
        <v>1.9531211326076978E-5</v>
      </c>
      <c r="AU52" s="49" cm="1">
        <f t="array" ref="AU52">IFERROR(_xlfn.XLOOKUP(AU$8,EGEN_DPF_b_RONLER!$K$11:$FZ$11,_xlfn.XLOOKUP($D52,EGEN_DPF_b_RONLER!$D$14:$D$67,EGEN_DPF_b_RONLER!$K$14:$FZ$67)),"--")</f>
        <v>1.9531211326076978E-5</v>
      </c>
      <c r="AV52" s="49" cm="1">
        <f t="array" ref="AV52">IFERROR(_xlfn.XLOOKUP(AV$8,EGEN_DPF_b_RONLER!$K$11:$FZ$11,_xlfn.XLOOKUP($D52,EGEN_DPF_b_RONLER!$D$14:$D$67,EGEN_DPF_b_RONLER!$K$14:$FZ$67)),"--")</f>
        <v>1.9531211326076978E-5</v>
      </c>
      <c r="AW52" s="49" cm="1">
        <f t="array" ref="AW52">IFERROR(_xlfn.XLOOKUP(AW$8,EGEN_DPF_b_RONLER!$K$11:$FZ$11,_xlfn.XLOOKUP($D52,EGEN_DPF_b_RONLER!$D$14:$D$67,EGEN_DPF_b_RONLER!$K$14:$FZ$67)),"--")</f>
        <v>1.9531211326076978E-5</v>
      </c>
      <c r="AX52" s="49" cm="1">
        <f t="array" ref="AX52">IFERROR(_xlfn.XLOOKUP(AX$8,EGEN_DPF_b_RONLER!$K$11:$FZ$11,_xlfn.XLOOKUP($D52,EGEN_DPF_b_RONLER!$D$14:$D$67,EGEN_DPF_b_RONLER!$K$14:$FZ$67)),"--")</f>
        <v>1.9531211326076978E-5</v>
      </c>
      <c r="AY52" s="49" cm="1">
        <f t="array" ref="AY52">IFERROR(_xlfn.XLOOKUP(AY$8,EGEN_DPF_b_RONLER!$K$11:$FZ$11,_xlfn.XLOOKUP($D52,EGEN_DPF_b_RONLER!$D$14:$D$67,EGEN_DPF_b_RONLER!$K$14:$FZ$67)),"--")</f>
        <v>1.9531211326076978E-5</v>
      </c>
      <c r="AZ52" s="49" t="str" cm="1">
        <f t="array" ref="AZ52">IFERROR(_xlfn.XLOOKUP(AZ$8,EGENnoDPF_a_RONLER!$G$11:$CL$11,_xlfn.XLOOKUP($D52,EGENnoDPF_a_RONLER!$D$14:$D$51,EGENnoDPF_a_RONLER!$G$14:$CL$51)),"--")</f>
        <v>--</v>
      </c>
      <c r="BA52" s="49" t="str" cm="1">
        <f t="array" ref="BA52">IFERROR(_xlfn.XLOOKUP(BA$8,EGENnoDPF_a_RONLER!$G$11:$CL$11,_xlfn.XLOOKUP($D52,EGENnoDPF_a_RONLER!$D$14:$D$51,EGENnoDPF_a_RONLER!$G$14:$CL$51)),"--")</f>
        <v>--</v>
      </c>
      <c r="BB52" s="49" t="str" cm="1">
        <f t="array" ref="BB52">IFERROR(_xlfn.XLOOKUP(BB$8,EGENnoDPF_a_RONLER!$G$11:$CL$11,_xlfn.XLOOKUP($D52,EGENnoDPF_a_RONLER!$D$14:$D$51,EGENnoDPF_a_RONLER!$G$14:$CL$51)),"--")</f>
        <v>--</v>
      </c>
      <c r="BC52" s="49" t="str" cm="1">
        <f t="array" ref="BC52">IFERROR(_xlfn.XLOOKUP(BC$8,EGENnoDPF_a_RONLER!$G$11:$CL$11,_xlfn.XLOOKUP($D52,EGENnoDPF_a_RONLER!$D$14:$D$51,EGENnoDPF_a_RONLER!$G$14:$CL$51)),"--")</f>
        <v>--</v>
      </c>
      <c r="BD52" s="49" t="str" cm="1">
        <f t="array" ref="BD52">IFERROR(_xlfn.XLOOKUP(BD$8,EGENnoDPF_a_RONLER!$G$11:$CL$11,_xlfn.XLOOKUP($D52,EGENnoDPF_a_RONLER!$D$14:$D$51,EGENnoDPF_a_RONLER!$G$14:$CL$51)),"--")</f>
        <v>--</v>
      </c>
      <c r="BE52" s="49" t="str" cm="1">
        <f t="array" ref="BE52">IFERROR(_xlfn.XLOOKUP(BE$8,EGENnoDPF_a_RONLER!$G$11:$CL$11,_xlfn.XLOOKUP($D52,EGENnoDPF_a_RONLER!$D$14:$D$51,EGENnoDPF_a_RONLER!$G$14:$CL$51)),"--")</f>
        <v>--</v>
      </c>
      <c r="BF52" s="49" t="str" cm="1">
        <f t="array" ref="BF52">IFERROR(_xlfn.XLOOKUP(BF$8,EGENnoDPF_a_RONLER!$G$11:$CL$11,_xlfn.XLOOKUP($D52,EGENnoDPF_a_RONLER!$D$14:$D$51,EGENnoDPF_a_RONLER!$G$14:$CL$51)),"--")</f>
        <v>--</v>
      </c>
      <c r="BG52" s="49" t="str" cm="1">
        <f t="array" ref="BG52">IFERROR(_xlfn.XLOOKUP(BG$8,EGENnoDPF_a_RONLER!$G$11:$CL$11,_xlfn.XLOOKUP($D52,EGENnoDPF_a_RONLER!$D$14:$D$51,EGENnoDPF_a_RONLER!$G$14:$CL$51)),"--")</f>
        <v>--</v>
      </c>
      <c r="BH52" s="49" t="str" cm="1">
        <f t="array" ref="BH52">IFERROR(_xlfn.XLOOKUP(BH$8,EGENnoDPF_a_RONLER!$G$11:$CL$11,_xlfn.XLOOKUP($D52,EGENnoDPF_a_RONLER!$D$14:$D$51,EGENnoDPF_a_RONLER!$G$14:$CL$51)),"--")</f>
        <v>--</v>
      </c>
      <c r="BI52" s="49" t="str" cm="1">
        <f t="array" ref="BI52">IFERROR(_xlfn.XLOOKUP(BI$8,EGENnoDPF_a_RONLER!$G$11:$CL$11,_xlfn.XLOOKUP($D52,EGENnoDPF_a_RONLER!$D$14:$D$51,EGENnoDPF_a_RONLER!$G$14:$CL$51)),"--")</f>
        <v>--</v>
      </c>
      <c r="BJ52" s="49" t="str" cm="1">
        <f t="array" ref="BJ52">IFERROR(_xlfn.XLOOKUP(BJ$8,EGENnoDPF_a_RONLER!$G$11:$CL$11,_xlfn.XLOOKUP($D52,EGENnoDPF_a_RONLER!$D$14:$D$51,EGENnoDPF_a_RONLER!$G$14:$CL$51)),"--")</f>
        <v>--</v>
      </c>
      <c r="BK52" s="49" t="str" cm="1">
        <f t="array" ref="BK52">IFERROR(_xlfn.XLOOKUP(BK$8,EGENnoDPF_a_RONLER!$G$11:$CL$11,_xlfn.XLOOKUP($D52,EGENnoDPF_a_RONLER!$D$14:$D$51,EGENnoDPF_a_RONLER!$G$14:$CL$51)),"--")</f>
        <v>--</v>
      </c>
      <c r="BL52" s="49" t="str" cm="1">
        <f t="array" ref="BL52">IFERROR(_xlfn.XLOOKUP(BL$8,EGENnoDPF_a_RONLER!$G$11:$CL$11,_xlfn.XLOOKUP($D52,EGENnoDPF_a_RONLER!$D$14:$D$51,EGENnoDPF_a_RONLER!$G$14:$CL$51)),"--")</f>
        <v>--</v>
      </c>
      <c r="BM52" s="49" t="str" cm="1">
        <f t="array" ref="BM52">IFERROR(_xlfn.XLOOKUP(BM$8,EGENnoDPF_a_RONLER!$G$11:$CL$11,_xlfn.XLOOKUP($D52,EGENnoDPF_a_RONLER!$D$14:$D$51,EGENnoDPF_a_RONLER!$G$14:$CL$51)),"--")</f>
        <v>--</v>
      </c>
      <c r="BN52" s="49" t="str" cm="1">
        <f t="array" ref="BN52">IFERROR(_xlfn.XLOOKUP(BN$8,EGENnoDPF_a_RONLER!$G$11:$CL$11,_xlfn.XLOOKUP($D52,EGENnoDPF_a_RONLER!$D$14:$D$51,EGENnoDPF_a_RONLER!$G$14:$CL$51)),"--")</f>
        <v>--</v>
      </c>
      <c r="BO52" s="49" t="str" cm="1">
        <f t="array" ref="BO52">IFERROR(_xlfn.XLOOKUP(BO$8,EGENnoDPF_a_RONLER!$G$11:$CL$11,_xlfn.XLOOKUP($D52,EGENnoDPF_a_RONLER!$D$14:$D$51,EGENnoDPF_a_RONLER!$G$14:$CL$51)),"--")</f>
        <v>--</v>
      </c>
      <c r="BP52" s="49" t="str" cm="1">
        <f t="array" ref="BP52">IFERROR(_xlfn.XLOOKUP(BP$8,EGENnoDPF_a_RONLER!$G$11:$CL$11,_xlfn.XLOOKUP($D52,EGENnoDPF_a_RONLER!$D$14:$D$51,EGENnoDPF_a_RONLER!$G$14:$CL$51)),"--")</f>
        <v>--</v>
      </c>
      <c r="BQ52" s="49" t="str" cm="1">
        <f t="array" ref="BQ52">IFERROR(_xlfn.XLOOKUP(BQ$8,EGENnoDPF_a_RONLER!$G$11:$CL$11,_xlfn.XLOOKUP($D52,EGENnoDPF_a_RONLER!$D$14:$D$51,EGENnoDPF_a_RONLER!$G$14:$CL$51)),"--")</f>
        <v>--</v>
      </c>
      <c r="BR52" s="49" t="str" cm="1">
        <f t="array" ref="BR52">IFERROR(_xlfn.XLOOKUP(BR$8,EGENnoDPF_a_RONLER!$G$11:$CL$11,_xlfn.XLOOKUP($D52,EGENnoDPF_a_RONLER!$D$14:$D$51,EGENnoDPF_a_RONLER!$G$14:$CL$51)),"--")</f>
        <v>--</v>
      </c>
      <c r="BS52" s="49" t="str" cm="1">
        <f t="array" ref="BS52">IFERROR(_xlfn.XLOOKUP(BS$8,EGENnoDPF_a_RONLER!$G$11:$CL$11,_xlfn.XLOOKUP($D52,EGENnoDPF_a_RONLER!$D$14:$D$51,EGENnoDPF_a_RONLER!$G$14:$CL$51)),"--")</f>
        <v>--</v>
      </c>
      <c r="BT52" s="49" t="str" cm="1">
        <f t="array" ref="BT52">IFERROR(_xlfn.XLOOKUP(BT$8,EGENnoDPF_a_RONLER!$G$11:$CL$11,_xlfn.XLOOKUP($D52,EGENnoDPF_a_RONLER!$D$14:$D$51,EGENnoDPF_a_RONLER!$G$14:$CL$51)),"--")</f>
        <v>--</v>
      </c>
      <c r="BU52" s="49" cm="1">
        <f t="array" ref="BU52">IFERROR(_xlfn.XLOOKUP(BU$8,EGENnoDPF_b_RONLER!$G$11:$BN$11,_xlfn.XLOOKUP($D52,EGENnoDPF_b_RONLER!$D$14:$D$67,EGENnoDPF_b_RONLER!$G$14:$BN$67)),"--")</f>
        <v>3.1980159085716126E-5</v>
      </c>
      <c r="BV52" s="49" cm="1">
        <f t="array" ref="BV52">IFERROR(_xlfn.XLOOKUP(BV$8,EGENnoDPF_b_RONLER!$G$11:$BN$11,_xlfn.XLOOKUP($D52,EGENnoDPF_b_RONLER!$D$14:$D$67,EGENnoDPF_b_RONLER!$G$14:$BN$67)),"--")</f>
        <v>3.2442045840049034E-5</v>
      </c>
      <c r="BW52" s="49" cm="1">
        <f t="array" ref="BW52">IFERROR(_xlfn.XLOOKUP(BW$8,EGENnoDPF_b_RONLER!$G$11:$BN$11,_xlfn.XLOOKUP($D52,EGENnoDPF_b_RONLER!$D$14:$D$67,EGENnoDPF_b_RONLER!$G$14:$BN$67)),"--")</f>
        <v>3.2442045840049034E-5</v>
      </c>
      <c r="BX52" s="49" cm="1">
        <f t="array" ref="BX52">IFERROR(_xlfn.XLOOKUP(BX$8,EGENnoDPF_b_RONLER!$G$11:$BN$11,_xlfn.XLOOKUP($D52,EGENnoDPF_b_RONLER!$D$14:$D$67,EGENnoDPF_b_RONLER!$G$14:$BN$67)),"--")</f>
        <v>3.8710508934566982E-5</v>
      </c>
      <c r="BY52" s="49" cm="1">
        <f t="array" ref="BY52">IFERROR(_xlfn.XLOOKUP(BY$8,EGENnoDPF_b_RONLER!$G$11:$BN$11,_xlfn.XLOOKUP($D52,EGENnoDPF_b_RONLER!$D$14:$D$67,EGENnoDPF_b_RONLER!$G$14:$BN$67)),"--")</f>
        <v>3.7852719247948739E-5</v>
      </c>
      <c r="BZ52" s="49" cm="1">
        <f t="array" ref="BZ52">IFERROR(_xlfn.XLOOKUP(BZ$8,EGENnoDPF_b_RONLER!$G$11:$BN$11,_xlfn.XLOOKUP($D52,EGENnoDPF_b_RONLER!$D$14:$D$67,EGENnoDPF_b_RONLER!$G$14:$BN$67)),"--")</f>
        <v>3.8710508934566982E-5</v>
      </c>
      <c r="CA52" s="49" cm="1">
        <f t="array" ref="CA52">IFERROR(_xlfn.XLOOKUP(CA$8,EGENnoDPF_b_RONLER!$G$11:$BN$11,_xlfn.XLOOKUP($D52,EGENnoDPF_b_RONLER!$D$14:$D$67,EGENnoDPF_b_RONLER!$G$14:$BN$67)),"--")</f>
        <v>3.8710508934566982E-5</v>
      </c>
      <c r="CB52" s="49" cm="1">
        <f t="array" ref="CB52">IFERROR(_xlfn.XLOOKUP(CB$8,EGENnoDPF_b_RONLER!$G$11:$BN$11,_xlfn.XLOOKUP($D52,EGENnoDPF_b_RONLER!$D$14:$D$67,EGENnoDPF_b_RONLER!$G$14:$BN$67)),"--")</f>
        <v>3.8710508934566982E-5</v>
      </c>
      <c r="CC52" s="49" cm="1">
        <f t="array" ref="CC52">IFERROR(_xlfn.XLOOKUP(CC$8,EGENnoDPF_b_RONLER!$G$11:$BN$11,_xlfn.XLOOKUP($D52,EGENnoDPF_b_RONLER!$D$14:$D$67,EGENnoDPF_b_RONLER!$G$14:$BN$67)),"--")</f>
        <v>3.8710508934566982E-5</v>
      </c>
      <c r="CD52" s="49" cm="1">
        <f t="array" ref="CD52">IFERROR(_xlfn.XLOOKUP(CD$8,EGENnoDPF_b_RONLER!$G$11:$BN$11,_xlfn.XLOOKUP($D52,EGENnoDPF_b_RONLER!$D$14:$D$67,EGENnoDPF_b_RONLER!$G$14:$BN$67)),"--")</f>
        <v>3.7852719247948739E-5</v>
      </c>
      <c r="CE52" s="49" cm="1">
        <f t="array" ref="CE52">IFERROR(_xlfn.XLOOKUP(CE$8,EGENnoDPF_b_RONLER!$G$11:$BN$11,_xlfn.XLOOKUP($D52,EGENnoDPF_b_RONLER!$D$14:$D$67,EGENnoDPF_b_RONLER!$G$14:$BN$67)),"--")</f>
        <v>3.8710508934566982E-5</v>
      </c>
      <c r="CF52" s="49" cm="1">
        <f t="array" ref="CF52">IFERROR(_xlfn.XLOOKUP(CF$8,EGENnoDPF_b_RONLER!$G$11:$BN$11,_xlfn.XLOOKUP($D52,EGENnoDPF_b_RONLER!$D$14:$D$67,EGENnoDPF_b_RONLER!$G$14:$BN$67)),"--")</f>
        <v>3.7852719247948739E-5</v>
      </c>
      <c r="CG52" s="49" cm="1">
        <f t="array" ref="CG52">IFERROR(_xlfn.XLOOKUP(CG$8,EGENnoDPF_b_RONLER!$G$11:$BN$11,_xlfn.XLOOKUP($D52,EGENnoDPF_b_RONLER!$D$14:$D$67,EGENnoDPF_b_RONLER!$G$14:$BN$67)),"--")</f>
        <v>3.7852719247948739E-5</v>
      </c>
      <c r="CH52" s="49" cm="1">
        <f t="array" ref="CH52">IFERROR(_xlfn.XLOOKUP(CH$8,EGENnoDPF_b_RONLER!$G$11:$BN$11,_xlfn.XLOOKUP($D52,EGENnoDPF_b_RONLER!$D$14:$D$67,EGENnoDPF_b_RONLER!$G$14:$BN$67)),"--")</f>
        <v>3.7852719247948739E-5</v>
      </c>
      <c r="CI52" s="49" cm="1">
        <f t="array" ref="CI52">IFERROR(_xlfn.XLOOKUP(CI$8,EGENnoDPF_b_RONLER!$G$11:$BN$11,_xlfn.XLOOKUP($D52,EGENnoDPF_b_RONLER!$D$14:$D$67,EGENnoDPF_b_RONLER!$G$14:$BN$67)),"--")</f>
        <v>3.7852719247948739E-5</v>
      </c>
      <c r="CJ52" s="49" t="str" cm="1">
        <f t="array" ref="CJ52">IFERROR(_xlfn.XLOOKUP(CJ$8,FirePump_RONLER!$G$11:$V$11,_xlfn.XLOOKUP($D52,FirePump_RONLER!$D$14:$D$51,FirePump_RONLER!$G$14:$V$51)),"--")</f>
        <v>--</v>
      </c>
      <c r="CK52" s="49" t="str" cm="1">
        <f t="array" ref="CK52">IFERROR(_xlfn.XLOOKUP(CK$8,FirePump_RONLER!$G$11:$V$11,_xlfn.XLOOKUP($D52,FirePump_RONLER!$D$14:$D$51,FirePump_RONLER!$G$14:$V$51)),"--")</f>
        <v>--</v>
      </c>
      <c r="CL52" s="49" t="str" cm="1">
        <f t="array" ref="CL52">IFERROR(_xlfn.XLOOKUP(CL$8,FirePump_RONLER!$G$11:$V$11,_xlfn.XLOOKUP($D52,FirePump_RONLER!$D$14:$D$51,FirePump_RONLER!$G$14:$V$51)),"--")</f>
        <v>--</v>
      </c>
      <c r="CM52" s="49" t="str" cm="1">
        <f t="array" ref="CM52">IFERROR(_xlfn.XLOOKUP(CM$8,FirePump_RONLER!$G$11:$V$11,_xlfn.XLOOKUP($D52,FirePump_RONLER!$D$14:$D$51,FirePump_RONLER!$G$14:$V$51)),"--")</f>
        <v>--</v>
      </c>
      <c r="CN52" s="49" t="str" cm="1">
        <f t="array" ref="CN52">IFERROR(_xlfn.XLOOKUP(CN$8,EGEN_ALOHA!$G$11:$Z$11,_xlfn.XLOOKUP($D52,EGEN_ALOHA!$D$14:$D$51,EGEN_ALOHA!$G$14:$Z$51)),"--")</f>
        <v>--</v>
      </c>
      <c r="CO52" s="49" t="str" cm="1">
        <f t="array" ref="CO52">IFERROR(_xlfn.XLOOKUP(CO$8,EGEN_ALOHA!$G$11:$Z$11,_xlfn.XLOOKUP($D52,EGEN_ALOHA!$D$14:$D$51,EGEN_ALOHA!$G$14:$Z$51)),"--")</f>
        <v>--</v>
      </c>
      <c r="CP52" s="49" t="str" cm="1">
        <f t="array" ref="CP52">IFERROR(_xlfn.XLOOKUP(CP$8,EGEN_ALOHA!$G$11:$Z$11,_xlfn.XLOOKUP($D52,EGEN_ALOHA!$D$14:$D$51,EGEN_ALOHA!$G$14:$Z$51)),"--")</f>
        <v>--</v>
      </c>
      <c r="CQ52" s="49" t="str" cm="1">
        <f t="array" ref="CQ52">IFERROR(_xlfn.XLOOKUP(CQ$8,EGEN_ALOHA!$G$11:$Z$11,_xlfn.XLOOKUP($D52,EGEN_ALOHA!$D$14:$D$51,EGEN_ALOHA!$G$14:$Z$51)),"--")</f>
        <v>--</v>
      </c>
      <c r="CR52" s="49" t="str" cm="1">
        <f t="array" ref="CR52">IFERROR(_xlfn.XLOOKUP(CR$8,EGEN_ALOHA!$G$11:$Z$11,_xlfn.XLOOKUP($D52,EGEN_ALOHA!$D$14:$D$51,EGEN_ALOHA!$G$14:$Z$51)),"--")</f>
        <v>--</v>
      </c>
      <c r="CS52" s="71">
        <f t="shared" si="2"/>
        <v>1.3350832235071045E-3</v>
      </c>
      <c r="CT52" s="67"/>
    </row>
    <row r="53" spans="1:98" ht="14.65" customHeight="1">
      <c r="A53" s="63"/>
      <c r="B53" s="55" t="s">
        <v>279</v>
      </c>
      <c r="C53" s="64"/>
      <c r="D53" s="70" t="s">
        <v>278</v>
      </c>
      <c r="E53" s="65" t="s">
        <v>315</v>
      </c>
      <c r="F53" s="65" t="s">
        <v>315</v>
      </c>
      <c r="G53" s="49" t="str" cm="1">
        <f t="array" ref="G53">IFERROR(_xlfn.XLOOKUP(G$8,EGEN_DPF_a_RONLER!$I$5:$P$5,_xlfn.XLOOKUP($D53,EGEN_DPF_a_RONLER!$D$13:$D$50,EGEN_DPF_a_RONLER!$I$13:$P$50)),"--")</f>
        <v>--</v>
      </c>
      <c r="H53" s="49" t="str" cm="1">
        <f t="array" ref="H53">IFERROR(_xlfn.XLOOKUP(H$8,EGEN_DPF_a_RONLER!$I$5:$P$5,_xlfn.XLOOKUP($D53,EGEN_DPF_a_RONLER!$D$13:$D$50,EGEN_DPF_a_RONLER!$I$13:$P$50)),"--")</f>
        <v>--</v>
      </c>
      <c r="I53" s="49" cm="1">
        <f t="array" ref="I53">IFERROR(_xlfn.XLOOKUP(I$8,EGEN_DPF_b_RONLER!$K$11:$FZ$11,_xlfn.XLOOKUP($D53,EGEN_DPF_b_RONLER!$D$14:$D$67,EGEN_DPF_b_RONLER!$K$14:$FZ$67)),"--")</f>
        <v>1.0004757583486315E-5</v>
      </c>
      <c r="J53" s="49" cm="1">
        <f t="array" ref="J53">IFERROR(_xlfn.XLOOKUP(J$8,EGEN_DPF_b_RONLER!$K$11:$FZ$11,_xlfn.XLOOKUP($D53,EGEN_DPF_b_RONLER!$D$14:$D$67,EGEN_DPF_b_RONLER!$K$14:$FZ$67)),"--")</f>
        <v>1.0004757583486315E-5</v>
      </c>
      <c r="K53" s="49" cm="1">
        <f t="array" ref="K53">IFERROR(_xlfn.XLOOKUP(K$8,EGEN_DPF_b_RONLER!$K$11:$FZ$11,_xlfn.XLOOKUP($D53,EGEN_DPF_b_RONLER!$D$14:$D$67,EGEN_DPF_b_RONLER!$K$14:$FZ$67)),"--")</f>
        <v>1.0004757583486315E-5</v>
      </c>
      <c r="L53" s="49" cm="1">
        <f t="array" ref="L53">IFERROR(_xlfn.XLOOKUP(L$8,EGEN_DPF_b_RONLER!$K$11:$FZ$11,_xlfn.XLOOKUP($D53,EGEN_DPF_b_RONLER!$D$14:$D$67,EGEN_DPF_b_RONLER!$K$14:$FZ$67)),"--")</f>
        <v>1.0004757583486315E-5</v>
      </c>
      <c r="M53" s="49" cm="1">
        <f t="array" ref="M53">IFERROR(_xlfn.XLOOKUP(M$8,EGEN_DPF_b_RONLER!$K$11:$FZ$11,_xlfn.XLOOKUP($D53,EGEN_DPF_b_RONLER!$D$14:$D$67,EGEN_DPF_b_RONLER!$K$14:$FZ$67)),"--")</f>
        <v>1.0004757583486315E-5</v>
      </c>
      <c r="N53" s="49" cm="1">
        <f t="array" ref="N53">IFERROR(_xlfn.XLOOKUP(N$8,EGEN_DPF_b_RONLER!$K$11:$FZ$11,_xlfn.XLOOKUP($D53,EGEN_DPF_b_RONLER!$D$14:$D$67,EGEN_DPF_b_RONLER!$K$14:$FZ$67)),"--")</f>
        <v>1.0004757583486315E-5</v>
      </c>
      <c r="O53" s="49" cm="1">
        <f t="array" ref="O53">IFERROR(_xlfn.XLOOKUP(O$8,EGEN_DPF_b_RONLER!$K$11:$FZ$11,_xlfn.XLOOKUP($D53,EGEN_DPF_b_RONLER!$D$14:$D$67,EGEN_DPF_b_RONLER!$K$14:$FZ$67)),"--")</f>
        <v>8.3534869143672137E-6</v>
      </c>
      <c r="P53" s="49" cm="1">
        <f t="array" ref="P53">IFERROR(_xlfn.XLOOKUP(P$8,EGEN_DPF_b_RONLER!$K$11:$FZ$11,_xlfn.XLOOKUP($D53,EGEN_DPF_b_RONLER!$D$14:$D$67,EGEN_DPF_b_RONLER!$K$14:$FZ$67)),"--")</f>
        <v>8.3534869143672137E-6</v>
      </c>
      <c r="Q53" s="49" cm="1">
        <f t="array" ref="Q53">IFERROR(_xlfn.XLOOKUP(Q$8,EGEN_DPF_b_RONLER!$K$11:$FZ$11,_xlfn.XLOOKUP($D53,EGEN_DPF_b_RONLER!$D$14:$D$67,EGEN_DPF_b_RONLER!$K$14:$FZ$67)),"--")</f>
        <v>8.3534869143672137E-6</v>
      </c>
      <c r="R53" s="49" cm="1">
        <f t="array" ref="R53">IFERROR(_xlfn.XLOOKUP(R$8,EGEN_DPF_b_RONLER!$K$11:$FZ$11,_xlfn.XLOOKUP($D53,EGEN_DPF_b_RONLER!$D$14:$D$67,EGEN_DPF_b_RONLER!$K$14:$FZ$67)),"--")</f>
        <v>1.1656028252605418E-5</v>
      </c>
      <c r="S53" s="49" cm="1">
        <f t="array" ref="S53">IFERROR(_xlfn.XLOOKUP(S$8,EGEN_DPF_b_RONLER!$K$11:$FZ$11,_xlfn.XLOOKUP($D53,EGEN_DPF_b_RONLER!$D$14:$D$67,EGEN_DPF_b_RONLER!$K$14:$FZ$67)),"--")</f>
        <v>1.1656028252605418E-5</v>
      </c>
      <c r="T53" s="49" cm="1">
        <f t="array" ref="T53">IFERROR(_xlfn.XLOOKUP(T$8,EGEN_DPF_b_RONLER!$K$11:$FZ$11,_xlfn.XLOOKUP($D53,EGEN_DPF_b_RONLER!$D$14:$D$67,EGEN_DPF_b_RONLER!$K$14:$FZ$67)),"--")</f>
        <v>1.1656028252605418E-5</v>
      </c>
      <c r="U53" s="49" cm="1">
        <f t="array" ref="U53">IFERROR(_xlfn.XLOOKUP(U$8,EGEN_DPF_b_RONLER!$K$11:$FZ$11,_xlfn.XLOOKUP($D53,EGEN_DPF_b_RONLER!$D$14:$D$67,EGEN_DPF_b_RONLER!$K$14:$FZ$67)),"--")</f>
        <v>1.1656028252605418E-5</v>
      </c>
      <c r="V53" s="49" cm="1">
        <f t="array" ref="V53">IFERROR(_xlfn.XLOOKUP(V$8,EGEN_DPF_b_RONLER!$K$11:$FZ$11,_xlfn.XLOOKUP($D53,EGEN_DPF_b_RONLER!$D$14:$D$67,EGEN_DPF_b_RONLER!$K$14:$FZ$67)),"--")</f>
        <v>1.1656028252605418E-5</v>
      </c>
      <c r="W53" s="49" cm="1">
        <f t="array" ref="W53">IFERROR(_xlfn.XLOOKUP(W$8,EGEN_DPF_b_RONLER!$K$11:$FZ$11,_xlfn.XLOOKUP($D53,EGEN_DPF_b_RONLER!$D$14:$D$67,EGEN_DPF_b_RONLER!$K$14:$FZ$67)),"--")</f>
        <v>1.1656028252605418E-5</v>
      </c>
      <c r="X53" s="49" cm="1">
        <f t="array" ref="X53">IFERROR(_xlfn.XLOOKUP(X$8,EGEN_DPF_b_RONLER!$K$11:$FZ$11,_xlfn.XLOOKUP($D53,EGEN_DPF_b_RONLER!$D$14:$D$67,EGEN_DPF_b_RONLER!$K$14:$FZ$67)),"--")</f>
        <v>1.1656028252605418E-5</v>
      </c>
      <c r="Y53" s="49" cm="1">
        <f t="array" ref="Y53">IFERROR(_xlfn.XLOOKUP(Y$8,EGEN_DPF_b_RONLER!$K$11:$FZ$11,_xlfn.XLOOKUP($D53,EGEN_DPF_b_RONLER!$D$14:$D$67,EGEN_DPF_b_RONLER!$K$14:$FZ$67)),"--")</f>
        <v>1.1656028252605418E-5</v>
      </c>
      <c r="Z53" s="49" cm="1">
        <f t="array" ref="Z53">IFERROR(_xlfn.XLOOKUP(Z$8,EGEN_DPF_b_RONLER!$K$11:$FZ$11,_xlfn.XLOOKUP($D53,EGEN_DPF_b_RONLER!$D$14:$D$67,EGEN_DPF_b_RONLER!$K$14:$FZ$67)),"--")</f>
        <v>1.1656028252605418E-5</v>
      </c>
      <c r="AA53" s="49" cm="1">
        <f t="array" ref="AA53">IFERROR(_xlfn.XLOOKUP(AA$8,EGEN_DPF_b_RONLER!$K$11:$FZ$11,_xlfn.XLOOKUP($D53,EGEN_DPF_b_RONLER!$D$14:$D$67,EGEN_DPF_b_RONLER!$K$14:$FZ$67)),"--")</f>
        <v>1.1656028252605418E-5</v>
      </c>
      <c r="AB53" s="49" cm="1">
        <f t="array" ref="AB53">IFERROR(_xlfn.XLOOKUP(AB$8,EGEN_DPF_b_RONLER!$K$11:$FZ$11,_xlfn.XLOOKUP($D53,EGEN_DPF_b_RONLER!$D$14:$D$67,EGEN_DPF_b_RONLER!$K$14:$FZ$67)),"--")</f>
        <v>1.1656028252605418E-5</v>
      </c>
      <c r="AC53" s="49" cm="1">
        <f t="array" ref="AC53">IFERROR(_xlfn.XLOOKUP(AC$8,EGEN_DPF_b_RONLER!$K$11:$FZ$11,_xlfn.XLOOKUP($D53,EGEN_DPF_b_RONLER!$D$14:$D$67,EGEN_DPF_b_RONLER!$K$14:$FZ$67)),"--")</f>
        <v>1.1656028252605418E-5</v>
      </c>
      <c r="AD53" s="49" cm="1">
        <f t="array" ref="AD53">IFERROR(_xlfn.XLOOKUP(AD$8,EGEN_DPF_b_RONLER!$K$11:$FZ$11,_xlfn.XLOOKUP($D53,EGEN_DPF_b_RONLER!$D$14:$D$67,EGEN_DPF_b_RONLER!$K$14:$FZ$67)),"--")</f>
        <v>1.1656028252605418E-5</v>
      </c>
      <c r="AE53" s="49" cm="1">
        <f t="array" ref="AE53">IFERROR(_xlfn.XLOOKUP(AE$8,EGEN_DPF_b_RONLER!$K$11:$FZ$11,_xlfn.XLOOKUP($D53,EGEN_DPF_b_RONLER!$D$14:$D$67,EGEN_DPF_b_RONLER!$K$14:$FZ$67)),"--")</f>
        <v>1.1656028252605418E-5</v>
      </c>
      <c r="AF53" s="49" cm="1">
        <f t="array" ref="AF53">IFERROR(_xlfn.XLOOKUP(AF$8,EGEN_DPF_b_RONLER!$K$11:$FZ$11,_xlfn.XLOOKUP($D53,EGEN_DPF_b_RONLER!$D$14:$D$67,EGEN_DPF_b_RONLER!$K$14:$FZ$67)),"--")</f>
        <v>1.1656028252605418E-5</v>
      </c>
      <c r="AG53" s="49" cm="1">
        <f t="array" ref="AG53">IFERROR(_xlfn.XLOOKUP(AG$8,EGEN_DPF_b_RONLER!$K$11:$FZ$11,_xlfn.XLOOKUP($D53,EGEN_DPF_b_RONLER!$D$14:$D$67,EGEN_DPF_b_RONLER!$K$14:$FZ$67)),"--")</f>
        <v>1.1656028252605418E-5</v>
      </c>
      <c r="AH53" s="49" cm="1">
        <f t="array" ref="AH53">IFERROR(_xlfn.XLOOKUP(AH$8,EGEN_DPF_b_RONLER!$K$11:$FZ$11,_xlfn.XLOOKUP($D53,EGEN_DPF_b_RONLER!$D$14:$D$67,EGEN_DPF_b_RONLER!$K$14:$FZ$67)),"--")</f>
        <v>1.1656028252605418E-5</v>
      </c>
      <c r="AI53" s="49" cm="1">
        <f t="array" ref="AI53">IFERROR(_xlfn.XLOOKUP(AI$8,EGEN_DPF_b_RONLER!$K$11:$FZ$11,_xlfn.XLOOKUP($D53,EGEN_DPF_b_RONLER!$D$14:$D$67,EGEN_DPF_b_RONLER!$K$14:$FZ$67)),"--")</f>
        <v>1.1656028252605418E-5</v>
      </c>
      <c r="AJ53" s="49" cm="1">
        <f t="array" ref="AJ53">IFERROR(_xlfn.XLOOKUP(AJ$8,EGEN_DPF_b_RONLER!$K$11:$FZ$11,_xlfn.XLOOKUP($D53,EGEN_DPF_b_RONLER!$D$14:$D$67,EGEN_DPF_b_RONLER!$K$14:$FZ$67)),"--")</f>
        <v>1.1656028252605418E-5</v>
      </c>
      <c r="AK53" s="49" cm="1">
        <f t="array" ref="AK53">IFERROR(_xlfn.XLOOKUP(AK$8,EGEN_DPF_b_RONLER!$K$11:$FZ$11,_xlfn.XLOOKUP($D53,EGEN_DPF_b_RONLER!$D$14:$D$67,EGEN_DPF_b_RONLER!$K$14:$FZ$67)),"--")</f>
        <v>1.1656028252605418E-5</v>
      </c>
      <c r="AL53" s="49" cm="1">
        <f t="array" ref="AL53">IFERROR(_xlfn.XLOOKUP(AL$8,EGEN_DPF_b_RONLER!$K$11:$FZ$11,_xlfn.XLOOKUP($D53,EGEN_DPF_b_RONLER!$D$14:$D$67,EGEN_DPF_b_RONLER!$K$14:$FZ$67)),"--")</f>
        <v>1.1656028252605418E-5</v>
      </c>
      <c r="AM53" s="49" cm="1">
        <f t="array" ref="AM53">IFERROR(_xlfn.XLOOKUP(AM$8,EGEN_DPF_b_RONLER!$K$11:$FZ$11,_xlfn.XLOOKUP($D53,EGEN_DPF_b_RONLER!$D$14:$D$67,EGEN_DPF_b_RONLER!$K$14:$FZ$67)),"--")</f>
        <v>1.0004757583486315E-5</v>
      </c>
      <c r="AN53" s="49" cm="1">
        <f t="array" ref="AN53">IFERROR(_xlfn.XLOOKUP(AN$8,EGEN_DPF_b_RONLER!$K$11:$FZ$11,_xlfn.XLOOKUP($D53,EGEN_DPF_b_RONLER!$D$14:$D$67,EGEN_DPF_b_RONLER!$K$14:$FZ$67)),"--")</f>
        <v>1.0004757583486315E-5</v>
      </c>
      <c r="AO53" s="49" cm="1">
        <f t="array" ref="AO53">IFERROR(_xlfn.XLOOKUP(AO$8,EGEN_DPF_b_RONLER!$K$11:$FZ$11,_xlfn.XLOOKUP($D53,EGEN_DPF_b_RONLER!$D$14:$D$67,EGEN_DPF_b_RONLER!$K$14:$FZ$67)),"--")</f>
        <v>1.0004757583486315E-5</v>
      </c>
      <c r="AP53" s="49" cm="1">
        <f t="array" ref="AP53">IFERROR(_xlfn.XLOOKUP(AP$8,EGEN_DPF_b_RONLER!$K$11:$FZ$11,_xlfn.XLOOKUP($D53,EGEN_DPF_b_RONLER!$D$14:$D$67,EGEN_DPF_b_RONLER!$K$14:$FZ$67)),"--")</f>
        <v>1.0004757583486315E-5</v>
      </c>
      <c r="AQ53" s="49" cm="1">
        <f t="array" ref="AQ53">IFERROR(_xlfn.XLOOKUP(AQ$8,EGEN_DPF_b_RONLER!$K$11:$FZ$11,_xlfn.XLOOKUP($D53,EGEN_DPF_b_RONLER!$D$14:$D$67,EGEN_DPF_b_RONLER!$K$14:$FZ$67)),"--")</f>
        <v>1.670697382873443E-6</v>
      </c>
      <c r="AR53" s="49" cm="1">
        <f t="array" ref="AR53">IFERROR(_xlfn.XLOOKUP(AR$8,EGEN_DPF_b_RONLER!$K$11:$FZ$11,_xlfn.XLOOKUP($D53,EGEN_DPF_b_RONLER!$D$14:$D$67,EGEN_DPF_b_RONLER!$K$14:$FZ$67)),"--")</f>
        <v>1.1656028252605418E-5</v>
      </c>
      <c r="AS53" s="49" cm="1">
        <f t="array" ref="AS53">IFERROR(_xlfn.XLOOKUP(AS$8,EGEN_DPF_b_RONLER!$K$11:$FZ$11,_xlfn.XLOOKUP($D53,EGEN_DPF_b_RONLER!$D$14:$D$67,EGEN_DPF_b_RONLER!$K$14:$FZ$67)),"--")</f>
        <v>1.1656028252605418E-5</v>
      </c>
      <c r="AT53" s="49" cm="1">
        <f t="array" ref="AT53">IFERROR(_xlfn.XLOOKUP(AT$8,EGEN_DPF_b_RONLER!$K$11:$FZ$11,_xlfn.XLOOKUP($D53,EGEN_DPF_b_RONLER!$D$14:$D$67,EGEN_DPF_b_RONLER!$K$14:$FZ$67)),"--")</f>
        <v>1.1656028252605418E-5</v>
      </c>
      <c r="AU53" s="49" cm="1">
        <f t="array" ref="AU53">IFERROR(_xlfn.XLOOKUP(AU$8,EGEN_DPF_b_RONLER!$K$11:$FZ$11,_xlfn.XLOOKUP($D53,EGEN_DPF_b_RONLER!$D$14:$D$67,EGEN_DPF_b_RONLER!$K$14:$FZ$67)),"--")</f>
        <v>1.1656028252605418E-5</v>
      </c>
      <c r="AV53" s="49" cm="1">
        <f t="array" ref="AV53">IFERROR(_xlfn.XLOOKUP(AV$8,EGEN_DPF_b_RONLER!$K$11:$FZ$11,_xlfn.XLOOKUP($D53,EGEN_DPF_b_RONLER!$D$14:$D$67,EGEN_DPF_b_RONLER!$K$14:$FZ$67)),"--")</f>
        <v>1.1656028252605418E-5</v>
      </c>
      <c r="AW53" s="49" cm="1">
        <f t="array" ref="AW53">IFERROR(_xlfn.XLOOKUP(AW$8,EGEN_DPF_b_RONLER!$K$11:$FZ$11,_xlfn.XLOOKUP($D53,EGEN_DPF_b_RONLER!$D$14:$D$67,EGEN_DPF_b_RONLER!$K$14:$FZ$67)),"--")</f>
        <v>1.1656028252605418E-5</v>
      </c>
      <c r="AX53" s="49" cm="1">
        <f t="array" ref="AX53">IFERROR(_xlfn.XLOOKUP(AX$8,EGEN_DPF_b_RONLER!$K$11:$FZ$11,_xlfn.XLOOKUP($D53,EGEN_DPF_b_RONLER!$D$14:$D$67,EGEN_DPF_b_RONLER!$K$14:$FZ$67)),"--")</f>
        <v>1.1656028252605418E-5</v>
      </c>
      <c r="AY53" s="49" cm="1">
        <f t="array" ref="AY53">IFERROR(_xlfn.XLOOKUP(AY$8,EGEN_DPF_b_RONLER!$K$11:$FZ$11,_xlfn.XLOOKUP($D53,EGEN_DPF_b_RONLER!$D$14:$D$67,EGEN_DPF_b_RONLER!$K$14:$FZ$67)),"--")</f>
        <v>1.1656028252605418E-5</v>
      </c>
      <c r="AZ53" s="49" t="str" cm="1">
        <f t="array" ref="AZ53">IFERROR(_xlfn.XLOOKUP(AZ$8,EGENnoDPF_a_RONLER!$G$11:$CL$11,_xlfn.XLOOKUP($D53,EGENnoDPF_a_RONLER!$D$14:$D$51,EGENnoDPF_a_RONLER!$G$14:$CL$51)),"--")</f>
        <v>--</v>
      </c>
      <c r="BA53" s="49" t="str" cm="1">
        <f t="array" ref="BA53">IFERROR(_xlfn.XLOOKUP(BA$8,EGENnoDPF_a_RONLER!$G$11:$CL$11,_xlfn.XLOOKUP($D53,EGENnoDPF_a_RONLER!$D$14:$D$51,EGENnoDPF_a_RONLER!$G$14:$CL$51)),"--")</f>
        <v>--</v>
      </c>
      <c r="BB53" s="49" t="str" cm="1">
        <f t="array" ref="BB53">IFERROR(_xlfn.XLOOKUP(BB$8,EGENnoDPF_a_RONLER!$G$11:$CL$11,_xlfn.XLOOKUP($D53,EGENnoDPF_a_RONLER!$D$14:$D$51,EGENnoDPF_a_RONLER!$G$14:$CL$51)),"--")</f>
        <v>--</v>
      </c>
      <c r="BC53" s="49" t="str" cm="1">
        <f t="array" ref="BC53">IFERROR(_xlfn.XLOOKUP(BC$8,EGENnoDPF_a_RONLER!$G$11:$CL$11,_xlfn.XLOOKUP($D53,EGENnoDPF_a_RONLER!$D$14:$D$51,EGENnoDPF_a_RONLER!$G$14:$CL$51)),"--")</f>
        <v>--</v>
      </c>
      <c r="BD53" s="49" t="str" cm="1">
        <f t="array" ref="BD53">IFERROR(_xlfn.XLOOKUP(BD$8,EGENnoDPF_a_RONLER!$G$11:$CL$11,_xlfn.XLOOKUP($D53,EGENnoDPF_a_RONLER!$D$14:$D$51,EGENnoDPF_a_RONLER!$G$14:$CL$51)),"--")</f>
        <v>--</v>
      </c>
      <c r="BE53" s="49" t="str" cm="1">
        <f t="array" ref="BE53">IFERROR(_xlfn.XLOOKUP(BE$8,EGENnoDPF_a_RONLER!$G$11:$CL$11,_xlfn.XLOOKUP($D53,EGENnoDPF_a_RONLER!$D$14:$D$51,EGENnoDPF_a_RONLER!$G$14:$CL$51)),"--")</f>
        <v>--</v>
      </c>
      <c r="BF53" s="49" t="str" cm="1">
        <f t="array" ref="BF53">IFERROR(_xlfn.XLOOKUP(BF$8,EGENnoDPF_a_RONLER!$G$11:$CL$11,_xlfn.XLOOKUP($D53,EGENnoDPF_a_RONLER!$D$14:$D$51,EGENnoDPF_a_RONLER!$G$14:$CL$51)),"--")</f>
        <v>--</v>
      </c>
      <c r="BG53" s="49" t="str" cm="1">
        <f t="array" ref="BG53">IFERROR(_xlfn.XLOOKUP(BG$8,EGENnoDPF_a_RONLER!$G$11:$CL$11,_xlfn.XLOOKUP($D53,EGENnoDPF_a_RONLER!$D$14:$D$51,EGENnoDPF_a_RONLER!$G$14:$CL$51)),"--")</f>
        <v>--</v>
      </c>
      <c r="BH53" s="49" t="str" cm="1">
        <f t="array" ref="BH53">IFERROR(_xlfn.XLOOKUP(BH$8,EGENnoDPF_a_RONLER!$G$11:$CL$11,_xlfn.XLOOKUP($D53,EGENnoDPF_a_RONLER!$D$14:$D$51,EGENnoDPF_a_RONLER!$G$14:$CL$51)),"--")</f>
        <v>--</v>
      </c>
      <c r="BI53" s="49" t="str" cm="1">
        <f t="array" ref="BI53">IFERROR(_xlfn.XLOOKUP(BI$8,EGENnoDPF_a_RONLER!$G$11:$CL$11,_xlfn.XLOOKUP($D53,EGENnoDPF_a_RONLER!$D$14:$D$51,EGENnoDPF_a_RONLER!$G$14:$CL$51)),"--")</f>
        <v>--</v>
      </c>
      <c r="BJ53" s="49" t="str" cm="1">
        <f t="array" ref="BJ53">IFERROR(_xlfn.XLOOKUP(BJ$8,EGENnoDPF_a_RONLER!$G$11:$CL$11,_xlfn.XLOOKUP($D53,EGENnoDPF_a_RONLER!$D$14:$D$51,EGENnoDPF_a_RONLER!$G$14:$CL$51)),"--")</f>
        <v>--</v>
      </c>
      <c r="BK53" s="49" t="str" cm="1">
        <f t="array" ref="BK53">IFERROR(_xlfn.XLOOKUP(BK$8,EGENnoDPF_a_RONLER!$G$11:$CL$11,_xlfn.XLOOKUP($D53,EGENnoDPF_a_RONLER!$D$14:$D$51,EGENnoDPF_a_RONLER!$G$14:$CL$51)),"--")</f>
        <v>--</v>
      </c>
      <c r="BL53" s="49" t="str" cm="1">
        <f t="array" ref="BL53">IFERROR(_xlfn.XLOOKUP(BL$8,EGENnoDPF_a_RONLER!$G$11:$CL$11,_xlfn.XLOOKUP($D53,EGENnoDPF_a_RONLER!$D$14:$D$51,EGENnoDPF_a_RONLER!$G$14:$CL$51)),"--")</f>
        <v>--</v>
      </c>
      <c r="BM53" s="49" t="str" cm="1">
        <f t="array" ref="BM53">IFERROR(_xlfn.XLOOKUP(BM$8,EGENnoDPF_a_RONLER!$G$11:$CL$11,_xlfn.XLOOKUP($D53,EGENnoDPF_a_RONLER!$D$14:$D$51,EGENnoDPF_a_RONLER!$G$14:$CL$51)),"--")</f>
        <v>--</v>
      </c>
      <c r="BN53" s="49" t="str" cm="1">
        <f t="array" ref="BN53">IFERROR(_xlfn.XLOOKUP(BN$8,EGENnoDPF_a_RONLER!$G$11:$CL$11,_xlfn.XLOOKUP($D53,EGENnoDPF_a_RONLER!$D$14:$D$51,EGENnoDPF_a_RONLER!$G$14:$CL$51)),"--")</f>
        <v>--</v>
      </c>
      <c r="BO53" s="49" t="str" cm="1">
        <f t="array" ref="BO53">IFERROR(_xlfn.XLOOKUP(BO$8,EGENnoDPF_a_RONLER!$G$11:$CL$11,_xlfn.XLOOKUP($D53,EGENnoDPF_a_RONLER!$D$14:$D$51,EGENnoDPF_a_RONLER!$G$14:$CL$51)),"--")</f>
        <v>--</v>
      </c>
      <c r="BP53" s="49" t="str" cm="1">
        <f t="array" ref="BP53">IFERROR(_xlfn.XLOOKUP(BP$8,EGENnoDPF_a_RONLER!$G$11:$CL$11,_xlfn.XLOOKUP($D53,EGENnoDPF_a_RONLER!$D$14:$D$51,EGENnoDPF_a_RONLER!$G$14:$CL$51)),"--")</f>
        <v>--</v>
      </c>
      <c r="BQ53" s="49" t="str" cm="1">
        <f t="array" ref="BQ53">IFERROR(_xlfn.XLOOKUP(BQ$8,EGENnoDPF_a_RONLER!$G$11:$CL$11,_xlfn.XLOOKUP($D53,EGENnoDPF_a_RONLER!$D$14:$D$51,EGENnoDPF_a_RONLER!$G$14:$CL$51)),"--")</f>
        <v>--</v>
      </c>
      <c r="BR53" s="49" t="str" cm="1">
        <f t="array" ref="BR53">IFERROR(_xlfn.XLOOKUP(BR$8,EGENnoDPF_a_RONLER!$G$11:$CL$11,_xlfn.XLOOKUP($D53,EGENnoDPF_a_RONLER!$D$14:$D$51,EGENnoDPF_a_RONLER!$G$14:$CL$51)),"--")</f>
        <v>--</v>
      </c>
      <c r="BS53" s="49" t="str" cm="1">
        <f t="array" ref="BS53">IFERROR(_xlfn.XLOOKUP(BS$8,EGENnoDPF_a_RONLER!$G$11:$CL$11,_xlfn.XLOOKUP($D53,EGENnoDPF_a_RONLER!$D$14:$D$51,EGENnoDPF_a_RONLER!$G$14:$CL$51)),"--")</f>
        <v>--</v>
      </c>
      <c r="BT53" s="49" t="str" cm="1">
        <f t="array" ref="BT53">IFERROR(_xlfn.XLOOKUP(BT$8,EGENnoDPF_a_RONLER!$G$11:$CL$11,_xlfn.XLOOKUP($D53,EGENnoDPF_a_RONLER!$D$14:$D$51,EGENnoDPF_a_RONLER!$G$14:$CL$51)),"--")</f>
        <v>--</v>
      </c>
      <c r="BU53" s="49" cm="1">
        <f t="array" ref="BU53">IFERROR(_xlfn.XLOOKUP(BU$8,EGENnoDPF_b_RONLER!$G$11:$BN$11,_xlfn.XLOOKUP($D53,EGENnoDPF_b_RONLER!$D$14:$D$67,EGENnoDPF_b_RONLER!$G$14:$BN$67)),"--")</f>
        <v>1.9085433647847158E-5</v>
      </c>
      <c r="BV53" s="49" cm="1">
        <f t="array" ref="BV53">IFERROR(_xlfn.XLOOKUP(BV$8,EGENnoDPF_b_RONLER!$G$11:$BN$11,_xlfn.XLOOKUP($D53,EGENnoDPF_b_RONLER!$D$14:$D$67,EGENnoDPF_b_RONLER!$G$14:$BN$67)),"--")</f>
        <v>1.9361082964631746E-5</v>
      </c>
      <c r="BW53" s="49" cm="1">
        <f t="array" ref="BW53">IFERROR(_xlfn.XLOOKUP(BW$8,EGENnoDPF_b_RONLER!$G$11:$BN$11,_xlfn.XLOOKUP($D53,EGENnoDPF_b_RONLER!$D$14:$D$67,EGENnoDPF_b_RONLER!$G$14:$BN$67)),"--")</f>
        <v>1.9361082964631746E-5</v>
      </c>
      <c r="BX53" s="49" cm="1">
        <f t="array" ref="BX53">IFERROR(_xlfn.XLOOKUP(BX$8,EGENnoDPF_b_RONLER!$G$11:$BN$11,_xlfn.XLOOKUP($D53,EGENnoDPF_b_RONLER!$D$14:$D$67,EGENnoDPF_b_RONLER!$G$14:$BN$67)),"--")</f>
        <v>2.3102037978136861E-5</v>
      </c>
      <c r="BY53" s="49" cm="1">
        <f t="array" ref="BY53">IFERROR(_xlfn.XLOOKUP(BY$8,EGENnoDPF_b_RONLER!$G$11:$BN$11,_xlfn.XLOOKUP($D53,EGENnoDPF_b_RONLER!$D$14:$D$67,EGENnoDPF_b_RONLER!$G$14:$BN$67)),"--")</f>
        <v>2.2590117818394054E-5</v>
      </c>
      <c r="BZ53" s="49" cm="1">
        <f t="array" ref="BZ53">IFERROR(_xlfn.XLOOKUP(BZ$8,EGENnoDPF_b_RONLER!$G$11:$BN$11,_xlfn.XLOOKUP($D53,EGENnoDPF_b_RONLER!$D$14:$D$67,EGENnoDPF_b_RONLER!$G$14:$BN$67)),"--")</f>
        <v>2.3102037978136861E-5</v>
      </c>
      <c r="CA53" s="49" cm="1">
        <f t="array" ref="CA53">IFERROR(_xlfn.XLOOKUP(CA$8,EGENnoDPF_b_RONLER!$G$11:$BN$11,_xlfn.XLOOKUP($D53,EGENnoDPF_b_RONLER!$D$14:$D$67,EGENnoDPF_b_RONLER!$G$14:$BN$67)),"--")</f>
        <v>2.3102037978136861E-5</v>
      </c>
      <c r="CB53" s="49" cm="1">
        <f t="array" ref="CB53">IFERROR(_xlfn.XLOOKUP(CB$8,EGENnoDPF_b_RONLER!$G$11:$BN$11,_xlfn.XLOOKUP($D53,EGENnoDPF_b_RONLER!$D$14:$D$67,EGENnoDPF_b_RONLER!$G$14:$BN$67)),"--")</f>
        <v>2.3102037978136861E-5</v>
      </c>
      <c r="CC53" s="49" cm="1">
        <f t="array" ref="CC53">IFERROR(_xlfn.XLOOKUP(CC$8,EGENnoDPF_b_RONLER!$G$11:$BN$11,_xlfn.XLOOKUP($D53,EGENnoDPF_b_RONLER!$D$14:$D$67,EGENnoDPF_b_RONLER!$G$14:$BN$67)),"--")</f>
        <v>2.3102037978136861E-5</v>
      </c>
      <c r="CD53" s="49" cm="1">
        <f t="array" ref="CD53">IFERROR(_xlfn.XLOOKUP(CD$8,EGENnoDPF_b_RONLER!$G$11:$BN$11,_xlfn.XLOOKUP($D53,EGENnoDPF_b_RONLER!$D$14:$D$67,EGENnoDPF_b_RONLER!$G$14:$BN$67)),"--")</f>
        <v>2.2590117818394054E-5</v>
      </c>
      <c r="CE53" s="49" cm="1">
        <f t="array" ref="CE53">IFERROR(_xlfn.XLOOKUP(CE$8,EGENnoDPF_b_RONLER!$G$11:$BN$11,_xlfn.XLOOKUP($D53,EGENnoDPF_b_RONLER!$D$14:$D$67,EGENnoDPF_b_RONLER!$G$14:$BN$67)),"--")</f>
        <v>2.3102037978136861E-5</v>
      </c>
      <c r="CF53" s="49" cm="1">
        <f t="array" ref="CF53">IFERROR(_xlfn.XLOOKUP(CF$8,EGENnoDPF_b_RONLER!$G$11:$BN$11,_xlfn.XLOOKUP($D53,EGENnoDPF_b_RONLER!$D$14:$D$67,EGENnoDPF_b_RONLER!$G$14:$BN$67)),"--")</f>
        <v>2.2590117818394054E-5</v>
      </c>
      <c r="CG53" s="49" cm="1">
        <f t="array" ref="CG53">IFERROR(_xlfn.XLOOKUP(CG$8,EGENnoDPF_b_RONLER!$G$11:$BN$11,_xlfn.XLOOKUP($D53,EGENnoDPF_b_RONLER!$D$14:$D$67,EGENnoDPF_b_RONLER!$G$14:$BN$67)),"--")</f>
        <v>2.2590117818394054E-5</v>
      </c>
      <c r="CH53" s="49" cm="1">
        <f t="array" ref="CH53">IFERROR(_xlfn.XLOOKUP(CH$8,EGENnoDPF_b_RONLER!$G$11:$BN$11,_xlfn.XLOOKUP($D53,EGENnoDPF_b_RONLER!$D$14:$D$67,EGENnoDPF_b_RONLER!$G$14:$BN$67)),"--")</f>
        <v>2.2590117818394054E-5</v>
      </c>
      <c r="CI53" s="49" cm="1">
        <f t="array" ref="CI53">IFERROR(_xlfn.XLOOKUP(CI$8,EGENnoDPF_b_RONLER!$G$11:$BN$11,_xlfn.XLOOKUP($D53,EGENnoDPF_b_RONLER!$D$14:$D$67,EGENnoDPF_b_RONLER!$G$14:$BN$67)),"--")</f>
        <v>2.2590117818394054E-5</v>
      </c>
      <c r="CJ53" s="49" t="str" cm="1">
        <f t="array" ref="CJ53">IFERROR(_xlfn.XLOOKUP(CJ$8,FirePump_RONLER!$G$11:$V$11,_xlfn.XLOOKUP($D53,FirePump_RONLER!$D$14:$D$51,FirePump_RONLER!$G$14:$V$51)),"--")</f>
        <v>--</v>
      </c>
      <c r="CK53" s="49" t="str" cm="1">
        <f t="array" ref="CK53">IFERROR(_xlfn.XLOOKUP(CK$8,FirePump_RONLER!$G$11:$V$11,_xlfn.XLOOKUP($D53,FirePump_RONLER!$D$14:$D$51,FirePump_RONLER!$G$14:$V$51)),"--")</f>
        <v>--</v>
      </c>
      <c r="CL53" s="49" t="str" cm="1">
        <f t="array" ref="CL53">IFERROR(_xlfn.XLOOKUP(CL$8,FirePump_RONLER!$G$11:$V$11,_xlfn.XLOOKUP($D53,FirePump_RONLER!$D$14:$D$51,FirePump_RONLER!$G$14:$V$51)),"--")</f>
        <v>--</v>
      </c>
      <c r="CM53" s="49" t="str" cm="1">
        <f t="array" ref="CM53">IFERROR(_xlfn.XLOOKUP(CM$8,FirePump_RONLER!$G$11:$V$11,_xlfn.XLOOKUP($D53,FirePump_RONLER!$D$14:$D$51,FirePump_RONLER!$G$14:$V$51)),"--")</f>
        <v>--</v>
      </c>
      <c r="CN53" s="49" t="str" cm="1">
        <f t="array" ref="CN53">IFERROR(_xlfn.XLOOKUP(CN$8,EGEN_ALOHA!$G$11:$Z$11,_xlfn.XLOOKUP($D53,EGEN_ALOHA!$D$14:$D$51,EGEN_ALOHA!$G$14:$Z$51)),"--")</f>
        <v>--</v>
      </c>
      <c r="CO53" s="49" t="str" cm="1">
        <f t="array" ref="CO53">IFERROR(_xlfn.XLOOKUP(CO$8,EGEN_ALOHA!$G$11:$Z$11,_xlfn.XLOOKUP($D53,EGEN_ALOHA!$D$14:$D$51,EGEN_ALOHA!$G$14:$Z$51)),"--")</f>
        <v>--</v>
      </c>
      <c r="CP53" s="49" t="str" cm="1">
        <f t="array" ref="CP53">IFERROR(_xlfn.XLOOKUP(CP$8,EGEN_ALOHA!$G$11:$Z$11,_xlfn.XLOOKUP($D53,EGEN_ALOHA!$D$14:$D$51,EGEN_ALOHA!$G$14:$Z$51)),"--")</f>
        <v>--</v>
      </c>
      <c r="CQ53" s="49" t="str" cm="1">
        <f t="array" ref="CQ53">IFERROR(_xlfn.XLOOKUP(CQ$8,EGEN_ALOHA!$G$11:$Z$11,_xlfn.XLOOKUP($D53,EGEN_ALOHA!$D$14:$D$51,EGEN_ALOHA!$G$14:$Z$51)),"--")</f>
        <v>--</v>
      </c>
      <c r="CR53" s="49" t="str" cm="1">
        <f t="array" ref="CR53">IFERROR(_xlfn.XLOOKUP(CR$8,EGEN_ALOHA!$G$11:$Z$11,_xlfn.XLOOKUP($D53,EGEN_ALOHA!$D$14:$D$51,EGEN_ALOHA!$G$14:$Z$51)),"--")</f>
        <v>--</v>
      </c>
      <c r="CS53" s="71">
        <f t="shared" si="2"/>
        <v>7.9676408764269198E-4</v>
      </c>
      <c r="CT53" s="67"/>
    </row>
    <row r="54" spans="1:98" ht="14.65" customHeight="1">
      <c r="A54" s="63"/>
      <c r="B54" s="69" t="s">
        <v>281</v>
      </c>
      <c r="C54" s="68"/>
      <c r="D54" s="70" t="s">
        <v>280</v>
      </c>
      <c r="E54" s="65" t="s">
        <v>315</v>
      </c>
      <c r="F54" s="65" t="s">
        <v>315</v>
      </c>
      <c r="G54" s="49" t="str" cm="1">
        <f t="array" ref="G54">IFERROR(_xlfn.XLOOKUP(G$8,EGEN_DPF_a_RONLER!$I$5:$P$5,_xlfn.XLOOKUP($D54,EGEN_DPF_a_RONLER!$D$13:$D$50,EGEN_DPF_a_RONLER!$I$13:$P$50)),"--")</f>
        <v>--</v>
      </c>
      <c r="H54" s="49" t="str" cm="1">
        <f t="array" ref="H54">IFERROR(_xlfn.XLOOKUP(H$8,EGEN_DPF_a_RONLER!$I$5:$P$5,_xlfn.XLOOKUP($D54,EGEN_DPF_a_RONLER!$D$13:$D$50,EGEN_DPF_a_RONLER!$I$13:$P$50)),"--")</f>
        <v>--</v>
      </c>
      <c r="I54" s="49" cm="1">
        <f t="array" ref="I54">IFERROR(_xlfn.XLOOKUP(I$8,EGEN_DPF_b_RONLER!$K$11:$FZ$11,_xlfn.XLOOKUP($D54,EGEN_DPF_b_RONLER!$D$14:$D$67,EGEN_DPF_b_RONLER!$K$14:$FZ$67)),"--")</f>
        <v>4.8572625542379812E-5</v>
      </c>
      <c r="J54" s="49" cm="1">
        <f t="array" ref="J54">IFERROR(_xlfn.XLOOKUP(J$8,EGEN_DPF_b_RONLER!$K$11:$FZ$11,_xlfn.XLOOKUP($D54,EGEN_DPF_b_RONLER!$D$14:$D$67,EGEN_DPF_b_RONLER!$K$14:$FZ$67)),"--")</f>
        <v>4.8572625542379812E-5</v>
      </c>
      <c r="K54" s="49" cm="1">
        <f t="array" ref="K54">IFERROR(_xlfn.XLOOKUP(K$8,EGEN_DPF_b_RONLER!$K$11:$FZ$11,_xlfn.XLOOKUP($D54,EGEN_DPF_b_RONLER!$D$14:$D$67,EGEN_DPF_b_RONLER!$K$14:$FZ$67)),"--")</f>
        <v>4.8572625542379812E-5</v>
      </c>
      <c r="L54" s="49" cm="1">
        <f t="array" ref="L54">IFERROR(_xlfn.XLOOKUP(L$8,EGEN_DPF_b_RONLER!$K$11:$FZ$11,_xlfn.XLOOKUP($D54,EGEN_DPF_b_RONLER!$D$14:$D$67,EGEN_DPF_b_RONLER!$K$14:$FZ$67)),"--")</f>
        <v>4.8572625542379812E-5</v>
      </c>
      <c r="M54" s="49" cm="1">
        <f t="array" ref="M54">IFERROR(_xlfn.XLOOKUP(M$8,EGEN_DPF_b_RONLER!$K$11:$FZ$11,_xlfn.XLOOKUP($D54,EGEN_DPF_b_RONLER!$D$14:$D$67,EGEN_DPF_b_RONLER!$K$14:$FZ$67)),"--")</f>
        <v>4.8572625542379812E-5</v>
      </c>
      <c r="N54" s="49" cm="1">
        <f t="array" ref="N54">IFERROR(_xlfn.XLOOKUP(N$8,EGEN_DPF_b_RONLER!$K$11:$FZ$11,_xlfn.XLOOKUP($D54,EGEN_DPF_b_RONLER!$D$14:$D$67,EGEN_DPF_b_RONLER!$K$14:$FZ$67)),"--")</f>
        <v>4.8572625542379812E-5</v>
      </c>
      <c r="O54" s="49" cm="1">
        <f t="array" ref="O54">IFERROR(_xlfn.XLOOKUP(O$8,EGEN_DPF_b_RONLER!$K$11:$FZ$11,_xlfn.XLOOKUP($D54,EGEN_DPF_b_RONLER!$D$14:$D$67,EGEN_DPF_b_RONLER!$K$14:$FZ$67)),"--")</f>
        <v>4.0555784433443339E-5</v>
      </c>
      <c r="P54" s="49" cm="1">
        <f t="array" ref="P54">IFERROR(_xlfn.XLOOKUP(P$8,EGEN_DPF_b_RONLER!$K$11:$FZ$11,_xlfn.XLOOKUP($D54,EGEN_DPF_b_RONLER!$D$14:$D$67,EGEN_DPF_b_RONLER!$K$14:$FZ$67)),"--")</f>
        <v>4.0555784433443339E-5</v>
      </c>
      <c r="Q54" s="49" cm="1">
        <f t="array" ref="Q54">IFERROR(_xlfn.XLOOKUP(Q$8,EGEN_DPF_b_RONLER!$K$11:$FZ$11,_xlfn.XLOOKUP($D54,EGEN_DPF_b_RONLER!$D$14:$D$67,EGEN_DPF_b_RONLER!$K$14:$FZ$67)),"--")</f>
        <v>4.0555784433443339E-5</v>
      </c>
      <c r="R54" s="49" cm="1">
        <f t="array" ref="R54">IFERROR(_xlfn.XLOOKUP(R$8,EGEN_DPF_b_RONLER!$K$11:$FZ$11,_xlfn.XLOOKUP($D54,EGEN_DPF_b_RONLER!$D$14:$D$67,EGEN_DPF_b_RONLER!$K$14:$FZ$67)),"--")</f>
        <v>5.6589466651316286E-5</v>
      </c>
      <c r="S54" s="49" cm="1">
        <f t="array" ref="S54">IFERROR(_xlfn.XLOOKUP(S$8,EGEN_DPF_b_RONLER!$K$11:$FZ$11,_xlfn.XLOOKUP($D54,EGEN_DPF_b_RONLER!$D$14:$D$67,EGEN_DPF_b_RONLER!$K$14:$FZ$67)),"--")</f>
        <v>5.6589466651316286E-5</v>
      </c>
      <c r="T54" s="49" cm="1">
        <f t="array" ref="T54">IFERROR(_xlfn.XLOOKUP(T$8,EGEN_DPF_b_RONLER!$K$11:$FZ$11,_xlfn.XLOOKUP($D54,EGEN_DPF_b_RONLER!$D$14:$D$67,EGEN_DPF_b_RONLER!$K$14:$FZ$67)),"--")</f>
        <v>5.6589466651316286E-5</v>
      </c>
      <c r="U54" s="49" cm="1">
        <f t="array" ref="U54">IFERROR(_xlfn.XLOOKUP(U$8,EGEN_DPF_b_RONLER!$K$11:$FZ$11,_xlfn.XLOOKUP($D54,EGEN_DPF_b_RONLER!$D$14:$D$67,EGEN_DPF_b_RONLER!$K$14:$FZ$67)),"--")</f>
        <v>5.6589466651316286E-5</v>
      </c>
      <c r="V54" s="49" cm="1">
        <f t="array" ref="V54">IFERROR(_xlfn.XLOOKUP(V$8,EGEN_DPF_b_RONLER!$K$11:$FZ$11,_xlfn.XLOOKUP($D54,EGEN_DPF_b_RONLER!$D$14:$D$67,EGEN_DPF_b_RONLER!$K$14:$FZ$67)),"--")</f>
        <v>5.6589466651316286E-5</v>
      </c>
      <c r="W54" s="49" cm="1">
        <f t="array" ref="W54">IFERROR(_xlfn.XLOOKUP(W$8,EGEN_DPF_b_RONLER!$K$11:$FZ$11,_xlfn.XLOOKUP($D54,EGEN_DPF_b_RONLER!$D$14:$D$67,EGEN_DPF_b_RONLER!$K$14:$FZ$67)),"--")</f>
        <v>5.6589466651316286E-5</v>
      </c>
      <c r="X54" s="49" cm="1">
        <f t="array" ref="X54">IFERROR(_xlfn.XLOOKUP(X$8,EGEN_DPF_b_RONLER!$K$11:$FZ$11,_xlfn.XLOOKUP($D54,EGEN_DPF_b_RONLER!$D$14:$D$67,EGEN_DPF_b_RONLER!$K$14:$FZ$67)),"--")</f>
        <v>5.6589466651316286E-5</v>
      </c>
      <c r="Y54" s="49" cm="1">
        <f t="array" ref="Y54">IFERROR(_xlfn.XLOOKUP(Y$8,EGEN_DPF_b_RONLER!$K$11:$FZ$11,_xlfn.XLOOKUP($D54,EGEN_DPF_b_RONLER!$D$14:$D$67,EGEN_DPF_b_RONLER!$K$14:$FZ$67)),"--")</f>
        <v>5.6589466651316286E-5</v>
      </c>
      <c r="Z54" s="49" cm="1">
        <f t="array" ref="Z54">IFERROR(_xlfn.XLOOKUP(Z$8,EGEN_DPF_b_RONLER!$K$11:$FZ$11,_xlfn.XLOOKUP($D54,EGEN_DPF_b_RONLER!$D$14:$D$67,EGEN_DPF_b_RONLER!$K$14:$FZ$67)),"--")</f>
        <v>5.6589466651316286E-5</v>
      </c>
      <c r="AA54" s="49" cm="1">
        <f t="array" ref="AA54">IFERROR(_xlfn.XLOOKUP(AA$8,EGEN_DPF_b_RONLER!$K$11:$FZ$11,_xlfn.XLOOKUP($D54,EGEN_DPF_b_RONLER!$D$14:$D$67,EGEN_DPF_b_RONLER!$K$14:$FZ$67)),"--")</f>
        <v>5.6589466651316286E-5</v>
      </c>
      <c r="AB54" s="49" cm="1">
        <f t="array" ref="AB54">IFERROR(_xlfn.XLOOKUP(AB$8,EGEN_DPF_b_RONLER!$K$11:$FZ$11,_xlfn.XLOOKUP($D54,EGEN_DPF_b_RONLER!$D$14:$D$67,EGEN_DPF_b_RONLER!$K$14:$FZ$67)),"--")</f>
        <v>5.6589466651316286E-5</v>
      </c>
      <c r="AC54" s="49" cm="1">
        <f t="array" ref="AC54">IFERROR(_xlfn.XLOOKUP(AC$8,EGEN_DPF_b_RONLER!$K$11:$FZ$11,_xlfn.XLOOKUP($D54,EGEN_DPF_b_RONLER!$D$14:$D$67,EGEN_DPF_b_RONLER!$K$14:$FZ$67)),"--")</f>
        <v>5.6589466651316286E-5</v>
      </c>
      <c r="AD54" s="49" cm="1">
        <f t="array" ref="AD54">IFERROR(_xlfn.XLOOKUP(AD$8,EGEN_DPF_b_RONLER!$K$11:$FZ$11,_xlfn.XLOOKUP($D54,EGEN_DPF_b_RONLER!$D$14:$D$67,EGEN_DPF_b_RONLER!$K$14:$FZ$67)),"--")</f>
        <v>5.6589466651316286E-5</v>
      </c>
      <c r="AE54" s="49" cm="1">
        <f t="array" ref="AE54">IFERROR(_xlfn.XLOOKUP(AE$8,EGEN_DPF_b_RONLER!$K$11:$FZ$11,_xlfn.XLOOKUP($D54,EGEN_DPF_b_RONLER!$D$14:$D$67,EGEN_DPF_b_RONLER!$K$14:$FZ$67)),"--")</f>
        <v>5.6589466651316286E-5</v>
      </c>
      <c r="AF54" s="49" cm="1">
        <f t="array" ref="AF54">IFERROR(_xlfn.XLOOKUP(AF$8,EGEN_DPF_b_RONLER!$K$11:$FZ$11,_xlfn.XLOOKUP($D54,EGEN_DPF_b_RONLER!$D$14:$D$67,EGEN_DPF_b_RONLER!$K$14:$FZ$67)),"--")</f>
        <v>5.6589466651316286E-5</v>
      </c>
      <c r="AG54" s="49" cm="1">
        <f t="array" ref="AG54">IFERROR(_xlfn.XLOOKUP(AG$8,EGEN_DPF_b_RONLER!$K$11:$FZ$11,_xlfn.XLOOKUP($D54,EGEN_DPF_b_RONLER!$D$14:$D$67,EGEN_DPF_b_RONLER!$K$14:$FZ$67)),"--")</f>
        <v>5.6589466651316286E-5</v>
      </c>
      <c r="AH54" s="49" cm="1">
        <f t="array" ref="AH54">IFERROR(_xlfn.XLOOKUP(AH$8,EGEN_DPF_b_RONLER!$K$11:$FZ$11,_xlfn.XLOOKUP($D54,EGEN_DPF_b_RONLER!$D$14:$D$67,EGEN_DPF_b_RONLER!$K$14:$FZ$67)),"--")</f>
        <v>5.6589466651316286E-5</v>
      </c>
      <c r="AI54" s="49" cm="1">
        <f t="array" ref="AI54">IFERROR(_xlfn.XLOOKUP(AI$8,EGEN_DPF_b_RONLER!$K$11:$FZ$11,_xlfn.XLOOKUP($D54,EGEN_DPF_b_RONLER!$D$14:$D$67,EGEN_DPF_b_RONLER!$K$14:$FZ$67)),"--")</f>
        <v>5.6589466651316286E-5</v>
      </c>
      <c r="AJ54" s="49" cm="1">
        <f t="array" ref="AJ54">IFERROR(_xlfn.XLOOKUP(AJ$8,EGEN_DPF_b_RONLER!$K$11:$FZ$11,_xlfn.XLOOKUP($D54,EGEN_DPF_b_RONLER!$D$14:$D$67,EGEN_DPF_b_RONLER!$K$14:$FZ$67)),"--")</f>
        <v>5.6589466651316286E-5</v>
      </c>
      <c r="AK54" s="49" cm="1">
        <f t="array" ref="AK54">IFERROR(_xlfn.XLOOKUP(AK$8,EGEN_DPF_b_RONLER!$K$11:$FZ$11,_xlfn.XLOOKUP($D54,EGEN_DPF_b_RONLER!$D$14:$D$67,EGEN_DPF_b_RONLER!$K$14:$FZ$67)),"--")</f>
        <v>5.6589466651316286E-5</v>
      </c>
      <c r="AL54" s="49" cm="1">
        <f t="array" ref="AL54">IFERROR(_xlfn.XLOOKUP(AL$8,EGEN_DPF_b_RONLER!$K$11:$FZ$11,_xlfn.XLOOKUP($D54,EGEN_DPF_b_RONLER!$D$14:$D$67,EGEN_DPF_b_RONLER!$K$14:$FZ$67)),"--")</f>
        <v>5.6589466651316286E-5</v>
      </c>
      <c r="AM54" s="49" cm="1">
        <f t="array" ref="AM54">IFERROR(_xlfn.XLOOKUP(AM$8,EGEN_DPF_b_RONLER!$K$11:$FZ$11,_xlfn.XLOOKUP($D54,EGEN_DPF_b_RONLER!$D$14:$D$67,EGEN_DPF_b_RONLER!$K$14:$FZ$67)),"--")</f>
        <v>4.8572625542379812E-5</v>
      </c>
      <c r="AN54" s="49" cm="1">
        <f t="array" ref="AN54">IFERROR(_xlfn.XLOOKUP(AN$8,EGEN_DPF_b_RONLER!$K$11:$FZ$11,_xlfn.XLOOKUP($D54,EGEN_DPF_b_RONLER!$D$14:$D$67,EGEN_DPF_b_RONLER!$K$14:$FZ$67)),"--")</f>
        <v>4.8572625542379812E-5</v>
      </c>
      <c r="AO54" s="49" cm="1">
        <f t="array" ref="AO54">IFERROR(_xlfn.XLOOKUP(AO$8,EGEN_DPF_b_RONLER!$K$11:$FZ$11,_xlfn.XLOOKUP($D54,EGEN_DPF_b_RONLER!$D$14:$D$67,EGEN_DPF_b_RONLER!$K$14:$FZ$67)),"--")</f>
        <v>5.1348204144801517E-5</v>
      </c>
      <c r="AP54" s="49" cm="1">
        <f t="array" ref="AP54">IFERROR(_xlfn.XLOOKUP(AP$8,EGEN_DPF_b_RONLER!$K$11:$FZ$11,_xlfn.XLOOKUP($D54,EGEN_DPF_b_RONLER!$D$14:$D$67,EGEN_DPF_b_RONLER!$K$14:$FZ$67)),"--")</f>
        <v>5.1348204144801517E-5</v>
      </c>
      <c r="AQ54" s="49" cm="1">
        <f t="array" ref="AQ54">IFERROR(_xlfn.XLOOKUP(AQ$8,EGEN_DPF_b_RONLER!$K$11:$FZ$11,_xlfn.XLOOKUP($D54,EGEN_DPF_b_RONLER!$D$14:$D$67,EGEN_DPF_b_RONLER!$K$14:$FZ$67)),"--")</f>
        <v>8.5746515659280201E-6</v>
      </c>
      <c r="AR54" s="49" cm="1">
        <f t="array" ref="AR54">IFERROR(_xlfn.XLOOKUP(AR$8,EGEN_DPF_b_RONLER!$K$11:$FZ$11,_xlfn.XLOOKUP($D54,EGEN_DPF_b_RONLER!$D$14:$D$67,EGEN_DPF_b_RONLER!$K$14:$FZ$67)),"--")</f>
        <v>5.6589466651316286E-5</v>
      </c>
      <c r="AS54" s="49" cm="1">
        <f t="array" ref="AS54">IFERROR(_xlfn.XLOOKUP(AS$8,EGEN_DPF_b_RONLER!$K$11:$FZ$11,_xlfn.XLOOKUP($D54,EGEN_DPF_b_RONLER!$D$14:$D$67,EGEN_DPF_b_RONLER!$K$14:$FZ$67)),"--")</f>
        <v>5.6589466651316286E-5</v>
      </c>
      <c r="AT54" s="49" cm="1">
        <f t="array" ref="AT54">IFERROR(_xlfn.XLOOKUP(AT$8,EGEN_DPF_b_RONLER!$K$11:$FZ$11,_xlfn.XLOOKUP($D54,EGEN_DPF_b_RONLER!$D$14:$D$67,EGEN_DPF_b_RONLER!$K$14:$FZ$67)),"--")</f>
        <v>5.6589466651316286E-5</v>
      </c>
      <c r="AU54" s="49" cm="1">
        <f t="array" ref="AU54">IFERROR(_xlfn.XLOOKUP(AU$8,EGEN_DPF_b_RONLER!$K$11:$FZ$11,_xlfn.XLOOKUP($D54,EGEN_DPF_b_RONLER!$D$14:$D$67,EGEN_DPF_b_RONLER!$K$14:$FZ$67)),"--")</f>
        <v>5.6589466651316286E-5</v>
      </c>
      <c r="AV54" s="49" cm="1">
        <f t="array" ref="AV54">IFERROR(_xlfn.XLOOKUP(AV$8,EGEN_DPF_b_RONLER!$K$11:$FZ$11,_xlfn.XLOOKUP($D54,EGEN_DPF_b_RONLER!$D$14:$D$67,EGEN_DPF_b_RONLER!$K$14:$FZ$67)),"--")</f>
        <v>5.6589466651316286E-5</v>
      </c>
      <c r="AW54" s="49" cm="1">
        <f t="array" ref="AW54">IFERROR(_xlfn.XLOOKUP(AW$8,EGEN_DPF_b_RONLER!$K$11:$FZ$11,_xlfn.XLOOKUP($D54,EGEN_DPF_b_RONLER!$D$14:$D$67,EGEN_DPF_b_RONLER!$K$14:$FZ$67)),"--")</f>
        <v>5.6589466651316286E-5</v>
      </c>
      <c r="AX54" s="49" cm="1">
        <f t="array" ref="AX54">IFERROR(_xlfn.XLOOKUP(AX$8,EGEN_DPF_b_RONLER!$K$11:$FZ$11,_xlfn.XLOOKUP($D54,EGEN_DPF_b_RONLER!$D$14:$D$67,EGEN_DPF_b_RONLER!$K$14:$FZ$67)),"--")</f>
        <v>5.6589466651316286E-5</v>
      </c>
      <c r="AY54" s="49" cm="1">
        <f t="array" ref="AY54">IFERROR(_xlfn.XLOOKUP(AY$8,EGEN_DPF_b_RONLER!$K$11:$FZ$11,_xlfn.XLOOKUP($D54,EGEN_DPF_b_RONLER!$D$14:$D$67,EGEN_DPF_b_RONLER!$K$14:$FZ$67)),"--")</f>
        <v>5.6589466651316286E-5</v>
      </c>
      <c r="AZ54" s="49" t="str" cm="1">
        <f t="array" ref="AZ54">IFERROR(_xlfn.XLOOKUP(AZ$8,EGENnoDPF_a_RONLER!$G$11:$CL$11,_xlfn.XLOOKUP($D54,EGENnoDPF_a_RONLER!$D$14:$D$51,EGENnoDPF_a_RONLER!$G$14:$CL$51)),"--")</f>
        <v>--</v>
      </c>
      <c r="BA54" s="49" t="str" cm="1">
        <f t="array" ref="BA54">IFERROR(_xlfn.XLOOKUP(BA$8,EGENnoDPF_a_RONLER!$G$11:$CL$11,_xlfn.XLOOKUP($D54,EGENnoDPF_a_RONLER!$D$14:$D$51,EGENnoDPF_a_RONLER!$G$14:$CL$51)),"--")</f>
        <v>--</v>
      </c>
      <c r="BB54" s="49" t="str" cm="1">
        <f t="array" ref="BB54">IFERROR(_xlfn.XLOOKUP(BB$8,EGENnoDPF_a_RONLER!$G$11:$CL$11,_xlfn.XLOOKUP($D54,EGENnoDPF_a_RONLER!$D$14:$D$51,EGENnoDPF_a_RONLER!$G$14:$CL$51)),"--")</f>
        <v>--</v>
      </c>
      <c r="BC54" s="49" t="str" cm="1">
        <f t="array" ref="BC54">IFERROR(_xlfn.XLOOKUP(BC$8,EGENnoDPF_a_RONLER!$G$11:$CL$11,_xlfn.XLOOKUP($D54,EGENnoDPF_a_RONLER!$D$14:$D$51,EGENnoDPF_a_RONLER!$G$14:$CL$51)),"--")</f>
        <v>--</v>
      </c>
      <c r="BD54" s="49" t="str" cm="1">
        <f t="array" ref="BD54">IFERROR(_xlfn.XLOOKUP(BD$8,EGENnoDPF_a_RONLER!$G$11:$CL$11,_xlfn.XLOOKUP($D54,EGENnoDPF_a_RONLER!$D$14:$D$51,EGENnoDPF_a_RONLER!$G$14:$CL$51)),"--")</f>
        <v>--</v>
      </c>
      <c r="BE54" s="49" t="str" cm="1">
        <f t="array" ref="BE54">IFERROR(_xlfn.XLOOKUP(BE$8,EGENnoDPF_a_RONLER!$G$11:$CL$11,_xlfn.XLOOKUP($D54,EGENnoDPF_a_RONLER!$D$14:$D$51,EGENnoDPF_a_RONLER!$G$14:$CL$51)),"--")</f>
        <v>--</v>
      </c>
      <c r="BF54" s="49" t="str" cm="1">
        <f t="array" ref="BF54">IFERROR(_xlfn.XLOOKUP(BF$8,EGENnoDPF_a_RONLER!$G$11:$CL$11,_xlfn.XLOOKUP($D54,EGENnoDPF_a_RONLER!$D$14:$D$51,EGENnoDPF_a_RONLER!$G$14:$CL$51)),"--")</f>
        <v>--</v>
      </c>
      <c r="BG54" s="49" t="str" cm="1">
        <f t="array" ref="BG54">IFERROR(_xlfn.XLOOKUP(BG$8,EGENnoDPF_a_RONLER!$G$11:$CL$11,_xlfn.XLOOKUP($D54,EGENnoDPF_a_RONLER!$D$14:$D$51,EGENnoDPF_a_RONLER!$G$14:$CL$51)),"--")</f>
        <v>--</v>
      </c>
      <c r="BH54" s="49" t="str" cm="1">
        <f t="array" ref="BH54">IFERROR(_xlfn.XLOOKUP(BH$8,EGENnoDPF_a_RONLER!$G$11:$CL$11,_xlfn.XLOOKUP($D54,EGENnoDPF_a_RONLER!$D$14:$D$51,EGENnoDPF_a_RONLER!$G$14:$CL$51)),"--")</f>
        <v>--</v>
      </c>
      <c r="BI54" s="49" t="str" cm="1">
        <f t="array" ref="BI54">IFERROR(_xlfn.XLOOKUP(BI$8,EGENnoDPF_a_RONLER!$G$11:$CL$11,_xlfn.XLOOKUP($D54,EGENnoDPF_a_RONLER!$D$14:$D$51,EGENnoDPF_a_RONLER!$G$14:$CL$51)),"--")</f>
        <v>--</v>
      </c>
      <c r="BJ54" s="49" t="str" cm="1">
        <f t="array" ref="BJ54">IFERROR(_xlfn.XLOOKUP(BJ$8,EGENnoDPF_a_RONLER!$G$11:$CL$11,_xlfn.XLOOKUP($D54,EGENnoDPF_a_RONLER!$D$14:$D$51,EGENnoDPF_a_RONLER!$G$14:$CL$51)),"--")</f>
        <v>--</v>
      </c>
      <c r="BK54" s="49" t="str" cm="1">
        <f t="array" ref="BK54">IFERROR(_xlfn.XLOOKUP(BK$8,EGENnoDPF_a_RONLER!$G$11:$CL$11,_xlfn.XLOOKUP($D54,EGENnoDPF_a_RONLER!$D$14:$D$51,EGENnoDPF_a_RONLER!$G$14:$CL$51)),"--")</f>
        <v>--</v>
      </c>
      <c r="BL54" s="49" t="str" cm="1">
        <f t="array" ref="BL54">IFERROR(_xlfn.XLOOKUP(BL$8,EGENnoDPF_a_RONLER!$G$11:$CL$11,_xlfn.XLOOKUP($D54,EGENnoDPF_a_RONLER!$D$14:$D$51,EGENnoDPF_a_RONLER!$G$14:$CL$51)),"--")</f>
        <v>--</v>
      </c>
      <c r="BM54" s="49" t="str" cm="1">
        <f t="array" ref="BM54">IFERROR(_xlfn.XLOOKUP(BM$8,EGENnoDPF_a_RONLER!$G$11:$CL$11,_xlfn.XLOOKUP($D54,EGENnoDPF_a_RONLER!$D$14:$D$51,EGENnoDPF_a_RONLER!$G$14:$CL$51)),"--")</f>
        <v>--</v>
      </c>
      <c r="BN54" s="49" t="str" cm="1">
        <f t="array" ref="BN54">IFERROR(_xlfn.XLOOKUP(BN$8,EGENnoDPF_a_RONLER!$G$11:$CL$11,_xlfn.XLOOKUP($D54,EGENnoDPF_a_RONLER!$D$14:$D$51,EGENnoDPF_a_RONLER!$G$14:$CL$51)),"--")</f>
        <v>--</v>
      </c>
      <c r="BO54" s="49" t="str" cm="1">
        <f t="array" ref="BO54">IFERROR(_xlfn.XLOOKUP(BO$8,EGENnoDPF_a_RONLER!$G$11:$CL$11,_xlfn.XLOOKUP($D54,EGENnoDPF_a_RONLER!$D$14:$D$51,EGENnoDPF_a_RONLER!$G$14:$CL$51)),"--")</f>
        <v>--</v>
      </c>
      <c r="BP54" s="49" t="str" cm="1">
        <f t="array" ref="BP54">IFERROR(_xlfn.XLOOKUP(BP$8,EGENnoDPF_a_RONLER!$G$11:$CL$11,_xlfn.XLOOKUP($D54,EGENnoDPF_a_RONLER!$D$14:$D$51,EGENnoDPF_a_RONLER!$G$14:$CL$51)),"--")</f>
        <v>--</v>
      </c>
      <c r="BQ54" s="49" t="str" cm="1">
        <f t="array" ref="BQ54">IFERROR(_xlfn.XLOOKUP(BQ$8,EGENnoDPF_a_RONLER!$G$11:$CL$11,_xlfn.XLOOKUP($D54,EGENnoDPF_a_RONLER!$D$14:$D$51,EGENnoDPF_a_RONLER!$G$14:$CL$51)),"--")</f>
        <v>--</v>
      </c>
      <c r="BR54" s="49" t="str" cm="1">
        <f t="array" ref="BR54">IFERROR(_xlfn.XLOOKUP(BR$8,EGENnoDPF_a_RONLER!$G$11:$CL$11,_xlfn.XLOOKUP($D54,EGENnoDPF_a_RONLER!$D$14:$D$51,EGENnoDPF_a_RONLER!$G$14:$CL$51)),"--")</f>
        <v>--</v>
      </c>
      <c r="BS54" s="49" t="str" cm="1">
        <f t="array" ref="BS54">IFERROR(_xlfn.XLOOKUP(BS$8,EGENnoDPF_a_RONLER!$G$11:$CL$11,_xlfn.XLOOKUP($D54,EGENnoDPF_a_RONLER!$D$14:$D$51,EGENnoDPF_a_RONLER!$G$14:$CL$51)),"--")</f>
        <v>--</v>
      </c>
      <c r="BT54" s="49" t="str" cm="1">
        <f t="array" ref="BT54">IFERROR(_xlfn.XLOOKUP(BT$8,EGENnoDPF_a_RONLER!$G$11:$CL$11,_xlfn.XLOOKUP($D54,EGENnoDPF_a_RONLER!$D$14:$D$51,EGENnoDPF_a_RONLER!$G$14:$CL$51)),"--")</f>
        <v>--</v>
      </c>
      <c r="BU54" s="49" cm="1">
        <f t="array" ref="BU54">IFERROR(_xlfn.XLOOKUP(BU$8,EGENnoDPF_b_RONLER!$G$11:$BN$11,_xlfn.XLOOKUP($D54,EGENnoDPF_b_RONLER!$D$14:$D$67,EGENnoDPF_b_RONLER!$G$14:$BN$67)),"--")</f>
        <v>9.7953672036921299E-5</v>
      </c>
      <c r="BV54" s="49" cm="1">
        <f t="array" ref="BV54">IFERROR(_xlfn.XLOOKUP(BV$8,EGENnoDPF_b_RONLER!$G$11:$BN$11,_xlfn.XLOOKUP($D54,EGENnoDPF_b_RONLER!$D$14:$D$67,EGENnoDPF_b_RONLER!$G$14:$BN$67)),"--")</f>
        <v>9.9368408703204202E-5</v>
      </c>
      <c r="BW54" s="49" cm="1">
        <f t="array" ref="BW54">IFERROR(_xlfn.XLOOKUP(BW$8,EGENnoDPF_b_RONLER!$G$11:$BN$11,_xlfn.XLOOKUP($D54,EGENnoDPF_b_RONLER!$D$14:$D$67,EGENnoDPF_b_RONLER!$G$14:$BN$67)),"--")</f>
        <v>9.9368408703204202E-5</v>
      </c>
      <c r="BX54" s="49" cm="1">
        <f t="array" ref="BX54">IFERROR(_xlfn.XLOOKUP(BX$8,EGENnoDPF_b_RONLER!$G$11:$BN$11,_xlfn.XLOOKUP($D54,EGENnoDPF_b_RONLER!$D$14:$D$67,EGENnoDPF_b_RONLER!$G$14:$BN$67)),"--")</f>
        <v>1.1856840631704366E-4</v>
      </c>
      <c r="BY54" s="49" cm="1">
        <f t="array" ref="BY54">IFERROR(_xlfn.XLOOKUP(BY$8,EGENnoDPF_b_RONLER!$G$11:$BN$11,_xlfn.XLOOKUP($D54,EGENnoDPF_b_RONLER!$D$14:$D$67,EGENnoDPF_b_RONLER!$G$14:$BN$67)),"--")</f>
        <v>1.1594103822251824E-4</v>
      </c>
      <c r="BZ54" s="49" cm="1">
        <f t="array" ref="BZ54">IFERROR(_xlfn.XLOOKUP(BZ$8,EGENnoDPF_b_RONLER!$G$11:$BN$11,_xlfn.XLOOKUP($D54,EGENnoDPF_b_RONLER!$D$14:$D$67,EGENnoDPF_b_RONLER!$G$14:$BN$67)),"--")</f>
        <v>1.1856840631704366E-4</v>
      </c>
      <c r="CA54" s="49" cm="1">
        <f t="array" ref="CA54">IFERROR(_xlfn.XLOOKUP(CA$8,EGENnoDPF_b_RONLER!$G$11:$BN$11,_xlfn.XLOOKUP($D54,EGENnoDPF_b_RONLER!$D$14:$D$67,EGENnoDPF_b_RONLER!$G$14:$BN$67)),"--")</f>
        <v>1.1856840631704366E-4</v>
      </c>
      <c r="CB54" s="49" cm="1">
        <f t="array" ref="CB54">IFERROR(_xlfn.XLOOKUP(CB$8,EGENnoDPF_b_RONLER!$G$11:$BN$11,_xlfn.XLOOKUP($D54,EGENnoDPF_b_RONLER!$D$14:$D$67,EGENnoDPF_b_RONLER!$G$14:$BN$67)),"--")</f>
        <v>1.1856840631704366E-4</v>
      </c>
      <c r="CC54" s="49" cm="1">
        <f t="array" ref="CC54">IFERROR(_xlfn.XLOOKUP(CC$8,EGENnoDPF_b_RONLER!$G$11:$BN$11,_xlfn.XLOOKUP($D54,EGENnoDPF_b_RONLER!$D$14:$D$67,EGENnoDPF_b_RONLER!$G$14:$BN$67)),"--")</f>
        <v>1.1856840631704366E-4</v>
      </c>
      <c r="CD54" s="49" cm="1">
        <f t="array" ref="CD54">IFERROR(_xlfn.XLOOKUP(CD$8,EGENnoDPF_b_RONLER!$G$11:$BN$11,_xlfn.XLOOKUP($D54,EGENnoDPF_b_RONLER!$D$14:$D$67,EGENnoDPF_b_RONLER!$G$14:$BN$67)),"--")</f>
        <v>1.1594103822251824E-4</v>
      </c>
      <c r="CE54" s="49" cm="1">
        <f t="array" ref="CE54">IFERROR(_xlfn.XLOOKUP(CE$8,EGENnoDPF_b_RONLER!$G$11:$BN$11,_xlfn.XLOOKUP($D54,EGENnoDPF_b_RONLER!$D$14:$D$67,EGENnoDPF_b_RONLER!$G$14:$BN$67)),"--")</f>
        <v>1.1856840631704366E-4</v>
      </c>
      <c r="CF54" s="49" cm="1">
        <f t="array" ref="CF54">IFERROR(_xlfn.XLOOKUP(CF$8,EGENnoDPF_b_RONLER!$G$11:$BN$11,_xlfn.XLOOKUP($D54,EGENnoDPF_b_RONLER!$D$14:$D$67,EGENnoDPF_b_RONLER!$G$14:$BN$67)),"--")</f>
        <v>1.1594103822251824E-4</v>
      </c>
      <c r="CG54" s="49" cm="1">
        <f t="array" ref="CG54">IFERROR(_xlfn.XLOOKUP(CG$8,EGENnoDPF_b_RONLER!$G$11:$BN$11,_xlfn.XLOOKUP($D54,EGENnoDPF_b_RONLER!$D$14:$D$67,EGENnoDPF_b_RONLER!$G$14:$BN$67)),"--")</f>
        <v>1.1594103822251824E-4</v>
      </c>
      <c r="CH54" s="49" cm="1">
        <f t="array" ref="CH54">IFERROR(_xlfn.XLOOKUP(CH$8,EGENnoDPF_b_RONLER!$G$11:$BN$11,_xlfn.XLOOKUP($D54,EGENnoDPF_b_RONLER!$D$14:$D$67,EGENnoDPF_b_RONLER!$G$14:$BN$67)),"--")</f>
        <v>1.1594103822251824E-4</v>
      </c>
      <c r="CI54" s="49" cm="1">
        <f t="array" ref="CI54">IFERROR(_xlfn.XLOOKUP(CI$8,EGENnoDPF_b_RONLER!$G$11:$BN$11,_xlfn.XLOOKUP($D54,EGENnoDPF_b_RONLER!$D$14:$D$67,EGENnoDPF_b_RONLER!$G$14:$BN$67)),"--")</f>
        <v>1.1594103822251824E-4</v>
      </c>
      <c r="CJ54" s="49" t="str" cm="1">
        <f t="array" ref="CJ54">IFERROR(_xlfn.XLOOKUP(CJ$8,FirePump_RONLER!$G$11:$V$11,_xlfn.XLOOKUP($D54,FirePump_RONLER!$D$14:$D$51,FirePump_RONLER!$G$14:$V$51)),"--")</f>
        <v>--</v>
      </c>
      <c r="CK54" s="49" t="str" cm="1">
        <f t="array" ref="CK54">IFERROR(_xlfn.XLOOKUP(CK$8,FirePump_RONLER!$G$11:$V$11,_xlfn.XLOOKUP($D54,FirePump_RONLER!$D$14:$D$51,FirePump_RONLER!$G$14:$V$51)),"--")</f>
        <v>--</v>
      </c>
      <c r="CL54" s="49" t="str" cm="1">
        <f t="array" ref="CL54">IFERROR(_xlfn.XLOOKUP(CL$8,FirePump_RONLER!$G$11:$V$11,_xlfn.XLOOKUP($D54,FirePump_RONLER!$D$14:$D$51,FirePump_RONLER!$G$14:$V$51)),"--")</f>
        <v>--</v>
      </c>
      <c r="CM54" s="49" t="str" cm="1">
        <f t="array" ref="CM54">IFERROR(_xlfn.XLOOKUP(CM$8,FirePump_RONLER!$G$11:$V$11,_xlfn.XLOOKUP($D54,FirePump_RONLER!$D$14:$D$51,FirePump_RONLER!$G$14:$V$51)),"--")</f>
        <v>--</v>
      </c>
      <c r="CN54" s="49" t="str" cm="1">
        <f t="array" ref="CN54">IFERROR(_xlfn.XLOOKUP(CN$8,EGEN_ALOHA!$G$11:$Z$11,_xlfn.XLOOKUP($D54,EGEN_ALOHA!$D$14:$D$51,EGEN_ALOHA!$G$14:$Z$51)),"--")</f>
        <v>--</v>
      </c>
      <c r="CO54" s="49" t="str" cm="1">
        <f t="array" ref="CO54">IFERROR(_xlfn.XLOOKUP(CO$8,EGEN_ALOHA!$G$11:$Z$11,_xlfn.XLOOKUP($D54,EGEN_ALOHA!$D$14:$D$51,EGEN_ALOHA!$G$14:$Z$51)),"--")</f>
        <v>--</v>
      </c>
      <c r="CP54" s="49" t="str" cm="1">
        <f t="array" ref="CP54">IFERROR(_xlfn.XLOOKUP(CP$8,EGEN_ALOHA!$G$11:$Z$11,_xlfn.XLOOKUP($D54,EGEN_ALOHA!$D$14:$D$51,EGEN_ALOHA!$G$14:$Z$51)),"--")</f>
        <v>--</v>
      </c>
      <c r="CQ54" s="49" t="str" cm="1">
        <f t="array" ref="CQ54">IFERROR(_xlfn.XLOOKUP(CQ$8,EGEN_ALOHA!$G$11:$Z$11,_xlfn.XLOOKUP($D54,EGEN_ALOHA!$D$14:$D$51,EGEN_ALOHA!$G$14:$Z$51)),"--")</f>
        <v>--</v>
      </c>
      <c r="CR54" s="49" t="str" cm="1">
        <f t="array" ref="CR54">IFERROR(_xlfn.XLOOKUP(CR$8,EGEN_ALOHA!$G$11:$Z$11,_xlfn.XLOOKUP($D54,EGEN_ALOHA!$D$14:$D$51,EGEN_ALOHA!$G$14:$Z$51)),"--")</f>
        <v>--</v>
      </c>
      <c r="CS54" s="71">
        <f t="shared" si="2"/>
        <v>3.9663611070637718E-3</v>
      </c>
      <c r="CT54" s="67"/>
    </row>
    <row r="55" spans="1:98" ht="14.65" customHeight="1">
      <c r="A55" s="63"/>
      <c r="B55" s="55" t="s">
        <v>283</v>
      </c>
      <c r="C55" s="64"/>
      <c r="D55" s="70" t="s">
        <v>282</v>
      </c>
      <c r="E55" s="65" t="s">
        <v>315</v>
      </c>
      <c r="F55" s="65" t="s">
        <v>315</v>
      </c>
      <c r="G55" s="49" t="str" cm="1">
        <f t="array" ref="G55">IFERROR(_xlfn.XLOOKUP(G$8,EGEN_DPF_a_RONLER!$I$5:$P$5,_xlfn.XLOOKUP($D55,EGEN_DPF_a_RONLER!$D$13:$D$50,EGEN_DPF_a_RONLER!$I$13:$P$50)),"--")</f>
        <v>--</v>
      </c>
      <c r="H55" s="49" t="str" cm="1">
        <f t="array" ref="H55">IFERROR(_xlfn.XLOOKUP(H$8,EGEN_DPF_a_RONLER!$I$5:$P$5,_xlfn.XLOOKUP($D55,EGEN_DPF_a_RONLER!$D$13:$D$50,EGEN_DPF_a_RONLER!$I$13:$P$50)),"--")</f>
        <v>--</v>
      </c>
      <c r="I55" s="49" cm="1">
        <f t="array" ref="I55">IFERROR(_xlfn.XLOOKUP(I$8,EGEN_DPF_b_RONLER!$K$11:$FZ$11,_xlfn.XLOOKUP($D55,EGEN_DPF_b_RONLER!$D$14:$D$67,EGEN_DPF_b_RONLER!$K$14:$FZ$67)),"--")</f>
        <v>7.517795582325293E-7</v>
      </c>
      <c r="J55" s="49" cm="1">
        <f t="array" ref="J55">IFERROR(_xlfn.XLOOKUP(J$8,EGEN_DPF_b_RONLER!$K$11:$FZ$11,_xlfn.XLOOKUP($D55,EGEN_DPF_b_RONLER!$D$14:$D$67,EGEN_DPF_b_RONLER!$K$14:$FZ$67)),"--")</f>
        <v>7.517795582325293E-7</v>
      </c>
      <c r="K55" s="49" cm="1">
        <f t="array" ref="K55">IFERROR(_xlfn.XLOOKUP(K$8,EGEN_DPF_b_RONLER!$K$11:$FZ$11,_xlfn.XLOOKUP($D55,EGEN_DPF_b_RONLER!$D$14:$D$67,EGEN_DPF_b_RONLER!$K$14:$FZ$67)),"--")</f>
        <v>7.517795582325293E-7</v>
      </c>
      <c r="L55" s="49" cm="1">
        <f t="array" ref="L55">IFERROR(_xlfn.XLOOKUP(L$8,EGEN_DPF_b_RONLER!$K$11:$FZ$11,_xlfn.XLOOKUP($D55,EGEN_DPF_b_RONLER!$D$14:$D$67,EGEN_DPF_b_RONLER!$K$14:$FZ$67)),"--")</f>
        <v>7.517795582325293E-7</v>
      </c>
      <c r="M55" s="49" cm="1">
        <f t="array" ref="M55">IFERROR(_xlfn.XLOOKUP(M$8,EGEN_DPF_b_RONLER!$K$11:$FZ$11,_xlfn.XLOOKUP($D55,EGEN_DPF_b_RONLER!$D$14:$D$67,EGEN_DPF_b_RONLER!$K$14:$FZ$67)),"--")</f>
        <v>7.517795582325293E-7</v>
      </c>
      <c r="N55" s="49" cm="1">
        <f t="array" ref="N55">IFERROR(_xlfn.XLOOKUP(N$8,EGEN_DPF_b_RONLER!$K$11:$FZ$11,_xlfn.XLOOKUP($D55,EGEN_DPF_b_RONLER!$D$14:$D$67,EGEN_DPF_b_RONLER!$K$14:$FZ$67)),"--")</f>
        <v>7.517795582325293E-7</v>
      </c>
      <c r="O55" s="49" cm="1">
        <f t="array" ref="O55">IFERROR(_xlfn.XLOOKUP(O$8,EGEN_DPF_b_RONLER!$K$11:$FZ$11,_xlfn.XLOOKUP($D55,EGEN_DPF_b_RONLER!$D$14:$D$67,EGEN_DPF_b_RONLER!$K$14:$FZ$67)),"--")</f>
        <v>6.276994369708499E-7</v>
      </c>
      <c r="P55" s="49" cm="1">
        <f t="array" ref="P55">IFERROR(_xlfn.XLOOKUP(P$8,EGEN_DPF_b_RONLER!$K$11:$FZ$11,_xlfn.XLOOKUP($D55,EGEN_DPF_b_RONLER!$D$14:$D$67,EGEN_DPF_b_RONLER!$K$14:$FZ$67)),"--")</f>
        <v>6.276994369708499E-7</v>
      </c>
      <c r="Q55" s="49" cm="1">
        <f t="array" ref="Q55">IFERROR(_xlfn.XLOOKUP(Q$8,EGEN_DPF_b_RONLER!$K$11:$FZ$11,_xlfn.XLOOKUP($D55,EGEN_DPF_b_RONLER!$D$14:$D$67,EGEN_DPF_b_RONLER!$K$14:$FZ$67)),"--")</f>
        <v>6.276994369708499E-7</v>
      </c>
      <c r="R55" s="49" cm="1">
        <f t="array" ref="R55">IFERROR(_xlfn.XLOOKUP(R$8,EGEN_DPF_b_RONLER!$K$11:$FZ$11,_xlfn.XLOOKUP($D55,EGEN_DPF_b_RONLER!$D$14:$D$67,EGEN_DPF_b_RONLER!$K$14:$FZ$67)),"--")</f>
        <v>8.7585967949420911E-7</v>
      </c>
      <c r="S55" s="49" cm="1">
        <f t="array" ref="S55">IFERROR(_xlfn.XLOOKUP(S$8,EGEN_DPF_b_RONLER!$K$11:$FZ$11,_xlfn.XLOOKUP($D55,EGEN_DPF_b_RONLER!$D$14:$D$67,EGEN_DPF_b_RONLER!$K$14:$FZ$67)),"--")</f>
        <v>8.7585967949420911E-7</v>
      </c>
      <c r="T55" s="49" cm="1">
        <f t="array" ref="T55">IFERROR(_xlfn.XLOOKUP(T$8,EGEN_DPF_b_RONLER!$K$11:$FZ$11,_xlfn.XLOOKUP($D55,EGEN_DPF_b_RONLER!$D$14:$D$67,EGEN_DPF_b_RONLER!$K$14:$FZ$67)),"--")</f>
        <v>8.7585967949420911E-7</v>
      </c>
      <c r="U55" s="49" cm="1">
        <f t="array" ref="U55">IFERROR(_xlfn.XLOOKUP(U$8,EGEN_DPF_b_RONLER!$K$11:$FZ$11,_xlfn.XLOOKUP($D55,EGEN_DPF_b_RONLER!$D$14:$D$67,EGEN_DPF_b_RONLER!$K$14:$FZ$67)),"--")</f>
        <v>8.7585967949420911E-7</v>
      </c>
      <c r="V55" s="49" cm="1">
        <f t="array" ref="V55">IFERROR(_xlfn.XLOOKUP(V$8,EGEN_DPF_b_RONLER!$K$11:$FZ$11,_xlfn.XLOOKUP($D55,EGEN_DPF_b_RONLER!$D$14:$D$67,EGEN_DPF_b_RONLER!$K$14:$FZ$67)),"--")</f>
        <v>8.7585967949420911E-7</v>
      </c>
      <c r="W55" s="49" cm="1">
        <f t="array" ref="W55">IFERROR(_xlfn.XLOOKUP(W$8,EGEN_DPF_b_RONLER!$K$11:$FZ$11,_xlfn.XLOOKUP($D55,EGEN_DPF_b_RONLER!$D$14:$D$67,EGEN_DPF_b_RONLER!$K$14:$FZ$67)),"--")</f>
        <v>8.7585967949420911E-7</v>
      </c>
      <c r="X55" s="49" cm="1">
        <f t="array" ref="X55">IFERROR(_xlfn.XLOOKUP(X$8,EGEN_DPF_b_RONLER!$K$11:$FZ$11,_xlfn.XLOOKUP($D55,EGEN_DPF_b_RONLER!$D$14:$D$67,EGEN_DPF_b_RONLER!$K$14:$FZ$67)),"--")</f>
        <v>8.7585967949420911E-7</v>
      </c>
      <c r="Y55" s="49" cm="1">
        <f t="array" ref="Y55">IFERROR(_xlfn.XLOOKUP(Y$8,EGEN_DPF_b_RONLER!$K$11:$FZ$11,_xlfn.XLOOKUP($D55,EGEN_DPF_b_RONLER!$D$14:$D$67,EGEN_DPF_b_RONLER!$K$14:$FZ$67)),"--")</f>
        <v>8.7585967949420911E-7</v>
      </c>
      <c r="Z55" s="49" cm="1">
        <f t="array" ref="Z55">IFERROR(_xlfn.XLOOKUP(Z$8,EGEN_DPF_b_RONLER!$K$11:$FZ$11,_xlfn.XLOOKUP($D55,EGEN_DPF_b_RONLER!$D$14:$D$67,EGEN_DPF_b_RONLER!$K$14:$FZ$67)),"--")</f>
        <v>8.7585967949420911E-7</v>
      </c>
      <c r="AA55" s="49" cm="1">
        <f t="array" ref="AA55">IFERROR(_xlfn.XLOOKUP(AA$8,EGEN_DPF_b_RONLER!$K$11:$FZ$11,_xlfn.XLOOKUP($D55,EGEN_DPF_b_RONLER!$D$14:$D$67,EGEN_DPF_b_RONLER!$K$14:$FZ$67)),"--")</f>
        <v>8.7585967949420911E-7</v>
      </c>
      <c r="AB55" s="49" cm="1">
        <f t="array" ref="AB55">IFERROR(_xlfn.XLOOKUP(AB$8,EGEN_DPF_b_RONLER!$K$11:$FZ$11,_xlfn.XLOOKUP($D55,EGEN_DPF_b_RONLER!$D$14:$D$67,EGEN_DPF_b_RONLER!$K$14:$FZ$67)),"--")</f>
        <v>8.7585967949420911E-7</v>
      </c>
      <c r="AC55" s="49" cm="1">
        <f t="array" ref="AC55">IFERROR(_xlfn.XLOOKUP(AC$8,EGEN_DPF_b_RONLER!$K$11:$FZ$11,_xlfn.XLOOKUP($D55,EGEN_DPF_b_RONLER!$D$14:$D$67,EGEN_DPF_b_RONLER!$K$14:$FZ$67)),"--")</f>
        <v>8.7585967949420911E-7</v>
      </c>
      <c r="AD55" s="49" cm="1">
        <f t="array" ref="AD55">IFERROR(_xlfn.XLOOKUP(AD$8,EGEN_DPF_b_RONLER!$K$11:$FZ$11,_xlfn.XLOOKUP($D55,EGEN_DPF_b_RONLER!$D$14:$D$67,EGEN_DPF_b_RONLER!$K$14:$FZ$67)),"--")</f>
        <v>8.7585967949420911E-7</v>
      </c>
      <c r="AE55" s="49" cm="1">
        <f t="array" ref="AE55">IFERROR(_xlfn.XLOOKUP(AE$8,EGEN_DPF_b_RONLER!$K$11:$FZ$11,_xlfn.XLOOKUP($D55,EGEN_DPF_b_RONLER!$D$14:$D$67,EGEN_DPF_b_RONLER!$K$14:$FZ$67)),"--")</f>
        <v>8.7585967949420911E-7</v>
      </c>
      <c r="AF55" s="49" cm="1">
        <f t="array" ref="AF55">IFERROR(_xlfn.XLOOKUP(AF$8,EGEN_DPF_b_RONLER!$K$11:$FZ$11,_xlfn.XLOOKUP($D55,EGEN_DPF_b_RONLER!$D$14:$D$67,EGEN_DPF_b_RONLER!$K$14:$FZ$67)),"--")</f>
        <v>8.7585967949420911E-7</v>
      </c>
      <c r="AG55" s="49" cm="1">
        <f t="array" ref="AG55">IFERROR(_xlfn.XLOOKUP(AG$8,EGEN_DPF_b_RONLER!$K$11:$FZ$11,_xlfn.XLOOKUP($D55,EGEN_DPF_b_RONLER!$D$14:$D$67,EGEN_DPF_b_RONLER!$K$14:$FZ$67)),"--")</f>
        <v>8.7585967949420911E-7</v>
      </c>
      <c r="AH55" s="49" cm="1">
        <f t="array" ref="AH55">IFERROR(_xlfn.XLOOKUP(AH$8,EGEN_DPF_b_RONLER!$K$11:$FZ$11,_xlfn.XLOOKUP($D55,EGEN_DPF_b_RONLER!$D$14:$D$67,EGEN_DPF_b_RONLER!$K$14:$FZ$67)),"--")</f>
        <v>8.7585967949420911E-7</v>
      </c>
      <c r="AI55" s="49" cm="1">
        <f t="array" ref="AI55">IFERROR(_xlfn.XLOOKUP(AI$8,EGEN_DPF_b_RONLER!$K$11:$FZ$11,_xlfn.XLOOKUP($D55,EGEN_DPF_b_RONLER!$D$14:$D$67,EGEN_DPF_b_RONLER!$K$14:$FZ$67)),"--")</f>
        <v>8.7585967949420911E-7</v>
      </c>
      <c r="AJ55" s="49" cm="1">
        <f t="array" ref="AJ55">IFERROR(_xlfn.XLOOKUP(AJ$8,EGEN_DPF_b_RONLER!$K$11:$FZ$11,_xlfn.XLOOKUP($D55,EGEN_DPF_b_RONLER!$D$14:$D$67,EGEN_DPF_b_RONLER!$K$14:$FZ$67)),"--")</f>
        <v>8.7585967949420911E-7</v>
      </c>
      <c r="AK55" s="49" cm="1">
        <f t="array" ref="AK55">IFERROR(_xlfn.XLOOKUP(AK$8,EGEN_DPF_b_RONLER!$K$11:$FZ$11,_xlfn.XLOOKUP($D55,EGEN_DPF_b_RONLER!$D$14:$D$67,EGEN_DPF_b_RONLER!$K$14:$FZ$67)),"--")</f>
        <v>8.7585967949420911E-7</v>
      </c>
      <c r="AL55" s="49" cm="1">
        <f t="array" ref="AL55">IFERROR(_xlfn.XLOOKUP(AL$8,EGEN_DPF_b_RONLER!$K$11:$FZ$11,_xlfn.XLOOKUP($D55,EGEN_DPF_b_RONLER!$D$14:$D$67,EGEN_DPF_b_RONLER!$K$14:$FZ$67)),"--")</f>
        <v>8.7585967949420911E-7</v>
      </c>
      <c r="AM55" s="49" cm="1">
        <f t="array" ref="AM55">IFERROR(_xlfn.XLOOKUP(AM$8,EGEN_DPF_b_RONLER!$K$11:$FZ$11,_xlfn.XLOOKUP($D55,EGEN_DPF_b_RONLER!$D$14:$D$67,EGEN_DPF_b_RONLER!$K$14:$FZ$67)),"--")</f>
        <v>7.517795582325293E-7</v>
      </c>
      <c r="AN55" s="49" cm="1">
        <f t="array" ref="AN55">IFERROR(_xlfn.XLOOKUP(AN$8,EGEN_DPF_b_RONLER!$K$11:$FZ$11,_xlfn.XLOOKUP($D55,EGEN_DPF_b_RONLER!$D$14:$D$67,EGEN_DPF_b_RONLER!$K$14:$FZ$67)),"--")</f>
        <v>7.517795582325293E-7</v>
      </c>
      <c r="AO55" s="49" cm="1">
        <f t="array" ref="AO55">IFERROR(_xlfn.XLOOKUP(AO$8,EGEN_DPF_b_RONLER!$K$11:$FZ$11,_xlfn.XLOOKUP($D55,EGEN_DPF_b_RONLER!$D$14:$D$67,EGEN_DPF_b_RONLER!$K$14:$FZ$67)),"--")</f>
        <v>7.94738390131531E-7</v>
      </c>
      <c r="AP55" s="49" cm="1">
        <f t="array" ref="AP55">IFERROR(_xlfn.XLOOKUP(AP$8,EGEN_DPF_b_RONLER!$K$11:$FZ$11,_xlfn.XLOOKUP($D55,EGEN_DPF_b_RONLER!$D$14:$D$67,EGEN_DPF_b_RONLER!$K$14:$FZ$67)),"--")</f>
        <v>7.94738390131531E-7</v>
      </c>
      <c r="AQ55" s="49" cm="1">
        <f t="array" ref="AQ55">IFERROR(_xlfn.XLOOKUP(AQ$8,EGEN_DPF_b_RONLER!$K$11:$FZ$11,_xlfn.XLOOKUP($D55,EGEN_DPF_b_RONLER!$D$14:$D$67,EGEN_DPF_b_RONLER!$K$14:$FZ$67)),"--")</f>
        <v>1.327135952452654E-7</v>
      </c>
      <c r="AR55" s="49" cm="1">
        <f t="array" ref="AR55">IFERROR(_xlfn.XLOOKUP(AR$8,EGEN_DPF_b_RONLER!$K$11:$FZ$11,_xlfn.XLOOKUP($D55,EGEN_DPF_b_RONLER!$D$14:$D$67,EGEN_DPF_b_RONLER!$K$14:$FZ$67)),"--")</f>
        <v>8.7585967949420911E-7</v>
      </c>
      <c r="AS55" s="49" cm="1">
        <f t="array" ref="AS55">IFERROR(_xlfn.XLOOKUP(AS$8,EGEN_DPF_b_RONLER!$K$11:$FZ$11,_xlfn.XLOOKUP($D55,EGEN_DPF_b_RONLER!$D$14:$D$67,EGEN_DPF_b_RONLER!$K$14:$FZ$67)),"--")</f>
        <v>8.7585967949420911E-7</v>
      </c>
      <c r="AT55" s="49" cm="1">
        <f t="array" ref="AT55">IFERROR(_xlfn.XLOOKUP(AT$8,EGEN_DPF_b_RONLER!$K$11:$FZ$11,_xlfn.XLOOKUP($D55,EGEN_DPF_b_RONLER!$D$14:$D$67,EGEN_DPF_b_RONLER!$K$14:$FZ$67)),"--")</f>
        <v>8.7585967949420911E-7</v>
      </c>
      <c r="AU55" s="49" cm="1">
        <f t="array" ref="AU55">IFERROR(_xlfn.XLOOKUP(AU$8,EGEN_DPF_b_RONLER!$K$11:$FZ$11,_xlfn.XLOOKUP($D55,EGEN_DPF_b_RONLER!$D$14:$D$67,EGEN_DPF_b_RONLER!$K$14:$FZ$67)),"--")</f>
        <v>8.7585967949420911E-7</v>
      </c>
      <c r="AV55" s="49" cm="1">
        <f t="array" ref="AV55">IFERROR(_xlfn.XLOOKUP(AV$8,EGEN_DPF_b_RONLER!$K$11:$FZ$11,_xlfn.XLOOKUP($D55,EGEN_DPF_b_RONLER!$D$14:$D$67,EGEN_DPF_b_RONLER!$K$14:$FZ$67)),"--")</f>
        <v>8.7585967949420911E-7</v>
      </c>
      <c r="AW55" s="49" cm="1">
        <f t="array" ref="AW55">IFERROR(_xlfn.XLOOKUP(AW$8,EGEN_DPF_b_RONLER!$K$11:$FZ$11,_xlfn.XLOOKUP($D55,EGEN_DPF_b_RONLER!$D$14:$D$67,EGEN_DPF_b_RONLER!$K$14:$FZ$67)),"--")</f>
        <v>8.7585967949420911E-7</v>
      </c>
      <c r="AX55" s="49" cm="1">
        <f t="array" ref="AX55">IFERROR(_xlfn.XLOOKUP(AX$8,EGEN_DPF_b_RONLER!$K$11:$FZ$11,_xlfn.XLOOKUP($D55,EGEN_DPF_b_RONLER!$D$14:$D$67,EGEN_DPF_b_RONLER!$K$14:$FZ$67)),"--")</f>
        <v>8.7585967949420911E-7</v>
      </c>
      <c r="AY55" s="49" cm="1">
        <f t="array" ref="AY55">IFERROR(_xlfn.XLOOKUP(AY$8,EGEN_DPF_b_RONLER!$K$11:$FZ$11,_xlfn.XLOOKUP($D55,EGEN_DPF_b_RONLER!$D$14:$D$67,EGEN_DPF_b_RONLER!$K$14:$FZ$67)),"--")</f>
        <v>8.7585967949420911E-7</v>
      </c>
      <c r="AZ55" s="49" t="str" cm="1">
        <f t="array" ref="AZ55">IFERROR(_xlfn.XLOOKUP(AZ$8,EGENnoDPF_a_RONLER!$G$11:$CL$11,_xlfn.XLOOKUP($D55,EGENnoDPF_a_RONLER!$D$14:$D$51,EGENnoDPF_a_RONLER!$G$14:$CL$51)),"--")</f>
        <v>--</v>
      </c>
      <c r="BA55" s="49" t="str" cm="1">
        <f t="array" ref="BA55">IFERROR(_xlfn.XLOOKUP(BA$8,EGENnoDPF_a_RONLER!$G$11:$CL$11,_xlfn.XLOOKUP($D55,EGENnoDPF_a_RONLER!$D$14:$D$51,EGENnoDPF_a_RONLER!$G$14:$CL$51)),"--")</f>
        <v>--</v>
      </c>
      <c r="BB55" s="49" t="str" cm="1">
        <f t="array" ref="BB55">IFERROR(_xlfn.XLOOKUP(BB$8,EGENnoDPF_a_RONLER!$G$11:$CL$11,_xlfn.XLOOKUP($D55,EGENnoDPF_a_RONLER!$D$14:$D$51,EGENnoDPF_a_RONLER!$G$14:$CL$51)),"--")</f>
        <v>--</v>
      </c>
      <c r="BC55" s="49" t="str" cm="1">
        <f t="array" ref="BC55">IFERROR(_xlfn.XLOOKUP(BC$8,EGENnoDPF_a_RONLER!$G$11:$CL$11,_xlfn.XLOOKUP($D55,EGENnoDPF_a_RONLER!$D$14:$D$51,EGENnoDPF_a_RONLER!$G$14:$CL$51)),"--")</f>
        <v>--</v>
      </c>
      <c r="BD55" s="49" t="str" cm="1">
        <f t="array" ref="BD55">IFERROR(_xlfn.XLOOKUP(BD$8,EGENnoDPF_a_RONLER!$G$11:$CL$11,_xlfn.XLOOKUP($D55,EGENnoDPF_a_RONLER!$D$14:$D$51,EGENnoDPF_a_RONLER!$G$14:$CL$51)),"--")</f>
        <v>--</v>
      </c>
      <c r="BE55" s="49" t="str" cm="1">
        <f t="array" ref="BE55">IFERROR(_xlfn.XLOOKUP(BE$8,EGENnoDPF_a_RONLER!$G$11:$CL$11,_xlfn.XLOOKUP($D55,EGENnoDPF_a_RONLER!$D$14:$D$51,EGENnoDPF_a_RONLER!$G$14:$CL$51)),"--")</f>
        <v>--</v>
      </c>
      <c r="BF55" s="49" t="str" cm="1">
        <f t="array" ref="BF55">IFERROR(_xlfn.XLOOKUP(BF$8,EGENnoDPF_a_RONLER!$G$11:$CL$11,_xlfn.XLOOKUP($D55,EGENnoDPF_a_RONLER!$D$14:$D$51,EGENnoDPF_a_RONLER!$G$14:$CL$51)),"--")</f>
        <v>--</v>
      </c>
      <c r="BG55" s="49" t="str" cm="1">
        <f t="array" ref="BG55">IFERROR(_xlfn.XLOOKUP(BG$8,EGENnoDPF_a_RONLER!$G$11:$CL$11,_xlfn.XLOOKUP($D55,EGENnoDPF_a_RONLER!$D$14:$D$51,EGENnoDPF_a_RONLER!$G$14:$CL$51)),"--")</f>
        <v>--</v>
      </c>
      <c r="BH55" s="49" t="str" cm="1">
        <f t="array" ref="BH55">IFERROR(_xlfn.XLOOKUP(BH$8,EGENnoDPF_a_RONLER!$G$11:$CL$11,_xlfn.XLOOKUP($D55,EGENnoDPF_a_RONLER!$D$14:$D$51,EGENnoDPF_a_RONLER!$G$14:$CL$51)),"--")</f>
        <v>--</v>
      </c>
      <c r="BI55" s="49" t="str" cm="1">
        <f t="array" ref="BI55">IFERROR(_xlfn.XLOOKUP(BI$8,EGENnoDPF_a_RONLER!$G$11:$CL$11,_xlfn.XLOOKUP($D55,EGENnoDPF_a_RONLER!$D$14:$D$51,EGENnoDPF_a_RONLER!$G$14:$CL$51)),"--")</f>
        <v>--</v>
      </c>
      <c r="BJ55" s="49" t="str" cm="1">
        <f t="array" ref="BJ55">IFERROR(_xlfn.XLOOKUP(BJ$8,EGENnoDPF_a_RONLER!$G$11:$CL$11,_xlfn.XLOOKUP($D55,EGENnoDPF_a_RONLER!$D$14:$D$51,EGENnoDPF_a_RONLER!$G$14:$CL$51)),"--")</f>
        <v>--</v>
      </c>
      <c r="BK55" s="49" t="str" cm="1">
        <f t="array" ref="BK55">IFERROR(_xlfn.XLOOKUP(BK$8,EGENnoDPF_a_RONLER!$G$11:$CL$11,_xlfn.XLOOKUP($D55,EGENnoDPF_a_RONLER!$D$14:$D$51,EGENnoDPF_a_RONLER!$G$14:$CL$51)),"--")</f>
        <v>--</v>
      </c>
      <c r="BL55" s="49" t="str" cm="1">
        <f t="array" ref="BL55">IFERROR(_xlfn.XLOOKUP(BL$8,EGENnoDPF_a_RONLER!$G$11:$CL$11,_xlfn.XLOOKUP($D55,EGENnoDPF_a_RONLER!$D$14:$D$51,EGENnoDPF_a_RONLER!$G$14:$CL$51)),"--")</f>
        <v>--</v>
      </c>
      <c r="BM55" s="49" t="str" cm="1">
        <f t="array" ref="BM55">IFERROR(_xlfn.XLOOKUP(BM$8,EGENnoDPF_a_RONLER!$G$11:$CL$11,_xlfn.XLOOKUP($D55,EGENnoDPF_a_RONLER!$D$14:$D$51,EGENnoDPF_a_RONLER!$G$14:$CL$51)),"--")</f>
        <v>--</v>
      </c>
      <c r="BN55" s="49" t="str" cm="1">
        <f t="array" ref="BN55">IFERROR(_xlfn.XLOOKUP(BN$8,EGENnoDPF_a_RONLER!$G$11:$CL$11,_xlfn.XLOOKUP($D55,EGENnoDPF_a_RONLER!$D$14:$D$51,EGENnoDPF_a_RONLER!$G$14:$CL$51)),"--")</f>
        <v>--</v>
      </c>
      <c r="BO55" s="49" t="str" cm="1">
        <f t="array" ref="BO55">IFERROR(_xlfn.XLOOKUP(BO$8,EGENnoDPF_a_RONLER!$G$11:$CL$11,_xlfn.XLOOKUP($D55,EGENnoDPF_a_RONLER!$D$14:$D$51,EGENnoDPF_a_RONLER!$G$14:$CL$51)),"--")</f>
        <v>--</v>
      </c>
      <c r="BP55" s="49" t="str" cm="1">
        <f t="array" ref="BP55">IFERROR(_xlfn.XLOOKUP(BP$8,EGENnoDPF_a_RONLER!$G$11:$CL$11,_xlfn.XLOOKUP($D55,EGENnoDPF_a_RONLER!$D$14:$D$51,EGENnoDPF_a_RONLER!$G$14:$CL$51)),"--")</f>
        <v>--</v>
      </c>
      <c r="BQ55" s="49" t="str" cm="1">
        <f t="array" ref="BQ55">IFERROR(_xlfn.XLOOKUP(BQ$8,EGENnoDPF_a_RONLER!$G$11:$CL$11,_xlfn.XLOOKUP($D55,EGENnoDPF_a_RONLER!$D$14:$D$51,EGENnoDPF_a_RONLER!$G$14:$CL$51)),"--")</f>
        <v>--</v>
      </c>
      <c r="BR55" s="49" t="str" cm="1">
        <f t="array" ref="BR55">IFERROR(_xlfn.XLOOKUP(BR$8,EGENnoDPF_a_RONLER!$G$11:$CL$11,_xlfn.XLOOKUP($D55,EGENnoDPF_a_RONLER!$D$14:$D$51,EGENnoDPF_a_RONLER!$G$14:$CL$51)),"--")</f>
        <v>--</v>
      </c>
      <c r="BS55" s="49" t="str" cm="1">
        <f t="array" ref="BS55">IFERROR(_xlfn.XLOOKUP(BS$8,EGENnoDPF_a_RONLER!$G$11:$CL$11,_xlfn.XLOOKUP($D55,EGENnoDPF_a_RONLER!$D$14:$D$51,EGENnoDPF_a_RONLER!$G$14:$CL$51)),"--")</f>
        <v>--</v>
      </c>
      <c r="BT55" s="49" t="str" cm="1">
        <f t="array" ref="BT55">IFERROR(_xlfn.XLOOKUP(BT$8,EGENnoDPF_a_RONLER!$G$11:$CL$11,_xlfn.XLOOKUP($D55,EGENnoDPF_a_RONLER!$D$14:$D$51,EGENnoDPF_a_RONLER!$G$14:$CL$51)),"--")</f>
        <v>--</v>
      </c>
      <c r="BU55" s="49" cm="1">
        <f t="array" ref="BU55">IFERROR(_xlfn.XLOOKUP(BU$8,EGENnoDPF_b_RONLER!$G$11:$BN$11,_xlfn.XLOOKUP($D55,EGENnoDPF_b_RONLER!$D$14:$D$67,EGENnoDPF_b_RONLER!$G$14:$BN$67)),"--")</f>
        <v>1.5160713976006909E-6</v>
      </c>
      <c r="BV55" s="49" cm="1">
        <f t="array" ref="BV55">IFERROR(_xlfn.XLOOKUP(BV$8,EGENnoDPF_b_RONLER!$G$11:$BN$11,_xlfn.XLOOKUP($D55,EGENnoDPF_b_RONLER!$D$14:$D$67,EGENnoDPF_b_RONLER!$G$14:$BN$67)),"--")</f>
        <v>1.5379678895880459E-6</v>
      </c>
      <c r="BW55" s="49" cm="1">
        <f t="array" ref="BW55">IFERROR(_xlfn.XLOOKUP(BW$8,EGENnoDPF_b_RONLER!$G$11:$BN$11,_xlfn.XLOOKUP($D55,EGENnoDPF_b_RONLER!$D$14:$D$67,EGENnoDPF_b_RONLER!$G$14:$BN$67)),"--")</f>
        <v>1.5379678895880459E-6</v>
      </c>
      <c r="BX55" s="49" cm="1">
        <f t="array" ref="BX55">IFERROR(_xlfn.XLOOKUP(BX$8,EGENnoDPF_b_RONLER!$G$11:$BN$11,_xlfn.XLOOKUP($D55,EGENnoDPF_b_RONLER!$D$14:$D$67,EGENnoDPF_b_RONLER!$G$14:$BN$67)),"--")</f>
        <v>1.8351345665592953E-6</v>
      </c>
      <c r="BY55" s="49" cm="1">
        <f t="array" ref="BY55">IFERROR(_xlfn.XLOOKUP(BY$8,EGENnoDPF_b_RONLER!$G$11:$BN$11,_xlfn.XLOOKUP($D55,EGENnoDPF_b_RONLER!$D$14:$D$67,EGENnoDPF_b_RONLER!$G$14:$BN$67)),"--")</f>
        <v>1.7944696528684929E-6</v>
      </c>
      <c r="BZ55" s="49" cm="1">
        <f t="array" ref="BZ55">IFERROR(_xlfn.XLOOKUP(BZ$8,EGENnoDPF_b_RONLER!$G$11:$BN$11,_xlfn.XLOOKUP($D55,EGENnoDPF_b_RONLER!$D$14:$D$67,EGENnoDPF_b_RONLER!$G$14:$BN$67)),"--")</f>
        <v>1.8351345665592953E-6</v>
      </c>
      <c r="CA55" s="49" cm="1">
        <f t="array" ref="CA55">IFERROR(_xlfn.XLOOKUP(CA$8,EGENnoDPF_b_RONLER!$G$11:$BN$11,_xlfn.XLOOKUP($D55,EGENnoDPF_b_RONLER!$D$14:$D$67,EGENnoDPF_b_RONLER!$G$14:$BN$67)),"--")</f>
        <v>1.8351345665592953E-6</v>
      </c>
      <c r="CB55" s="49" cm="1">
        <f t="array" ref="CB55">IFERROR(_xlfn.XLOOKUP(CB$8,EGENnoDPF_b_RONLER!$G$11:$BN$11,_xlfn.XLOOKUP($D55,EGENnoDPF_b_RONLER!$D$14:$D$67,EGENnoDPF_b_RONLER!$G$14:$BN$67)),"--")</f>
        <v>1.8351345665592953E-6</v>
      </c>
      <c r="CC55" s="49" cm="1">
        <f t="array" ref="CC55">IFERROR(_xlfn.XLOOKUP(CC$8,EGENnoDPF_b_RONLER!$G$11:$BN$11,_xlfn.XLOOKUP($D55,EGENnoDPF_b_RONLER!$D$14:$D$67,EGENnoDPF_b_RONLER!$G$14:$BN$67)),"--")</f>
        <v>1.8351345665592953E-6</v>
      </c>
      <c r="CD55" s="49" cm="1">
        <f t="array" ref="CD55">IFERROR(_xlfn.XLOOKUP(CD$8,EGENnoDPF_b_RONLER!$G$11:$BN$11,_xlfn.XLOOKUP($D55,EGENnoDPF_b_RONLER!$D$14:$D$67,EGENnoDPF_b_RONLER!$G$14:$BN$67)),"--")</f>
        <v>1.7944696528684929E-6</v>
      </c>
      <c r="CE55" s="49" cm="1">
        <f t="array" ref="CE55">IFERROR(_xlfn.XLOOKUP(CE$8,EGENnoDPF_b_RONLER!$G$11:$BN$11,_xlfn.XLOOKUP($D55,EGENnoDPF_b_RONLER!$D$14:$D$67,EGENnoDPF_b_RONLER!$G$14:$BN$67)),"--")</f>
        <v>1.8351345665592953E-6</v>
      </c>
      <c r="CF55" s="49" cm="1">
        <f t="array" ref="CF55">IFERROR(_xlfn.XLOOKUP(CF$8,EGENnoDPF_b_RONLER!$G$11:$BN$11,_xlfn.XLOOKUP($D55,EGENnoDPF_b_RONLER!$D$14:$D$67,EGENnoDPF_b_RONLER!$G$14:$BN$67)),"--")</f>
        <v>1.7944696528684929E-6</v>
      </c>
      <c r="CG55" s="49" cm="1">
        <f t="array" ref="CG55">IFERROR(_xlfn.XLOOKUP(CG$8,EGENnoDPF_b_RONLER!$G$11:$BN$11,_xlfn.XLOOKUP($D55,EGENnoDPF_b_RONLER!$D$14:$D$67,EGENnoDPF_b_RONLER!$G$14:$BN$67)),"--")</f>
        <v>1.7944696528684929E-6</v>
      </c>
      <c r="CH55" s="49" cm="1">
        <f t="array" ref="CH55">IFERROR(_xlfn.XLOOKUP(CH$8,EGENnoDPF_b_RONLER!$G$11:$BN$11,_xlfn.XLOOKUP($D55,EGENnoDPF_b_RONLER!$D$14:$D$67,EGENnoDPF_b_RONLER!$G$14:$BN$67)),"--")</f>
        <v>1.7944696528684929E-6</v>
      </c>
      <c r="CI55" s="49" cm="1">
        <f t="array" ref="CI55">IFERROR(_xlfn.XLOOKUP(CI$8,EGENnoDPF_b_RONLER!$G$11:$BN$11,_xlfn.XLOOKUP($D55,EGENnoDPF_b_RONLER!$D$14:$D$67,EGENnoDPF_b_RONLER!$G$14:$BN$67)),"--")</f>
        <v>1.7944696528684929E-6</v>
      </c>
      <c r="CJ55" s="49" t="str" cm="1">
        <f t="array" ref="CJ55">IFERROR(_xlfn.XLOOKUP(CJ$8,FirePump_RONLER!$G$11:$V$11,_xlfn.XLOOKUP($D55,FirePump_RONLER!$D$14:$D$51,FirePump_RONLER!$G$14:$V$51)),"--")</f>
        <v>--</v>
      </c>
      <c r="CK55" s="49" t="str" cm="1">
        <f t="array" ref="CK55">IFERROR(_xlfn.XLOOKUP(CK$8,FirePump_RONLER!$G$11:$V$11,_xlfn.XLOOKUP($D55,FirePump_RONLER!$D$14:$D$51,FirePump_RONLER!$G$14:$V$51)),"--")</f>
        <v>--</v>
      </c>
      <c r="CL55" s="49" t="str" cm="1">
        <f t="array" ref="CL55">IFERROR(_xlfn.XLOOKUP(CL$8,FirePump_RONLER!$G$11:$V$11,_xlfn.XLOOKUP($D55,FirePump_RONLER!$D$14:$D$51,FirePump_RONLER!$G$14:$V$51)),"--")</f>
        <v>--</v>
      </c>
      <c r="CM55" s="49" t="str" cm="1">
        <f t="array" ref="CM55">IFERROR(_xlfn.XLOOKUP(CM$8,FirePump_RONLER!$G$11:$V$11,_xlfn.XLOOKUP($D55,FirePump_RONLER!$D$14:$D$51,FirePump_RONLER!$G$14:$V$51)),"--")</f>
        <v>--</v>
      </c>
      <c r="CN55" s="49" t="str" cm="1">
        <f t="array" ref="CN55">IFERROR(_xlfn.XLOOKUP(CN$8,EGEN_ALOHA!$G$11:$Z$11,_xlfn.XLOOKUP($D55,EGEN_ALOHA!$D$14:$D$51,EGEN_ALOHA!$G$14:$Z$51)),"--")</f>
        <v>--</v>
      </c>
      <c r="CO55" s="49" t="str" cm="1">
        <f t="array" ref="CO55">IFERROR(_xlfn.XLOOKUP(CO$8,EGEN_ALOHA!$G$11:$Z$11,_xlfn.XLOOKUP($D55,EGEN_ALOHA!$D$14:$D$51,EGEN_ALOHA!$G$14:$Z$51)),"--")</f>
        <v>--</v>
      </c>
      <c r="CP55" s="49" t="str" cm="1">
        <f t="array" ref="CP55">IFERROR(_xlfn.XLOOKUP(CP$8,EGEN_ALOHA!$G$11:$Z$11,_xlfn.XLOOKUP($D55,EGEN_ALOHA!$D$14:$D$51,EGEN_ALOHA!$G$14:$Z$51)),"--")</f>
        <v>--</v>
      </c>
      <c r="CQ55" s="49" t="str" cm="1">
        <f t="array" ref="CQ55">IFERROR(_xlfn.XLOOKUP(CQ$8,EGEN_ALOHA!$G$11:$Z$11,_xlfn.XLOOKUP($D55,EGEN_ALOHA!$D$14:$D$51,EGEN_ALOHA!$G$14:$Z$51)),"--")</f>
        <v>--</v>
      </c>
      <c r="CR55" s="49" t="str" cm="1">
        <f t="array" ref="CR55">IFERROR(_xlfn.XLOOKUP(CR$8,EGEN_ALOHA!$G$11:$Z$11,_xlfn.XLOOKUP($D55,EGEN_ALOHA!$D$14:$D$51,EGEN_ALOHA!$G$14:$Z$51)),"--")</f>
        <v>--</v>
      </c>
      <c r="CS55" s="71">
        <f t="shared" si="2"/>
        <v>6.1389088350956696E-5</v>
      </c>
      <c r="CT55" s="67"/>
    </row>
    <row r="56" spans="1:98" ht="14.65" customHeight="1">
      <c r="A56" s="63"/>
      <c r="B56" s="55" t="s">
        <v>285</v>
      </c>
      <c r="C56" s="64"/>
      <c r="D56" s="70" t="s">
        <v>284</v>
      </c>
      <c r="E56" s="65" t="s">
        <v>315</v>
      </c>
      <c r="F56" s="65" t="s">
        <v>315</v>
      </c>
      <c r="G56" s="49" t="str" cm="1">
        <f t="array" ref="G56">IFERROR(_xlfn.XLOOKUP(G$8,EGEN_DPF_a_RONLER!$I$5:$P$5,_xlfn.XLOOKUP($D56,EGEN_DPF_a_RONLER!$D$13:$D$50,EGEN_DPF_a_RONLER!$I$13:$P$50)),"--")</f>
        <v>--</v>
      </c>
      <c r="H56" s="49" t="str" cm="1">
        <f t="array" ref="H56">IFERROR(_xlfn.XLOOKUP(H$8,EGEN_DPF_a_RONLER!$I$5:$P$5,_xlfn.XLOOKUP($D56,EGEN_DPF_a_RONLER!$D$13:$D$50,EGEN_DPF_a_RONLER!$I$13:$P$50)),"--")</f>
        <v>--</v>
      </c>
      <c r="I56" s="49" cm="1">
        <f t="array" ref="I56">IFERROR(_xlfn.XLOOKUP(I$8,EGEN_DPF_b_RONLER!$K$11:$FZ$11,_xlfn.XLOOKUP($D56,EGEN_DPF_b_RONLER!$D$14:$D$67,EGEN_DPF_b_RONLER!$K$14:$FZ$67)),"--")</f>
        <v>2.4521449080836861E-4</v>
      </c>
      <c r="J56" s="49" cm="1">
        <f t="array" ref="J56">IFERROR(_xlfn.XLOOKUP(J$8,EGEN_DPF_b_RONLER!$K$11:$FZ$11,_xlfn.XLOOKUP($D56,EGEN_DPF_b_RONLER!$D$14:$D$67,EGEN_DPF_b_RONLER!$K$14:$FZ$67)),"--")</f>
        <v>2.4521449080836861E-4</v>
      </c>
      <c r="K56" s="49" cm="1">
        <f t="array" ref="K56">IFERROR(_xlfn.XLOOKUP(K$8,EGEN_DPF_b_RONLER!$K$11:$FZ$11,_xlfn.XLOOKUP($D56,EGEN_DPF_b_RONLER!$D$14:$D$67,EGEN_DPF_b_RONLER!$K$14:$FZ$67)),"--")</f>
        <v>2.4521449080836861E-4</v>
      </c>
      <c r="L56" s="49" cm="1">
        <f t="array" ref="L56">IFERROR(_xlfn.XLOOKUP(L$8,EGEN_DPF_b_RONLER!$K$11:$FZ$11,_xlfn.XLOOKUP($D56,EGEN_DPF_b_RONLER!$D$14:$D$67,EGEN_DPF_b_RONLER!$K$14:$FZ$67)),"--")</f>
        <v>2.4521449080836861E-4</v>
      </c>
      <c r="M56" s="49" cm="1">
        <f t="array" ref="M56">IFERROR(_xlfn.XLOOKUP(M$8,EGEN_DPF_b_RONLER!$K$11:$FZ$11,_xlfn.XLOOKUP($D56,EGEN_DPF_b_RONLER!$D$14:$D$67,EGEN_DPF_b_RONLER!$K$14:$FZ$67)),"--")</f>
        <v>2.4521449080836861E-4</v>
      </c>
      <c r="N56" s="49" cm="1">
        <f t="array" ref="N56">IFERROR(_xlfn.XLOOKUP(N$8,EGEN_DPF_b_RONLER!$K$11:$FZ$11,_xlfn.XLOOKUP($D56,EGEN_DPF_b_RONLER!$D$14:$D$67,EGEN_DPF_b_RONLER!$K$14:$FZ$67)),"--")</f>
        <v>2.4521449080836861E-4</v>
      </c>
      <c r="O56" s="49" cm="1">
        <f t="array" ref="O56">IFERROR(_xlfn.XLOOKUP(O$8,EGEN_DPF_b_RONLER!$K$11:$FZ$11,_xlfn.XLOOKUP($D56,EGEN_DPF_b_RONLER!$D$14:$D$67,EGEN_DPF_b_RONLER!$K$14:$FZ$67)),"--")</f>
        <v>2.0474219620892923E-4</v>
      </c>
      <c r="P56" s="49" cm="1">
        <f t="array" ref="P56">IFERROR(_xlfn.XLOOKUP(P$8,EGEN_DPF_b_RONLER!$K$11:$FZ$11,_xlfn.XLOOKUP($D56,EGEN_DPF_b_RONLER!$D$14:$D$67,EGEN_DPF_b_RONLER!$K$14:$FZ$67)),"--")</f>
        <v>2.0474219620892923E-4</v>
      </c>
      <c r="Q56" s="49" cm="1">
        <f t="array" ref="Q56">IFERROR(_xlfn.XLOOKUP(Q$8,EGEN_DPF_b_RONLER!$K$11:$FZ$11,_xlfn.XLOOKUP($D56,EGEN_DPF_b_RONLER!$D$14:$D$67,EGEN_DPF_b_RONLER!$K$14:$FZ$67)),"--")</f>
        <v>2.0474219620892923E-4</v>
      </c>
      <c r="R56" s="49" cm="1">
        <f t="array" ref="R56">IFERROR(_xlfn.XLOOKUP(R$8,EGEN_DPF_b_RONLER!$K$11:$FZ$11,_xlfn.XLOOKUP($D56,EGEN_DPF_b_RONLER!$D$14:$D$67,EGEN_DPF_b_RONLER!$K$14:$FZ$67)),"--")</f>
        <v>2.8568678540780818E-4</v>
      </c>
      <c r="S56" s="49" cm="1">
        <f t="array" ref="S56">IFERROR(_xlfn.XLOOKUP(S$8,EGEN_DPF_b_RONLER!$K$11:$FZ$11,_xlfn.XLOOKUP($D56,EGEN_DPF_b_RONLER!$D$14:$D$67,EGEN_DPF_b_RONLER!$K$14:$FZ$67)),"--")</f>
        <v>2.8568678540780818E-4</v>
      </c>
      <c r="T56" s="49" cm="1">
        <f t="array" ref="T56">IFERROR(_xlfn.XLOOKUP(T$8,EGEN_DPF_b_RONLER!$K$11:$FZ$11,_xlfn.XLOOKUP($D56,EGEN_DPF_b_RONLER!$D$14:$D$67,EGEN_DPF_b_RONLER!$K$14:$FZ$67)),"--")</f>
        <v>2.8568678540780818E-4</v>
      </c>
      <c r="U56" s="49" cm="1">
        <f t="array" ref="U56">IFERROR(_xlfn.XLOOKUP(U$8,EGEN_DPF_b_RONLER!$K$11:$FZ$11,_xlfn.XLOOKUP($D56,EGEN_DPF_b_RONLER!$D$14:$D$67,EGEN_DPF_b_RONLER!$K$14:$FZ$67)),"--")</f>
        <v>2.8568678540780818E-4</v>
      </c>
      <c r="V56" s="49" cm="1">
        <f t="array" ref="V56">IFERROR(_xlfn.XLOOKUP(V$8,EGEN_DPF_b_RONLER!$K$11:$FZ$11,_xlfn.XLOOKUP($D56,EGEN_DPF_b_RONLER!$D$14:$D$67,EGEN_DPF_b_RONLER!$K$14:$FZ$67)),"--")</f>
        <v>2.8568678540780818E-4</v>
      </c>
      <c r="W56" s="49" cm="1">
        <f t="array" ref="W56">IFERROR(_xlfn.XLOOKUP(W$8,EGEN_DPF_b_RONLER!$K$11:$FZ$11,_xlfn.XLOOKUP($D56,EGEN_DPF_b_RONLER!$D$14:$D$67,EGEN_DPF_b_RONLER!$K$14:$FZ$67)),"--")</f>
        <v>2.8568678540780818E-4</v>
      </c>
      <c r="X56" s="49" cm="1">
        <f t="array" ref="X56">IFERROR(_xlfn.XLOOKUP(X$8,EGEN_DPF_b_RONLER!$K$11:$FZ$11,_xlfn.XLOOKUP($D56,EGEN_DPF_b_RONLER!$D$14:$D$67,EGEN_DPF_b_RONLER!$K$14:$FZ$67)),"--")</f>
        <v>2.8568678540780818E-4</v>
      </c>
      <c r="Y56" s="49" cm="1">
        <f t="array" ref="Y56">IFERROR(_xlfn.XLOOKUP(Y$8,EGEN_DPF_b_RONLER!$K$11:$FZ$11,_xlfn.XLOOKUP($D56,EGEN_DPF_b_RONLER!$D$14:$D$67,EGEN_DPF_b_RONLER!$K$14:$FZ$67)),"--")</f>
        <v>2.8568678540780818E-4</v>
      </c>
      <c r="Z56" s="49" cm="1">
        <f t="array" ref="Z56">IFERROR(_xlfn.XLOOKUP(Z$8,EGEN_DPF_b_RONLER!$K$11:$FZ$11,_xlfn.XLOOKUP($D56,EGEN_DPF_b_RONLER!$D$14:$D$67,EGEN_DPF_b_RONLER!$K$14:$FZ$67)),"--")</f>
        <v>2.8568678540780818E-4</v>
      </c>
      <c r="AA56" s="49" cm="1">
        <f t="array" ref="AA56">IFERROR(_xlfn.XLOOKUP(AA$8,EGEN_DPF_b_RONLER!$K$11:$FZ$11,_xlfn.XLOOKUP($D56,EGEN_DPF_b_RONLER!$D$14:$D$67,EGEN_DPF_b_RONLER!$K$14:$FZ$67)),"--")</f>
        <v>2.8568678540780818E-4</v>
      </c>
      <c r="AB56" s="49" cm="1">
        <f t="array" ref="AB56">IFERROR(_xlfn.XLOOKUP(AB$8,EGEN_DPF_b_RONLER!$K$11:$FZ$11,_xlfn.XLOOKUP($D56,EGEN_DPF_b_RONLER!$D$14:$D$67,EGEN_DPF_b_RONLER!$K$14:$FZ$67)),"--")</f>
        <v>2.8568678540780818E-4</v>
      </c>
      <c r="AC56" s="49" cm="1">
        <f t="array" ref="AC56">IFERROR(_xlfn.XLOOKUP(AC$8,EGEN_DPF_b_RONLER!$K$11:$FZ$11,_xlfn.XLOOKUP($D56,EGEN_DPF_b_RONLER!$D$14:$D$67,EGEN_DPF_b_RONLER!$K$14:$FZ$67)),"--")</f>
        <v>2.8568678540780818E-4</v>
      </c>
      <c r="AD56" s="49" cm="1">
        <f t="array" ref="AD56">IFERROR(_xlfn.XLOOKUP(AD$8,EGEN_DPF_b_RONLER!$K$11:$FZ$11,_xlfn.XLOOKUP($D56,EGEN_DPF_b_RONLER!$D$14:$D$67,EGEN_DPF_b_RONLER!$K$14:$FZ$67)),"--")</f>
        <v>2.8568678540780818E-4</v>
      </c>
      <c r="AE56" s="49" cm="1">
        <f t="array" ref="AE56">IFERROR(_xlfn.XLOOKUP(AE$8,EGEN_DPF_b_RONLER!$K$11:$FZ$11,_xlfn.XLOOKUP($D56,EGEN_DPF_b_RONLER!$D$14:$D$67,EGEN_DPF_b_RONLER!$K$14:$FZ$67)),"--")</f>
        <v>2.8568678540780818E-4</v>
      </c>
      <c r="AF56" s="49" cm="1">
        <f t="array" ref="AF56">IFERROR(_xlfn.XLOOKUP(AF$8,EGEN_DPF_b_RONLER!$K$11:$FZ$11,_xlfn.XLOOKUP($D56,EGEN_DPF_b_RONLER!$D$14:$D$67,EGEN_DPF_b_RONLER!$K$14:$FZ$67)),"--")</f>
        <v>2.8568678540780818E-4</v>
      </c>
      <c r="AG56" s="49" cm="1">
        <f t="array" ref="AG56">IFERROR(_xlfn.XLOOKUP(AG$8,EGEN_DPF_b_RONLER!$K$11:$FZ$11,_xlfn.XLOOKUP($D56,EGEN_DPF_b_RONLER!$D$14:$D$67,EGEN_DPF_b_RONLER!$K$14:$FZ$67)),"--")</f>
        <v>2.8568678540780818E-4</v>
      </c>
      <c r="AH56" s="49" cm="1">
        <f t="array" ref="AH56">IFERROR(_xlfn.XLOOKUP(AH$8,EGEN_DPF_b_RONLER!$K$11:$FZ$11,_xlfn.XLOOKUP($D56,EGEN_DPF_b_RONLER!$D$14:$D$67,EGEN_DPF_b_RONLER!$K$14:$FZ$67)),"--")</f>
        <v>2.8568678540780818E-4</v>
      </c>
      <c r="AI56" s="49" cm="1">
        <f t="array" ref="AI56">IFERROR(_xlfn.XLOOKUP(AI$8,EGEN_DPF_b_RONLER!$K$11:$FZ$11,_xlfn.XLOOKUP($D56,EGEN_DPF_b_RONLER!$D$14:$D$67,EGEN_DPF_b_RONLER!$K$14:$FZ$67)),"--")</f>
        <v>2.8568678540780818E-4</v>
      </c>
      <c r="AJ56" s="49" cm="1">
        <f t="array" ref="AJ56">IFERROR(_xlfn.XLOOKUP(AJ$8,EGEN_DPF_b_RONLER!$K$11:$FZ$11,_xlfn.XLOOKUP($D56,EGEN_DPF_b_RONLER!$D$14:$D$67,EGEN_DPF_b_RONLER!$K$14:$FZ$67)),"--")</f>
        <v>2.8568678540780818E-4</v>
      </c>
      <c r="AK56" s="49" cm="1">
        <f t="array" ref="AK56">IFERROR(_xlfn.XLOOKUP(AK$8,EGEN_DPF_b_RONLER!$K$11:$FZ$11,_xlfn.XLOOKUP($D56,EGEN_DPF_b_RONLER!$D$14:$D$67,EGEN_DPF_b_RONLER!$K$14:$FZ$67)),"--")</f>
        <v>2.8568678540780818E-4</v>
      </c>
      <c r="AL56" s="49" cm="1">
        <f t="array" ref="AL56">IFERROR(_xlfn.XLOOKUP(AL$8,EGEN_DPF_b_RONLER!$K$11:$FZ$11,_xlfn.XLOOKUP($D56,EGEN_DPF_b_RONLER!$D$14:$D$67,EGEN_DPF_b_RONLER!$K$14:$FZ$67)),"--")</f>
        <v>2.8568678540780818E-4</v>
      </c>
      <c r="AM56" s="49" cm="1">
        <f t="array" ref="AM56">IFERROR(_xlfn.XLOOKUP(AM$8,EGEN_DPF_b_RONLER!$K$11:$FZ$11,_xlfn.XLOOKUP($D56,EGEN_DPF_b_RONLER!$D$14:$D$67,EGEN_DPF_b_RONLER!$K$14:$FZ$67)),"--")</f>
        <v>2.4521449080836861E-4</v>
      </c>
      <c r="AN56" s="49" cm="1">
        <f t="array" ref="AN56">IFERROR(_xlfn.XLOOKUP(AN$8,EGEN_DPF_b_RONLER!$K$11:$FZ$11,_xlfn.XLOOKUP($D56,EGEN_DPF_b_RONLER!$D$14:$D$67,EGEN_DPF_b_RONLER!$K$14:$FZ$67)),"--")</f>
        <v>2.4521449080836861E-4</v>
      </c>
      <c r="AO56" s="49" cm="1">
        <f t="array" ref="AO56">IFERROR(_xlfn.XLOOKUP(AO$8,EGEN_DPF_b_RONLER!$K$11:$FZ$11,_xlfn.XLOOKUP($D56,EGEN_DPF_b_RONLER!$D$14:$D$67,EGEN_DPF_b_RONLER!$K$14:$FZ$67)),"--")</f>
        <v>2.8352925499717624E-4</v>
      </c>
      <c r="AP56" s="49" cm="1">
        <f t="array" ref="AP56">IFERROR(_xlfn.XLOOKUP(AP$8,EGEN_DPF_b_RONLER!$K$11:$FZ$11,_xlfn.XLOOKUP($D56,EGEN_DPF_b_RONLER!$D$14:$D$67,EGEN_DPF_b_RONLER!$K$14:$FZ$67)),"--")</f>
        <v>2.8352925499717624E-4</v>
      </c>
      <c r="AQ56" s="49" cm="1">
        <f t="array" ref="AQ56">IFERROR(_xlfn.XLOOKUP(AQ$8,EGEN_DPF_b_RONLER!$K$11:$FZ$11,_xlfn.XLOOKUP($D56,EGEN_DPF_b_RONLER!$D$14:$D$67,EGEN_DPF_b_RONLER!$K$14:$FZ$67)),"--")</f>
        <v>4.7346632873314868E-5</v>
      </c>
      <c r="AR56" s="49" cm="1">
        <f t="array" ref="AR56">IFERROR(_xlfn.XLOOKUP(AR$8,EGEN_DPF_b_RONLER!$K$11:$FZ$11,_xlfn.XLOOKUP($D56,EGEN_DPF_b_RONLER!$D$14:$D$67,EGEN_DPF_b_RONLER!$K$14:$FZ$67)),"--")</f>
        <v>2.8568678540780818E-4</v>
      </c>
      <c r="AS56" s="49" cm="1">
        <f t="array" ref="AS56">IFERROR(_xlfn.XLOOKUP(AS$8,EGEN_DPF_b_RONLER!$K$11:$FZ$11,_xlfn.XLOOKUP($D56,EGEN_DPF_b_RONLER!$D$14:$D$67,EGEN_DPF_b_RONLER!$K$14:$FZ$67)),"--")</f>
        <v>2.8568678540780818E-4</v>
      </c>
      <c r="AT56" s="49" cm="1">
        <f t="array" ref="AT56">IFERROR(_xlfn.XLOOKUP(AT$8,EGEN_DPF_b_RONLER!$K$11:$FZ$11,_xlfn.XLOOKUP($D56,EGEN_DPF_b_RONLER!$D$14:$D$67,EGEN_DPF_b_RONLER!$K$14:$FZ$67)),"--")</f>
        <v>2.8568678540780818E-4</v>
      </c>
      <c r="AU56" s="49" cm="1">
        <f t="array" ref="AU56">IFERROR(_xlfn.XLOOKUP(AU$8,EGEN_DPF_b_RONLER!$K$11:$FZ$11,_xlfn.XLOOKUP($D56,EGEN_DPF_b_RONLER!$D$14:$D$67,EGEN_DPF_b_RONLER!$K$14:$FZ$67)),"--")</f>
        <v>2.8568678540780818E-4</v>
      </c>
      <c r="AV56" s="49" cm="1">
        <f t="array" ref="AV56">IFERROR(_xlfn.XLOOKUP(AV$8,EGEN_DPF_b_RONLER!$K$11:$FZ$11,_xlfn.XLOOKUP($D56,EGEN_DPF_b_RONLER!$D$14:$D$67,EGEN_DPF_b_RONLER!$K$14:$FZ$67)),"--")</f>
        <v>2.8568678540780818E-4</v>
      </c>
      <c r="AW56" s="49" cm="1">
        <f t="array" ref="AW56">IFERROR(_xlfn.XLOOKUP(AW$8,EGEN_DPF_b_RONLER!$K$11:$FZ$11,_xlfn.XLOOKUP($D56,EGEN_DPF_b_RONLER!$D$14:$D$67,EGEN_DPF_b_RONLER!$K$14:$FZ$67)),"--")</f>
        <v>2.8568678540780818E-4</v>
      </c>
      <c r="AX56" s="49" cm="1">
        <f t="array" ref="AX56">IFERROR(_xlfn.XLOOKUP(AX$8,EGEN_DPF_b_RONLER!$K$11:$FZ$11,_xlfn.XLOOKUP($D56,EGEN_DPF_b_RONLER!$D$14:$D$67,EGEN_DPF_b_RONLER!$K$14:$FZ$67)),"--")</f>
        <v>2.8568678540780818E-4</v>
      </c>
      <c r="AY56" s="49" cm="1">
        <f t="array" ref="AY56">IFERROR(_xlfn.XLOOKUP(AY$8,EGEN_DPF_b_RONLER!$K$11:$FZ$11,_xlfn.XLOOKUP($D56,EGEN_DPF_b_RONLER!$D$14:$D$67,EGEN_DPF_b_RONLER!$K$14:$FZ$67)),"--")</f>
        <v>2.8568678540780818E-4</v>
      </c>
      <c r="AZ56" s="49" t="str" cm="1">
        <f t="array" ref="AZ56">IFERROR(_xlfn.XLOOKUP(AZ$8,EGENnoDPF_a_RONLER!$G$11:$CL$11,_xlfn.XLOOKUP($D56,EGENnoDPF_a_RONLER!$D$14:$D$51,EGENnoDPF_a_RONLER!$G$14:$CL$51)),"--")</f>
        <v>--</v>
      </c>
      <c r="BA56" s="49" t="str" cm="1">
        <f t="array" ref="BA56">IFERROR(_xlfn.XLOOKUP(BA$8,EGENnoDPF_a_RONLER!$G$11:$CL$11,_xlfn.XLOOKUP($D56,EGENnoDPF_a_RONLER!$D$14:$D$51,EGENnoDPF_a_RONLER!$G$14:$CL$51)),"--")</f>
        <v>--</v>
      </c>
      <c r="BB56" s="49" t="str" cm="1">
        <f t="array" ref="BB56">IFERROR(_xlfn.XLOOKUP(BB$8,EGENnoDPF_a_RONLER!$G$11:$CL$11,_xlfn.XLOOKUP($D56,EGENnoDPF_a_RONLER!$D$14:$D$51,EGENnoDPF_a_RONLER!$G$14:$CL$51)),"--")</f>
        <v>--</v>
      </c>
      <c r="BC56" s="49" t="str" cm="1">
        <f t="array" ref="BC56">IFERROR(_xlfn.XLOOKUP(BC$8,EGENnoDPF_a_RONLER!$G$11:$CL$11,_xlfn.XLOOKUP($D56,EGENnoDPF_a_RONLER!$D$14:$D$51,EGENnoDPF_a_RONLER!$G$14:$CL$51)),"--")</f>
        <v>--</v>
      </c>
      <c r="BD56" s="49" t="str" cm="1">
        <f t="array" ref="BD56">IFERROR(_xlfn.XLOOKUP(BD$8,EGENnoDPF_a_RONLER!$G$11:$CL$11,_xlfn.XLOOKUP($D56,EGENnoDPF_a_RONLER!$D$14:$D$51,EGENnoDPF_a_RONLER!$G$14:$CL$51)),"--")</f>
        <v>--</v>
      </c>
      <c r="BE56" s="49" t="str" cm="1">
        <f t="array" ref="BE56">IFERROR(_xlfn.XLOOKUP(BE$8,EGENnoDPF_a_RONLER!$G$11:$CL$11,_xlfn.XLOOKUP($D56,EGENnoDPF_a_RONLER!$D$14:$D$51,EGENnoDPF_a_RONLER!$G$14:$CL$51)),"--")</f>
        <v>--</v>
      </c>
      <c r="BF56" s="49" t="str" cm="1">
        <f t="array" ref="BF56">IFERROR(_xlfn.XLOOKUP(BF$8,EGENnoDPF_a_RONLER!$G$11:$CL$11,_xlfn.XLOOKUP($D56,EGENnoDPF_a_RONLER!$D$14:$D$51,EGENnoDPF_a_RONLER!$G$14:$CL$51)),"--")</f>
        <v>--</v>
      </c>
      <c r="BG56" s="49" t="str" cm="1">
        <f t="array" ref="BG56">IFERROR(_xlfn.XLOOKUP(BG$8,EGENnoDPF_a_RONLER!$G$11:$CL$11,_xlfn.XLOOKUP($D56,EGENnoDPF_a_RONLER!$D$14:$D$51,EGENnoDPF_a_RONLER!$G$14:$CL$51)),"--")</f>
        <v>--</v>
      </c>
      <c r="BH56" s="49" t="str" cm="1">
        <f t="array" ref="BH56">IFERROR(_xlfn.XLOOKUP(BH$8,EGENnoDPF_a_RONLER!$G$11:$CL$11,_xlfn.XLOOKUP($D56,EGENnoDPF_a_RONLER!$D$14:$D$51,EGENnoDPF_a_RONLER!$G$14:$CL$51)),"--")</f>
        <v>--</v>
      </c>
      <c r="BI56" s="49" t="str" cm="1">
        <f t="array" ref="BI56">IFERROR(_xlfn.XLOOKUP(BI$8,EGENnoDPF_a_RONLER!$G$11:$CL$11,_xlfn.XLOOKUP($D56,EGENnoDPF_a_RONLER!$D$14:$D$51,EGENnoDPF_a_RONLER!$G$14:$CL$51)),"--")</f>
        <v>--</v>
      </c>
      <c r="BJ56" s="49" t="str" cm="1">
        <f t="array" ref="BJ56">IFERROR(_xlfn.XLOOKUP(BJ$8,EGENnoDPF_a_RONLER!$G$11:$CL$11,_xlfn.XLOOKUP($D56,EGENnoDPF_a_RONLER!$D$14:$D$51,EGENnoDPF_a_RONLER!$G$14:$CL$51)),"--")</f>
        <v>--</v>
      </c>
      <c r="BK56" s="49" t="str" cm="1">
        <f t="array" ref="BK56">IFERROR(_xlfn.XLOOKUP(BK$8,EGENnoDPF_a_RONLER!$G$11:$CL$11,_xlfn.XLOOKUP($D56,EGENnoDPF_a_RONLER!$D$14:$D$51,EGENnoDPF_a_RONLER!$G$14:$CL$51)),"--")</f>
        <v>--</v>
      </c>
      <c r="BL56" s="49" t="str" cm="1">
        <f t="array" ref="BL56">IFERROR(_xlfn.XLOOKUP(BL$8,EGENnoDPF_a_RONLER!$G$11:$CL$11,_xlfn.XLOOKUP($D56,EGENnoDPF_a_RONLER!$D$14:$D$51,EGENnoDPF_a_RONLER!$G$14:$CL$51)),"--")</f>
        <v>--</v>
      </c>
      <c r="BM56" s="49" t="str" cm="1">
        <f t="array" ref="BM56">IFERROR(_xlfn.XLOOKUP(BM$8,EGENnoDPF_a_RONLER!$G$11:$CL$11,_xlfn.XLOOKUP($D56,EGENnoDPF_a_RONLER!$D$14:$D$51,EGENnoDPF_a_RONLER!$G$14:$CL$51)),"--")</f>
        <v>--</v>
      </c>
      <c r="BN56" s="49" t="str" cm="1">
        <f t="array" ref="BN56">IFERROR(_xlfn.XLOOKUP(BN$8,EGENnoDPF_a_RONLER!$G$11:$CL$11,_xlfn.XLOOKUP($D56,EGENnoDPF_a_RONLER!$D$14:$D$51,EGENnoDPF_a_RONLER!$G$14:$CL$51)),"--")</f>
        <v>--</v>
      </c>
      <c r="BO56" s="49" t="str" cm="1">
        <f t="array" ref="BO56">IFERROR(_xlfn.XLOOKUP(BO$8,EGENnoDPF_a_RONLER!$G$11:$CL$11,_xlfn.XLOOKUP($D56,EGENnoDPF_a_RONLER!$D$14:$D$51,EGENnoDPF_a_RONLER!$G$14:$CL$51)),"--")</f>
        <v>--</v>
      </c>
      <c r="BP56" s="49" t="str" cm="1">
        <f t="array" ref="BP56">IFERROR(_xlfn.XLOOKUP(BP$8,EGENnoDPF_a_RONLER!$G$11:$CL$11,_xlfn.XLOOKUP($D56,EGENnoDPF_a_RONLER!$D$14:$D$51,EGENnoDPF_a_RONLER!$G$14:$CL$51)),"--")</f>
        <v>--</v>
      </c>
      <c r="BQ56" s="49" t="str" cm="1">
        <f t="array" ref="BQ56">IFERROR(_xlfn.XLOOKUP(BQ$8,EGENnoDPF_a_RONLER!$G$11:$CL$11,_xlfn.XLOOKUP($D56,EGENnoDPF_a_RONLER!$D$14:$D$51,EGENnoDPF_a_RONLER!$G$14:$CL$51)),"--")</f>
        <v>--</v>
      </c>
      <c r="BR56" s="49" t="str" cm="1">
        <f t="array" ref="BR56">IFERROR(_xlfn.XLOOKUP(BR$8,EGENnoDPF_a_RONLER!$G$11:$CL$11,_xlfn.XLOOKUP($D56,EGENnoDPF_a_RONLER!$D$14:$D$51,EGENnoDPF_a_RONLER!$G$14:$CL$51)),"--")</f>
        <v>--</v>
      </c>
      <c r="BS56" s="49" t="str" cm="1">
        <f t="array" ref="BS56">IFERROR(_xlfn.XLOOKUP(BS$8,EGENnoDPF_a_RONLER!$G$11:$CL$11,_xlfn.XLOOKUP($D56,EGENnoDPF_a_RONLER!$D$14:$D$51,EGENnoDPF_a_RONLER!$G$14:$CL$51)),"--")</f>
        <v>--</v>
      </c>
      <c r="BT56" s="49" t="str" cm="1">
        <f t="array" ref="BT56">IFERROR(_xlfn.XLOOKUP(BT$8,EGENnoDPF_a_RONLER!$G$11:$CL$11,_xlfn.XLOOKUP($D56,EGENnoDPF_a_RONLER!$D$14:$D$51,EGENnoDPF_a_RONLER!$G$14:$CL$51)),"--")</f>
        <v>--</v>
      </c>
      <c r="BU56" s="49" cm="1">
        <f t="array" ref="BU56">IFERROR(_xlfn.XLOOKUP(BU$8,EGENnoDPF_b_RONLER!$G$11:$BN$11,_xlfn.XLOOKUP($D56,EGENnoDPF_b_RONLER!$D$14:$D$67,EGENnoDPF_b_RONLER!$G$14:$BN$67)),"--")</f>
        <v>5.4087055466530353E-4</v>
      </c>
      <c r="BV56" s="49" cm="1">
        <f t="array" ref="BV56">IFERROR(_xlfn.XLOOKUP(BV$8,EGENnoDPF_b_RONLER!$G$11:$BN$11,_xlfn.XLOOKUP($D56,EGENnoDPF_b_RONLER!$D$14:$D$67,EGENnoDPF_b_RONLER!$G$14:$BN$67)),"--")</f>
        <v>5.4868230270379832E-4</v>
      </c>
      <c r="BW56" s="49" cm="1">
        <f t="array" ref="BW56">IFERROR(_xlfn.XLOOKUP(BW$8,EGENnoDPF_b_RONLER!$G$11:$BN$11,_xlfn.XLOOKUP($D56,EGENnoDPF_b_RONLER!$D$14:$D$67,EGENnoDPF_b_RONLER!$G$14:$BN$67)),"--")</f>
        <v>5.4868230270379832E-4</v>
      </c>
      <c r="BX56" s="49" cm="1">
        <f t="array" ref="BX56">IFERROR(_xlfn.XLOOKUP(BX$8,EGENnoDPF_b_RONLER!$G$11:$BN$11,_xlfn.XLOOKUP($D56,EGENnoDPF_b_RONLER!$D$14:$D$67,EGENnoDPF_b_RONLER!$G$14:$BN$67)),"--")</f>
        <v>6.5469888322622707E-4</v>
      </c>
      <c r="BY56" s="49" cm="1">
        <f t="array" ref="BY56">IFERROR(_xlfn.XLOOKUP(BY$8,EGENnoDPF_b_RONLER!$G$11:$BN$11,_xlfn.XLOOKUP($D56,EGENnoDPF_b_RONLER!$D$14:$D$67,EGENnoDPF_b_RONLER!$G$14:$BN$67)),"--")</f>
        <v>6.4019135115473671E-4</v>
      </c>
      <c r="BZ56" s="49" cm="1">
        <f t="array" ref="BZ56">IFERROR(_xlfn.XLOOKUP(BZ$8,EGENnoDPF_b_RONLER!$G$11:$BN$11,_xlfn.XLOOKUP($D56,EGENnoDPF_b_RONLER!$D$14:$D$67,EGENnoDPF_b_RONLER!$G$14:$BN$67)),"--")</f>
        <v>6.5469888322622707E-4</v>
      </c>
      <c r="CA56" s="49" cm="1">
        <f t="array" ref="CA56">IFERROR(_xlfn.XLOOKUP(CA$8,EGENnoDPF_b_RONLER!$G$11:$BN$11,_xlfn.XLOOKUP($D56,EGENnoDPF_b_RONLER!$D$14:$D$67,EGENnoDPF_b_RONLER!$G$14:$BN$67)),"--")</f>
        <v>6.5469888322622707E-4</v>
      </c>
      <c r="CB56" s="49" cm="1">
        <f t="array" ref="CB56">IFERROR(_xlfn.XLOOKUP(CB$8,EGENnoDPF_b_RONLER!$G$11:$BN$11,_xlfn.XLOOKUP($D56,EGENnoDPF_b_RONLER!$D$14:$D$67,EGENnoDPF_b_RONLER!$G$14:$BN$67)),"--")</f>
        <v>6.5469888322622707E-4</v>
      </c>
      <c r="CC56" s="49" cm="1">
        <f t="array" ref="CC56">IFERROR(_xlfn.XLOOKUP(CC$8,EGENnoDPF_b_RONLER!$G$11:$BN$11,_xlfn.XLOOKUP($D56,EGENnoDPF_b_RONLER!$D$14:$D$67,EGENnoDPF_b_RONLER!$G$14:$BN$67)),"--")</f>
        <v>6.5469888322622707E-4</v>
      </c>
      <c r="CD56" s="49" cm="1">
        <f t="array" ref="CD56">IFERROR(_xlfn.XLOOKUP(CD$8,EGENnoDPF_b_RONLER!$G$11:$BN$11,_xlfn.XLOOKUP($D56,EGENnoDPF_b_RONLER!$D$14:$D$67,EGENnoDPF_b_RONLER!$G$14:$BN$67)),"--")</f>
        <v>6.4019135115473671E-4</v>
      </c>
      <c r="CE56" s="49" cm="1">
        <f t="array" ref="CE56">IFERROR(_xlfn.XLOOKUP(CE$8,EGENnoDPF_b_RONLER!$G$11:$BN$11,_xlfn.XLOOKUP($D56,EGENnoDPF_b_RONLER!$D$14:$D$67,EGENnoDPF_b_RONLER!$G$14:$BN$67)),"--")</f>
        <v>6.5469888322622707E-4</v>
      </c>
      <c r="CF56" s="49" cm="1">
        <f t="array" ref="CF56">IFERROR(_xlfn.XLOOKUP(CF$8,EGENnoDPF_b_RONLER!$G$11:$BN$11,_xlfn.XLOOKUP($D56,EGENnoDPF_b_RONLER!$D$14:$D$67,EGENnoDPF_b_RONLER!$G$14:$BN$67)),"--")</f>
        <v>6.4019135115473671E-4</v>
      </c>
      <c r="CG56" s="49" cm="1">
        <f t="array" ref="CG56">IFERROR(_xlfn.XLOOKUP(CG$8,EGENnoDPF_b_RONLER!$G$11:$BN$11,_xlfn.XLOOKUP($D56,EGENnoDPF_b_RONLER!$D$14:$D$67,EGENnoDPF_b_RONLER!$G$14:$BN$67)),"--")</f>
        <v>6.4019135115473671E-4</v>
      </c>
      <c r="CH56" s="49" cm="1">
        <f t="array" ref="CH56">IFERROR(_xlfn.XLOOKUP(CH$8,EGENnoDPF_b_RONLER!$G$11:$BN$11,_xlfn.XLOOKUP($D56,EGENnoDPF_b_RONLER!$D$14:$D$67,EGENnoDPF_b_RONLER!$G$14:$BN$67)),"--")</f>
        <v>6.4019135115473671E-4</v>
      </c>
      <c r="CI56" s="49" cm="1">
        <f t="array" ref="CI56">IFERROR(_xlfn.XLOOKUP(CI$8,EGENnoDPF_b_RONLER!$G$11:$BN$11,_xlfn.XLOOKUP($D56,EGENnoDPF_b_RONLER!$D$14:$D$67,EGENnoDPF_b_RONLER!$G$14:$BN$67)),"--")</f>
        <v>6.4019135115473671E-4</v>
      </c>
      <c r="CJ56" s="49" t="str" cm="1">
        <f t="array" ref="CJ56">IFERROR(_xlfn.XLOOKUP(CJ$8,FirePump_RONLER!$G$11:$V$11,_xlfn.XLOOKUP($D56,FirePump_RONLER!$D$14:$D$51,FirePump_RONLER!$G$14:$V$51)),"--")</f>
        <v>--</v>
      </c>
      <c r="CK56" s="49" t="str" cm="1">
        <f t="array" ref="CK56">IFERROR(_xlfn.XLOOKUP(CK$8,FirePump_RONLER!$G$11:$V$11,_xlfn.XLOOKUP($D56,FirePump_RONLER!$D$14:$D$51,FirePump_RONLER!$G$14:$V$51)),"--")</f>
        <v>--</v>
      </c>
      <c r="CL56" s="49" t="str" cm="1">
        <f t="array" ref="CL56">IFERROR(_xlfn.XLOOKUP(CL$8,FirePump_RONLER!$G$11:$V$11,_xlfn.XLOOKUP($D56,FirePump_RONLER!$D$14:$D$51,FirePump_RONLER!$G$14:$V$51)),"--")</f>
        <v>--</v>
      </c>
      <c r="CM56" s="49" t="str" cm="1">
        <f t="array" ref="CM56">IFERROR(_xlfn.XLOOKUP(CM$8,FirePump_RONLER!$G$11:$V$11,_xlfn.XLOOKUP($D56,FirePump_RONLER!$D$14:$D$51,FirePump_RONLER!$G$14:$V$51)),"--")</f>
        <v>--</v>
      </c>
      <c r="CN56" s="49" t="str" cm="1">
        <f t="array" ref="CN56">IFERROR(_xlfn.XLOOKUP(CN$8,EGEN_ALOHA!$G$11:$Z$11,_xlfn.XLOOKUP($D56,EGEN_ALOHA!$D$14:$D$51,EGEN_ALOHA!$G$14:$Z$51)),"--")</f>
        <v>--</v>
      </c>
      <c r="CO56" s="49" t="str" cm="1">
        <f t="array" ref="CO56">IFERROR(_xlfn.XLOOKUP(CO$8,EGEN_ALOHA!$G$11:$Z$11,_xlfn.XLOOKUP($D56,EGEN_ALOHA!$D$14:$D$51,EGEN_ALOHA!$G$14:$Z$51)),"--")</f>
        <v>--</v>
      </c>
      <c r="CP56" s="49" t="str" cm="1">
        <f t="array" ref="CP56">IFERROR(_xlfn.XLOOKUP(CP$8,EGEN_ALOHA!$G$11:$Z$11,_xlfn.XLOOKUP($D56,EGEN_ALOHA!$D$14:$D$51,EGEN_ALOHA!$G$14:$Z$51)),"--")</f>
        <v>--</v>
      </c>
      <c r="CQ56" s="49" t="str" cm="1">
        <f t="array" ref="CQ56">IFERROR(_xlfn.XLOOKUP(CQ$8,EGEN_ALOHA!$G$11:$Z$11,_xlfn.XLOOKUP($D56,EGEN_ALOHA!$D$14:$D$51,EGEN_ALOHA!$G$14:$Z$51)),"--")</f>
        <v>--</v>
      </c>
      <c r="CR56" s="49" t="str" cm="1">
        <f t="array" ref="CR56">IFERROR(_xlfn.XLOOKUP(CR$8,EGEN_ALOHA!$G$11:$Z$11,_xlfn.XLOOKUP($D56,EGEN_ALOHA!$D$14:$D$51,EGEN_ALOHA!$G$14:$Z$51)),"--")</f>
        <v>--</v>
      </c>
      <c r="CS56" s="71">
        <f t="shared" si="2"/>
        <v>2.0882841001146523E-2</v>
      </c>
      <c r="CT56" s="67"/>
    </row>
    <row r="57" spans="1:98" ht="14.65" customHeight="1">
      <c r="A57" s="63"/>
      <c r="B57" s="55" t="s">
        <v>287</v>
      </c>
      <c r="C57" s="64"/>
      <c r="D57" s="70" t="s">
        <v>286</v>
      </c>
      <c r="E57" s="65" t="s">
        <v>315</v>
      </c>
      <c r="F57" s="65" t="s">
        <v>414</v>
      </c>
      <c r="G57" s="49" t="str" cm="1">
        <f t="array" ref="G57">IFERROR(_xlfn.XLOOKUP(G$8,EGEN_DPF_a_RONLER!$I$5:$P$5,_xlfn.XLOOKUP($D57,EGEN_DPF_a_RONLER!$D$13:$D$50,EGEN_DPF_a_RONLER!$I$13:$P$50)),"--")</f>
        <v>--</v>
      </c>
      <c r="H57" s="49" t="str" cm="1">
        <f t="array" ref="H57">IFERROR(_xlfn.XLOOKUP(H$8,EGEN_DPF_a_RONLER!$I$5:$P$5,_xlfn.XLOOKUP($D57,EGEN_DPF_a_RONLER!$D$13:$D$50,EGEN_DPF_a_RONLER!$I$13:$P$50)),"--")</f>
        <v>--</v>
      </c>
      <c r="I57" s="49" cm="1">
        <f t="array" ref="I57">IFERROR(_xlfn.XLOOKUP(I$8,EGEN_DPF_b_RONLER!$K$11:$FZ$11,_xlfn.XLOOKUP($D57,EGEN_DPF_b_RONLER!$D$14:$D$67,EGEN_DPF_b_RONLER!$K$14:$FZ$67)),"--")</f>
        <v>1.4478744365815136E-3</v>
      </c>
      <c r="J57" s="49" cm="1">
        <f t="array" ref="J57">IFERROR(_xlfn.XLOOKUP(J$8,EGEN_DPF_b_RONLER!$K$11:$FZ$11,_xlfn.XLOOKUP($D57,EGEN_DPF_b_RONLER!$D$14:$D$67,EGEN_DPF_b_RONLER!$K$14:$FZ$67)),"--")</f>
        <v>1.4478744365815136E-3</v>
      </c>
      <c r="K57" s="49" cm="1">
        <f t="array" ref="K57">IFERROR(_xlfn.XLOOKUP(K$8,EGEN_DPF_b_RONLER!$K$11:$FZ$11,_xlfn.XLOOKUP($D57,EGEN_DPF_b_RONLER!$D$14:$D$67,EGEN_DPF_b_RONLER!$K$14:$FZ$67)),"--")</f>
        <v>1.4478744365815136E-3</v>
      </c>
      <c r="L57" s="49" cm="1">
        <f t="array" ref="L57">IFERROR(_xlfn.XLOOKUP(L$8,EGEN_DPF_b_RONLER!$K$11:$FZ$11,_xlfn.XLOOKUP($D57,EGEN_DPF_b_RONLER!$D$14:$D$67,EGEN_DPF_b_RONLER!$K$14:$FZ$67)),"--")</f>
        <v>1.4478744365815136E-3</v>
      </c>
      <c r="M57" s="49" cm="1">
        <f t="array" ref="M57">IFERROR(_xlfn.XLOOKUP(M$8,EGEN_DPF_b_RONLER!$K$11:$FZ$11,_xlfn.XLOOKUP($D57,EGEN_DPF_b_RONLER!$D$14:$D$67,EGEN_DPF_b_RONLER!$K$14:$FZ$67)),"--")</f>
        <v>1.4478744365815136E-3</v>
      </c>
      <c r="N57" s="49" cm="1">
        <f t="array" ref="N57">IFERROR(_xlfn.XLOOKUP(N$8,EGEN_DPF_b_RONLER!$K$11:$FZ$11,_xlfn.XLOOKUP($D57,EGEN_DPF_b_RONLER!$D$14:$D$67,EGEN_DPF_b_RONLER!$K$14:$FZ$67)),"--")</f>
        <v>1.4478744365815136E-3</v>
      </c>
      <c r="O57" s="49" cm="1">
        <f t="array" ref="O57">IFERROR(_xlfn.XLOOKUP(O$8,EGEN_DPF_b_RONLER!$K$11:$FZ$11,_xlfn.XLOOKUP($D57,EGEN_DPF_b_RONLER!$D$14:$D$67,EGEN_DPF_b_RONLER!$K$14:$FZ$67)),"--")</f>
        <v>1.2089048693787398E-3</v>
      </c>
      <c r="P57" s="49" cm="1">
        <f t="array" ref="P57">IFERROR(_xlfn.XLOOKUP(P$8,EGEN_DPF_b_RONLER!$K$11:$FZ$11,_xlfn.XLOOKUP($D57,EGEN_DPF_b_RONLER!$D$14:$D$67,EGEN_DPF_b_RONLER!$K$14:$FZ$67)),"--")</f>
        <v>1.2089048693787398E-3</v>
      </c>
      <c r="Q57" s="49" cm="1">
        <f t="array" ref="Q57">IFERROR(_xlfn.XLOOKUP(Q$8,EGEN_DPF_b_RONLER!$K$11:$FZ$11,_xlfn.XLOOKUP($D57,EGEN_DPF_b_RONLER!$D$14:$D$67,EGEN_DPF_b_RONLER!$K$14:$FZ$67)),"--")</f>
        <v>1.2089048693787398E-3</v>
      </c>
      <c r="R57" s="49" cm="1">
        <f t="array" ref="R57">IFERROR(_xlfn.XLOOKUP(R$8,EGEN_DPF_b_RONLER!$K$11:$FZ$11,_xlfn.XLOOKUP($D57,EGEN_DPF_b_RONLER!$D$14:$D$67,EGEN_DPF_b_RONLER!$K$14:$FZ$67)),"--")</f>
        <v>1.6868440037842878E-3</v>
      </c>
      <c r="S57" s="49" cm="1">
        <f t="array" ref="S57">IFERROR(_xlfn.XLOOKUP(S$8,EGEN_DPF_b_RONLER!$K$11:$FZ$11,_xlfn.XLOOKUP($D57,EGEN_DPF_b_RONLER!$D$14:$D$67,EGEN_DPF_b_RONLER!$K$14:$FZ$67)),"--")</f>
        <v>1.6868440037842878E-3</v>
      </c>
      <c r="T57" s="49" cm="1">
        <f t="array" ref="T57">IFERROR(_xlfn.XLOOKUP(T$8,EGEN_DPF_b_RONLER!$K$11:$FZ$11,_xlfn.XLOOKUP($D57,EGEN_DPF_b_RONLER!$D$14:$D$67,EGEN_DPF_b_RONLER!$K$14:$FZ$67)),"--")</f>
        <v>1.6868440037842878E-3</v>
      </c>
      <c r="U57" s="49" cm="1">
        <f t="array" ref="U57">IFERROR(_xlfn.XLOOKUP(U$8,EGEN_DPF_b_RONLER!$K$11:$FZ$11,_xlfn.XLOOKUP($D57,EGEN_DPF_b_RONLER!$D$14:$D$67,EGEN_DPF_b_RONLER!$K$14:$FZ$67)),"--")</f>
        <v>1.6868440037842878E-3</v>
      </c>
      <c r="V57" s="49" cm="1">
        <f t="array" ref="V57">IFERROR(_xlfn.XLOOKUP(V$8,EGEN_DPF_b_RONLER!$K$11:$FZ$11,_xlfn.XLOOKUP($D57,EGEN_DPF_b_RONLER!$D$14:$D$67,EGEN_DPF_b_RONLER!$K$14:$FZ$67)),"--")</f>
        <v>1.6868440037842878E-3</v>
      </c>
      <c r="W57" s="49" cm="1">
        <f t="array" ref="W57">IFERROR(_xlfn.XLOOKUP(W$8,EGEN_DPF_b_RONLER!$K$11:$FZ$11,_xlfn.XLOOKUP($D57,EGEN_DPF_b_RONLER!$D$14:$D$67,EGEN_DPF_b_RONLER!$K$14:$FZ$67)),"--")</f>
        <v>1.6868440037842878E-3</v>
      </c>
      <c r="X57" s="49" cm="1">
        <f t="array" ref="X57">IFERROR(_xlfn.XLOOKUP(X$8,EGEN_DPF_b_RONLER!$K$11:$FZ$11,_xlfn.XLOOKUP($D57,EGEN_DPF_b_RONLER!$D$14:$D$67,EGEN_DPF_b_RONLER!$K$14:$FZ$67)),"--")</f>
        <v>1.6868440037842878E-3</v>
      </c>
      <c r="Y57" s="49" cm="1">
        <f t="array" ref="Y57">IFERROR(_xlfn.XLOOKUP(Y$8,EGEN_DPF_b_RONLER!$K$11:$FZ$11,_xlfn.XLOOKUP($D57,EGEN_DPF_b_RONLER!$D$14:$D$67,EGEN_DPF_b_RONLER!$K$14:$FZ$67)),"--")</f>
        <v>1.6868440037842878E-3</v>
      </c>
      <c r="Z57" s="49" cm="1">
        <f t="array" ref="Z57">IFERROR(_xlfn.XLOOKUP(Z$8,EGEN_DPF_b_RONLER!$K$11:$FZ$11,_xlfn.XLOOKUP($D57,EGEN_DPF_b_RONLER!$D$14:$D$67,EGEN_DPF_b_RONLER!$K$14:$FZ$67)),"--")</f>
        <v>1.6868440037842878E-3</v>
      </c>
      <c r="AA57" s="49" cm="1">
        <f t="array" ref="AA57">IFERROR(_xlfn.XLOOKUP(AA$8,EGEN_DPF_b_RONLER!$K$11:$FZ$11,_xlfn.XLOOKUP($D57,EGEN_DPF_b_RONLER!$D$14:$D$67,EGEN_DPF_b_RONLER!$K$14:$FZ$67)),"--")</f>
        <v>1.6868440037842878E-3</v>
      </c>
      <c r="AB57" s="49" cm="1">
        <f t="array" ref="AB57">IFERROR(_xlfn.XLOOKUP(AB$8,EGEN_DPF_b_RONLER!$K$11:$FZ$11,_xlfn.XLOOKUP($D57,EGEN_DPF_b_RONLER!$D$14:$D$67,EGEN_DPF_b_RONLER!$K$14:$FZ$67)),"--")</f>
        <v>1.6868440037842878E-3</v>
      </c>
      <c r="AC57" s="49" cm="1">
        <f t="array" ref="AC57">IFERROR(_xlfn.XLOOKUP(AC$8,EGEN_DPF_b_RONLER!$K$11:$FZ$11,_xlfn.XLOOKUP($D57,EGEN_DPF_b_RONLER!$D$14:$D$67,EGEN_DPF_b_RONLER!$K$14:$FZ$67)),"--")</f>
        <v>1.6868440037842878E-3</v>
      </c>
      <c r="AD57" s="49" cm="1">
        <f t="array" ref="AD57">IFERROR(_xlfn.XLOOKUP(AD$8,EGEN_DPF_b_RONLER!$K$11:$FZ$11,_xlfn.XLOOKUP($D57,EGEN_DPF_b_RONLER!$D$14:$D$67,EGEN_DPF_b_RONLER!$K$14:$FZ$67)),"--")</f>
        <v>1.6868440037842878E-3</v>
      </c>
      <c r="AE57" s="49" cm="1">
        <f t="array" ref="AE57">IFERROR(_xlfn.XLOOKUP(AE$8,EGEN_DPF_b_RONLER!$K$11:$FZ$11,_xlfn.XLOOKUP($D57,EGEN_DPF_b_RONLER!$D$14:$D$67,EGEN_DPF_b_RONLER!$K$14:$FZ$67)),"--")</f>
        <v>1.6868440037842878E-3</v>
      </c>
      <c r="AF57" s="49" cm="1">
        <f t="array" ref="AF57">IFERROR(_xlfn.XLOOKUP(AF$8,EGEN_DPF_b_RONLER!$K$11:$FZ$11,_xlfn.XLOOKUP($D57,EGEN_DPF_b_RONLER!$D$14:$D$67,EGEN_DPF_b_RONLER!$K$14:$FZ$67)),"--")</f>
        <v>1.6868440037842878E-3</v>
      </c>
      <c r="AG57" s="49" cm="1">
        <f t="array" ref="AG57">IFERROR(_xlfn.XLOOKUP(AG$8,EGEN_DPF_b_RONLER!$K$11:$FZ$11,_xlfn.XLOOKUP($D57,EGEN_DPF_b_RONLER!$D$14:$D$67,EGEN_DPF_b_RONLER!$K$14:$FZ$67)),"--")</f>
        <v>1.6868440037842878E-3</v>
      </c>
      <c r="AH57" s="49" cm="1">
        <f t="array" ref="AH57">IFERROR(_xlfn.XLOOKUP(AH$8,EGEN_DPF_b_RONLER!$K$11:$FZ$11,_xlfn.XLOOKUP($D57,EGEN_DPF_b_RONLER!$D$14:$D$67,EGEN_DPF_b_RONLER!$K$14:$FZ$67)),"--")</f>
        <v>1.6868440037842878E-3</v>
      </c>
      <c r="AI57" s="49" cm="1">
        <f t="array" ref="AI57">IFERROR(_xlfn.XLOOKUP(AI$8,EGEN_DPF_b_RONLER!$K$11:$FZ$11,_xlfn.XLOOKUP($D57,EGEN_DPF_b_RONLER!$D$14:$D$67,EGEN_DPF_b_RONLER!$K$14:$FZ$67)),"--")</f>
        <v>1.6868440037842878E-3</v>
      </c>
      <c r="AJ57" s="49" cm="1">
        <f t="array" ref="AJ57">IFERROR(_xlfn.XLOOKUP(AJ$8,EGEN_DPF_b_RONLER!$K$11:$FZ$11,_xlfn.XLOOKUP($D57,EGEN_DPF_b_RONLER!$D$14:$D$67,EGEN_DPF_b_RONLER!$K$14:$FZ$67)),"--")</f>
        <v>1.6868440037842878E-3</v>
      </c>
      <c r="AK57" s="49" cm="1">
        <f t="array" ref="AK57">IFERROR(_xlfn.XLOOKUP(AK$8,EGEN_DPF_b_RONLER!$K$11:$FZ$11,_xlfn.XLOOKUP($D57,EGEN_DPF_b_RONLER!$D$14:$D$67,EGEN_DPF_b_RONLER!$K$14:$FZ$67)),"--")</f>
        <v>1.6868440037842878E-3</v>
      </c>
      <c r="AL57" s="49" cm="1">
        <f t="array" ref="AL57">IFERROR(_xlfn.XLOOKUP(AL$8,EGEN_DPF_b_RONLER!$K$11:$FZ$11,_xlfn.XLOOKUP($D57,EGEN_DPF_b_RONLER!$D$14:$D$67,EGEN_DPF_b_RONLER!$K$14:$FZ$67)),"--")</f>
        <v>1.6868440037842878E-3</v>
      </c>
      <c r="AM57" s="49" cm="1">
        <f t="array" ref="AM57">IFERROR(_xlfn.XLOOKUP(AM$8,EGEN_DPF_b_RONLER!$K$11:$FZ$11,_xlfn.XLOOKUP($D57,EGEN_DPF_b_RONLER!$D$14:$D$67,EGEN_DPF_b_RONLER!$K$14:$FZ$67)),"--")</f>
        <v>1.4478744365815136E-3</v>
      </c>
      <c r="AN57" s="49" cm="1">
        <f t="array" ref="AN57">IFERROR(_xlfn.XLOOKUP(AN$8,EGEN_DPF_b_RONLER!$K$11:$FZ$11,_xlfn.XLOOKUP($D57,EGEN_DPF_b_RONLER!$D$14:$D$67,EGEN_DPF_b_RONLER!$K$14:$FZ$67)),"--")</f>
        <v>1.4478744365815136E-3</v>
      </c>
      <c r="AO57" s="49" cm="1">
        <f t="array" ref="AO57">IFERROR(_xlfn.XLOOKUP(AO$8,EGEN_DPF_b_RONLER!$K$11:$FZ$11,_xlfn.XLOOKUP($D57,EGEN_DPF_b_RONLER!$D$14:$D$67,EGEN_DPF_b_RONLER!$K$14:$FZ$67)),"--")</f>
        <v>1.6741048172973754E-3</v>
      </c>
      <c r="AP57" s="49" cm="1">
        <f t="array" ref="AP57">IFERROR(_xlfn.XLOOKUP(AP$8,EGEN_DPF_b_RONLER!$K$11:$FZ$11,_xlfn.XLOOKUP($D57,EGEN_DPF_b_RONLER!$D$14:$D$67,EGEN_DPF_b_RONLER!$K$14:$FZ$67)),"--")</f>
        <v>1.6741048172973754E-3</v>
      </c>
      <c r="AQ57" s="49" cm="1">
        <f t="array" ref="AQ57">IFERROR(_xlfn.XLOOKUP(AQ$8,EGEN_DPF_b_RONLER!$K$11:$FZ$11,_xlfn.XLOOKUP($D57,EGEN_DPF_b_RONLER!$D$14:$D$67,EGEN_DPF_b_RONLER!$K$14:$FZ$67)),"--")</f>
        <v>2.7955925104383353E-4</v>
      </c>
      <c r="AR57" s="49" cm="1">
        <f t="array" ref="AR57">IFERROR(_xlfn.XLOOKUP(AR$8,EGEN_DPF_b_RONLER!$K$11:$FZ$11,_xlfn.XLOOKUP($D57,EGEN_DPF_b_RONLER!$D$14:$D$67,EGEN_DPF_b_RONLER!$K$14:$FZ$67)),"--")</f>
        <v>1.6868440037842878E-3</v>
      </c>
      <c r="AS57" s="49" cm="1">
        <f t="array" ref="AS57">IFERROR(_xlfn.XLOOKUP(AS$8,EGEN_DPF_b_RONLER!$K$11:$FZ$11,_xlfn.XLOOKUP($D57,EGEN_DPF_b_RONLER!$D$14:$D$67,EGEN_DPF_b_RONLER!$K$14:$FZ$67)),"--")</f>
        <v>1.6868440037842878E-3</v>
      </c>
      <c r="AT57" s="49" cm="1">
        <f t="array" ref="AT57">IFERROR(_xlfn.XLOOKUP(AT$8,EGEN_DPF_b_RONLER!$K$11:$FZ$11,_xlfn.XLOOKUP($D57,EGEN_DPF_b_RONLER!$D$14:$D$67,EGEN_DPF_b_RONLER!$K$14:$FZ$67)),"--")</f>
        <v>1.6868440037842878E-3</v>
      </c>
      <c r="AU57" s="49" cm="1">
        <f t="array" ref="AU57">IFERROR(_xlfn.XLOOKUP(AU$8,EGEN_DPF_b_RONLER!$K$11:$FZ$11,_xlfn.XLOOKUP($D57,EGEN_DPF_b_RONLER!$D$14:$D$67,EGEN_DPF_b_RONLER!$K$14:$FZ$67)),"--")</f>
        <v>1.6868440037842878E-3</v>
      </c>
      <c r="AV57" s="49" cm="1">
        <f t="array" ref="AV57">IFERROR(_xlfn.XLOOKUP(AV$8,EGEN_DPF_b_RONLER!$K$11:$FZ$11,_xlfn.XLOOKUP($D57,EGEN_DPF_b_RONLER!$D$14:$D$67,EGEN_DPF_b_RONLER!$K$14:$FZ$67)),"--")</f>
        <v>1.6868440037842878E-3</v>
      </c>
      <c r="AW57" s="49" cm="1">
        <f t="array" ref="AW57">IFERROR(_xlfn.XLOOKUP(AW$8,EGEN_DPF_b_RONLER!$K$11:$FZ$11,_xlfn.XLOOKUP($D57,EGEN_DPF_b_RONLER!$D$14:$D$67,EGEN_DPF_b_RONLER!$K$14:$FZ$67)),"--")</f>
        <v>1.6868440037842878E-3</v>
      </c>
      <c r="AX57" s="49" cm="1">
        <f t="array" ref="AX57">IFERROR(_xlfn.XLOOKUP(AX$8,EGEN_DPF_b_RONLER!$K$11:$FZ$11,_xlfn.XLOOKUP($D57,EGEN_DPF_b_RONLER!$D$14:$D$67,EGEN_DPF_b_RONLER!$K$14:$FZ$67)),"--")</f>
        <v>1.6868440037842878E-3</v>
      </c>
      <c r="AY57" s="49" cm="1">
        <f t="array" ref="AY57">IFERROR(_xlfn.XLOOKUP(AY$8,EGEN_DPF_b_RONLER!$K$11:$FZ$11,_xlfn.XLOOKUP($D57,EGEN_DPF_b_RONLER!$D$14:$D$67,EGEN_DPF_b_RONLER!$K$14:$FZ$67)),"--")</f>
        <v>1.6868440037842878E-3</v>
      </c>
      <c r="AZ57" s="49" t="str" cm="1">
        <f t="array" ref="AZ57">IFERROR(_xlfn.XLOOKUP(AZ$8,EGENnoDPF_a_RONLER!$G$11:$CL$11,_xlfn.XLOOKUP($D57,EGENnoDPF_a_RONLER!$D$14:$D$51,EGENnoDPF_a_RONLER!$G$14:$CL$51)),"--")</f>
        <v>--</v>
      </c>
      <c r="BA57" s="49" t="str" cm="1">
        <f t="array" ref="BA57">IFERROR(_xlfn.XLOOKUP(BA$8,EGENnoDPF_a_RONLER!$G$11:$CL$11,_xlfn.XLOOKUP($D57,EGENnoDPF_a_RONLER!$D$14:$D$51,EGENnoDPF_a_RONLER!$G$14:$CL$51)),"--")</f>
        <v>--</v>
      </c>
      <c r="BB57" s="49" t="str" cm="1">
        <f t="array" ref="BB57">IFERROR(_xlfn.XLOOKUP(BB$8,EGENnoDPF_a_RONLER!$G$11:$CL$11,_xlfn.XLOOKUP($D57,EGENnoDPF_a_RONLER!$D$14:$D$51,EGENnoDPF_a_RONLER!$G$14:$CL$51)),"--")</f>
        <v>--</v>
      </c>
      <c r="BC57" s="49" t="str" cm="1">
        <f t="array" ref="BC57">IFERROR(_xlfn.XLOOKUP(BC$8,EGENnoDPF_a_RONLER!$G$11:$CL$11,_xlfn.XLOOKUP($D57,EGENnoDPF_a_RONLER!$D$14:$D$51,EGENnoDPF_a_RONLER!$G$14:$CL$51)),"--")</f>
        <v>--</v>
      </c>
      <c r="BD57" s="49" t="str" cm="1">
        <f t="array" ref="BD57">IFERROR(_xlfn.XLOOKUP(BD$8,EGENnoDPF_a_RONLER!$G$11:$CL$11,_xlfn.XLOOKUP($D57,EGENnoDPF_a_RONLER!$D$14:$D$51,EGENnoDPF_a_RONLER!$G$14:$CL$51)),"--")</f>
        <v>--</v>
      </c>
      <c r="BE57" s="49" t="str" cm="1">
        <f t="array" ref="BE57">IFERROR(_xlfn.XLOOKUP(BE$8,EGENnoDPF_a_RONLER!$G$11:$CL$11,_xlfn.XLOOKUP($D57,EGENnoDPF_a_RONLER!$D$14:$D$51,EGENnoDPF_a_RONLER!$G$14:$CL$51)),"--")</f>
        <v>--</v>
      </c>
      <c r="BF57" s="49" t="str" cm="1">
        <f t="array" ref="BF57">IFERROR(_xlfn.XLOOKUP(BF$8,EGENnoDPF_a_RONLER!$G$11:$CL$11,_xlfn.XLOOKUP($D57,EGENnoDPF_a_RONLER!$D$14:$D$51,EGENnoDPF_a_RONLER!$G$14:$CL$51)),"--")</f>
        <v>--</v>
      </c>
      <c r="BG57" s="49" t="str" cm="1">
        <f t="array" ref="BG57">IFERROR(_xlfn.XLOOKUP(BG$8,EGENnoDPF_a_RONLER!$G$11:$CL$11,_xlfn.XLOOKUP($D57,EGENnoDPF_a_RONLER!$D$14:$D$51,EGENnoDPF_a_RONLER!$G$14:$CL$51)),"--")</f>
        <v>--</v>
      </c>
      <c r="BH57" s="49" t="str" cm="1">
        <f t="array" ref="BH57">IFERROR(_xlfn.XLOOKUP(BH$8,EGENnoDPF_a_RONLER!$G$11:$CL$11,_xlfn.XLOOKUP($D57,EGENnoDPF_a_RONLER!$D$14:$D$51,EGENnoDPF_a_RONLER!$G$14:$CL$51)),"--")</f>
        <v>--</v>
      </c>
      <c r="BI57" s="49" t="str" cm="1">
        <f t="array" ref="BI57">IFERROR(_xlfn.XLOOKUP(BI$8,EGENnoDPF_a_RONLER!$G$11:$CL$11,_xlfn.XLOOKUP($D57,EGENnoDPF_a_RONLER!$D$14:$D$51,EGENnoDPF_a_RONLER!$G$14:$CL$51)),"--")</f>
        <v>--</v>
      </c>
      <c r="BJ57" s="49" t="str" cm="1">
        <f t="array" ref="BJ57">IFERROR(_xlfn.XLOOKUP(BJ$8,EGENnoDPF_a_RONLER!$G$11:$CL$11,_xlfn.XLOOKUP($D57,EGENnoDPF_a_RONLER!$D$14:$D$51,EGENnoDPF_a_RONLER!$G$14:$CL$51)),"--")</f>
        <v>--</v>
      </c>
      <c r="BK57" s="49" t="str" cm="1">
        <f t="array" ref="BK57">IFERROR(_xlfn.XLOOKUP(BK$8,EGENnoDPF_a_RONLER!$G$11:$CL$11,_xlfn.XLOOKUP($D57,EGENnoDPF_a_RONLER!$D$14:$D$51,EGENnoDPF_a_RONLER!$G$14:$CL$51)),"--")</f>
        <v>--</v>
      </c>
      <c r="BL57" s="49" t="str" cm="1">
        <f t="array" ref="BL57">IFERROR(_xlfn.XLOOKUP(BL$8,EGENnoDPF_a_RONLER!$G$11:$CL$11,_xlfn.XLOOKUP($D57,EGENnoDPF_a_RONLER!$D$14:$D$51,EGENnoDPF_a_RONLER!$G$14:$CL$51)),"--")</f>
        <v>--</v>
      </c>
      <c r="BM57" s="49" t="str" cm="1">
        <f t="array" ref="BM57">IFERROR(_xlfn.XLOOKUP(BM$8,EGENnoDPF_a_RONLER!$G$11:$CL$11,_xlfn.XLOOKUP($D57,EGENnoDPF_a_RONLER!$D$14:$D$51,EGENnoDPF_a_RONLER!$G$14:$CL$51)),"--")</f>
        <v>--</v>
      </c>
      <c r="BN57" s="49" t="str" cm="1">
        <f t="array" ref="BN57">IFERROR(_xlfn.XLOOKUP(BN$8,EGENnoDPF_a_RONLER!$G$11:$CL$11,_xlfn.XLOOKUP($D57,EGENnoDPF_a_RONLER!$D$14:$D$51,EGENnoDPF_a_RONLER!$G$14:$CL$51)),"--")</f>
        <v>--</v>
      </c>
      <c r="BO57" s="49" t="str" cm="1">
        <f t="array" ref="BO57">IFERROR(_xlfn.XLOOKUP(BO$8,EGENnoDPF_a_RONLER!$G$11:$CL$11,_xlfn.XLOOKUP($D57,EGENnoDPF_a_RONLER!$D$14:$D$51,EGENnoDPF_a_RONLER!$G$14:$CL$51)),"--")</f>
        <v>--</v>
      </c>
      <c r="BP57" s="49" t="str" cm="1">
        <f t="array" ref="BP57">IFERROR(_xlfn.XLOOKUP(BP$8,EGENnoDPF_a_RONLER!$G$11:$CL$11,_xlfn.XLOOKUP($D57,EGENnoDPF_a_RONLER!$D$14:$D$51,EGENnoDPF_a_RONLER!$G$14:$CL$51)),"--")</f>
        <v>--</v>
      </c>
      <c r="BQ57" s="49" t="str" cm="1">
        <f t="array" ref="BQ57">IFERROR(_xlfn.XLOOKUP(BQ$8,EGENnoDPF_a_RONLER!$G$11:$CL$11,_xlfn.XLOOKUP($D57,EGENnoDPF_a_RONLER!$D$14:$D$51,EGENnoDPF_a_RONLER!$G$14:$CL$51)),"--")</f>
        <v>--</v>
      </c>
      <c r="BR57" s="49" t="str" cm="1">
        <f t="array" ref="BR57">IFERROR(_xlfn.XLOOKUP(BR$8,EGENnoDPF_a_RONLER!$G$11:$CL$11,_xlfn.XLOOKUP($D57,EGENnoDPF_a_RONLER!$D$14:$D$51,EGENnoDPF_a_RONLER!$G$14:$CL$51)),"--")</f>
        <v>--</v>
      </c>
      <c r="BS57" s="49" t="str" cm="1">
        <f t="array" ref="BS57">IFERROR(_xlfn.XLOOKUP(BS$8,EGENnoDPF_a_RONLER!$G$11:$CL$11,_xlfn.XLOOKUP($D57,EGENnoDPF_a_RONLER!$D$14:$D$51,EGENnoDPF_a_RONLER!$G$14:$CL$51)),"--")</f>
        <v>--</v>
      </c>
      <c r="BT57" s="49" t="str" cm="1">
        <f t="array" ref="BT57">IFERROR(_xlfn.XLOOKUP(BT$8,EGENnoDPF_a_RONLER!$G$11:$CL$11,_xlfn.XLOOKUP($D57,EGENnoDPF_a_RONLER!$D$14:$D$51,EGENnoDPF_a_RONLER!$G$14:$CL$51)),"--")</f>
        <v>--</v>
      </c>
      <c r="BU57" s="49" cm="1">
        <f t="array" ref="BU57">IFERROR(_xlfn.XLOOKUP(BU$8,EGENnoDPF_b_RONLER!$G$11:$BN$11,_xlfn.XLOOKUP($D57,EGENnoDPF_b_RONLER!$D$14:$D$67,EGENnoDPF_b_RONLER!$G$14:$BN$67)),"--")</f>
        <v>3.1935822675811919E-3</v>
      </c>
      <c r="BV57" s="49" cm="1">
        <f t="array" ref="BV57">IFERROR(_xlfn.XLOOKUP(BV$8,EGENnoDPF_b_RONLER!$G$11:$BN$11,_xlfn.XLOOKUP($D57,EGENnoDPF_b_RONLER!$D$14:$D$67,EGENnoDPF_b_RONLER!$G$14:$BN$67)),"--")</f>
        <v>3.2397069083096681E-3</v>
      </c>
      <c r="BW57" s="49" cm="1">
        <f t="array" ref="BW57">IFERROR(_xlfn.XLOOKUP(BW$8,EGENnoDPF_b_RONLER!$G$11:$BN$11,_xlfn.XLOOKUP($D57,EGENnoDPF_b_RONLER!$D$14:$D$67,EGENnoDPF_b_RONLER!$G$14:$BN$67)),"--")</f>
        <v>3.2397069083096681E-3</v>
      </c>
      <c r="BX57" s="49" cm="1">
        <f t="array" ref="BX57">IFERROR(_xlfn.XLOOKUP(BX$8,EGENnoDPF_b_RONLER!$G$11:$BN$11,_xlfn.XLOOKUP($D57,EGENnoDPF_b_RONLER!$D$14:$D$67,EGENnoDPF_b_RONLER!$G$14:$BN$67)),"--")</f>
        <v>3.8656841753389936E-3</v>
      </c>
      <c r="BY57" s="49" cm="1">
        <f t="array" ref="BY57">IFERROR(_xlfn.XLOOKUP(BY$8,EGENnoDPF_b_RONLER!$G$11:$BN$11,_xlfn.XLOOKUP($D57,EGENnoDPF_b_RONLER!$D$14:$D$67,EGENnoDPF_b_RONLER!$G$14:$BN$67)),"--")</f>
        <v>3.7800241282718223E-3</v>
      </c>
      <c r="BZ57" s="49" cm="1">
        <f t="array" ref="BZ57">IFERROR(_xlfn.XLOOKUP(BZ$8,EGENnoDPF_b_RONLER!$G$11:$BN$11,_xlfn.XLOOKUP($D57,EGENnoDPF_b_RONLER!$D$14:$D$67,EGENnoDPF_b_RONLER!$G$14:$BN$67)),"--")</f>
        <v>3.8656841753389936E-3</v>
      </c>
      <c r="CA57" s="49" cm="1">
        <f t="array" ref="CA57">IFERROR(_xlfn.XLOOKUP(CA$8,EGENnoDPF_b_RONLER!$G$11:$BN$11,_xlfn.XLOOKUP($D57,EGENnoDPF_b_RONLER!$D$14:$D$67,EGENnoDPF_b_RONLER!$G$14:$BN$67)),"--")</f>
        <v>3.8656841753389936E-3</v>
      </c>
      <c r="CB57" s="49" cm="1">
        <f t="array" ref="CB57">IFERROR(_xlfn.XLOOKUP(CB$8,EGENnoDPF_b_RONLER!$G$11:$BN$11,_xlfn.XLOOKUP($D57,EGENnoDPF_b_RONLER!$D$14:$D$67,EGENnoDPF_b_RONLER!$G$14:$BN$67)),"--")</f>
        <v>3.8656841753389936E-3</v>
      </c>
      <c r="CC57" s="49" cm="1">
        <f t="array" ref="CC57">IFERROR(_xlfn.XLOOKUP(CC$8,EGENnoDPF_b_RONLER!$G$11:$BN$11,_xlfn.XLOOKUP($D57,EGENnoDPF_b_RONLER!$D$14:$D$67,EGENnoDPF_b_RONLER!$G$14:$BN$67)),"--")</f>
        <v>3.8656841753389936E-3</v>
      </c>
      <c r="CD57" s="49" cm="1">
        <f t="array" ref="CD57">IFERROR(_xlfn.XLOOKUP(CD$8,EGENnoDPF_b_RONLER!$G$11:$BN$11,_xlfn.XLOOKUP($D57,EGENnoDPF_b_RONLER!$D$14:$D$67,EGENnoDPF_b_RONLER!$G$14:$BN$67)),"--")</f>
        <v>3.7800241282718223E-3</v>
      </c>
      <c r="CE57" s="49" cm="1">
        <f t="array" ref="CE57">IFERROR(_xlfn.XLOOKUP(CE$8,EGENnoDPF_b_RONLER!$G$11:$BN$11,_xlfn.XLOOKUP($D57,EGENnoDPF_b_RONLER!$D$14:$D$67,EGENnoDPF_b_RONLER!$G$14:$BN$67)),"--")</f>
        <v>3.8656841753389936E-3</v>
      </c>
      <c r="CF57" s="49" cm="1">
        <f t="array" ref="CF57">IFERROR(_xlfn.XLOOKUP(CF$8,EGENnoDPF_b_RONLER!$G$11:$BN$11,_xlfn.XLOOKUP($D57,EGENnoDPF_b_RONLER!$D$14:$D$67,EGENnoDPF_b_RONLER!$G$14:$BN$67)),"--")</f>
        <v>3.7800241282718223E-3</v>
      </c>
      <c r="CG57" s="49" cm="1">
        <f t="array" ref="CG57">IFERROR(_xlfn.XLOOKUP(CG$8,EGENnoDPF_b_RONLER!$G$11:$BN$11,_xlfn.XLOOKUP($D57,EGENnoDPF_b_RONLER!$D$14:$D$67,EGENnoDPF_b_RONLER!$G$14:$BN$67)),"--")</f>
        <v>3.7800241282718223E-3</v>
      </c>
      <c r="CH57" s="49" cm="1">
        <f t="array" ref="CH57">IFERROR(_xlfn.XLOOKUP(CH$8,EGENnoDPF_b_RONLER!$G$11:$BN$11,_xlfn.XLOOKUP($D57,EGENnoDPF_b_RONLER!$D$14:$D$67,EGENnoDPF_b_RONLER!$G$14:$BN$67)),"--")</f>
        <v>3.7800241282718223E-3</v>
      </c>
      <c r="CI57" s="49" cm="1">
        <f t="array" ref="CI57">IFERROR(_xlfn.XLOOKUP(CI$8,EGENnoDPF_b_RONLER!$G$11:$BN$11,_xlfn.XLOOKUP($D57,EGENnoDPF_b_RONLER!$D$14:$D$67,EGENnoDPF_b_RONLER!$G$14:$BN$67)),"--")</f>
        <v>3.7800241282718223E-3</v>
      </c>
      <c r="CJ57" s="49" t="str" cm="1">
        <f t="array" ref="CJ57">IFERROR(_xlfn.XLOOKUP(CJ$8,FirePump_RONLER!$G$11:$V$11,_xlfn.XLOOKUP($D57,FirePump_RONLER!$D$14:$D$51,FirePump_RONLER!$G$14:$V$51)),"--")</f>
        <v>--</v>
      </c>
      <c r="CK57" s="49" t="str" cm="1">
        <f t="array" ref="CK57">IFERROR(_xlfn.XLOOKUP(CK$8,FirePump_RONLER!$G$11:$V$11,_xlfn.XLOOKUP($D57,FirePump_RONLER!$D$14:$D$51,FirePump_RONLER!$G$14:$V$51)),"--")</f>
        <v>--</v>
      </c>
      <c r="CL57" s="49" t="str" cm="1">
        <f t="array" ref="CL57">IFERROR(_xlfn.XLOOKUP(CL$8,FirePump_RONLER!$G$11:$V$11,_xlfn.XLOOKUP($D57,FirePump_RONLER!$D$14:$D$51,FirePump_RONLER!$G$14:$V$51)),"--")</f>
        <v>--</v>
      </c>
      <c r="CM57" s="49" t="str" cm="1">
        <f t="array" ref="CM57">IFERROR(_xlfn.XLOOKUP(CM$8,FirePump_RONLER!$G$11:$V$11,_xlfn.XLOOKUP($D57,FirePump_RONLER!$D$14:$D$51,FirePump_RONLER!$G$14:$V$51)),"--")</f>
        <v>--</v>
      </c>
      <c r="CN57" s="49" t="str" cm="1">
        <f t="array" ref="CN57">IFERROR(_xlfn.XLOOKUP(CN$8,EGEN_ALOHA!$G$11:$Z$11,_xlfn.XLOOKUP($D57,EGEN_ALOHA!$D$14:$D$51,EGEN_ALOHA!$G$14:$Z$51)),"--")</f>
        <v>--</v>
      </c>
      <c r="CO57" s="49" t="str" cm="1">
        <f t="array" ref="CO57">IFERROR(_xlfn.XLOOKUP(CO$8,EGEN_ALOHA!$G$11:$Z$11,_xlfn.XLOOKUP($D57,EGEN_ALOHA!$D$14:$D$51,EGEN_ALOHA!$G$14:$Z$51)),"--")</f>
        <v>--</v>
      </c>
      <c r="CP57" s="49" t="str" cm="1">
        <f t="array" ref="CP57">IFERROR(_xlfn.XLOOKUP(CP$8,EGEN_ALOHA!$G$11:$Z$11,_xlfn.XLOOKUP($D57,EGEN_ALOHA!$D$14:$D$51,EGEN_ALOHA!$G$14:$Z$51)),"--")</f>
        <v>--</v>
      </c>
      <c r="CQ57" s="49" t="str" cm="1">
        <f t="array" ref="CQ57">IFERROR(_xlfn.XLOOKUP(CQ$8,EGEN_ALOHA!$G$11:$Z$11,_xlfn.XLOOKUP($D57,EGEN_ALOHA!$D$14:$D$51,EGEN_ALOHA!$G$14:$Z$51)),"--")</f>
        <v>--</v>
      </c>
      <c r="CR57" s="49" t="str" cm="1">
        <f t="array" ref="CR57">IFERROR(_xlfn.XLOOKUP(CR$8,EGEN_ALOHA!$G$11:$Z$11,_xlfn.XLOOKUP($D57,EGEN_ALOHA!$D$14:$D$51,EGEN_ALOHA!$G$14:$Z$51)),"--")</f>
        <v>--</v>
      </c>
      <c r="CS57" s="71">
        <f t="shared" si="2"/>
        <v>0.12330320100203659</v>
      </c>
      <c r="CT57" s="67"/>
    </row>
    <row r="58" spans="1:98" ht="14.65" customHeight="1">
      <c r="A58" s="63"/>
      <c r="B58" s="55" t="s">
        <v>289</v>
      </c>
      <c r="C58" s="64"/>
      <c r="D58" s="70" t="s">
        <v>288</v>
      </c>
      <c r="E58" s="65" t="s">
        <v>315</v>
      </c>
      <c r="F58" s="65" t="s">
        <v>315</v>
      </c>
      <c r="G58" s="49" t="str" cm="1">
        <f t="array" ref="G58">IFERROR(_xlfn.XLOOKUP(G$8,EGEN_DPF_a_RONLER!$I$5:$P$5,_xlfn.XLOOKUP($D58,EGEN_DPF_a_RONLER!$D$13:$D$50,EGEN_DPF_a_RONLER!$I$13:$P$50)),"--")</f>
        <v>--</v>
      </c>
      <c r="H58" s="49" t="str" cm="1">
        <f t="array" ref="H58">IFERROR(_xlfn.XLOOKUP(H$8,EGEN_DPF_a_RONLER!$I$5:$P$5,_xlfn.XLOOKUP($D58,EGEN_DPF_a_RONLER!$D$13:$D$50,EGEN_DPF_a_RONLER!$I$13:$P$50)),"--")</f>
        <v>--</v>
      </c>
      <c r="I58" s="49" cm="1">
        <f t="array" ref="I58">IFERROR(_xlfn.XLOOKUP(I$8,EGEN_DPF_b_RONLER!$K$11:$FZ$11,_xlfn.XLOOKUP($D58,EGEN_DPF_b_RONLER!$D$14:$D$67,EGEN_DPF_b_RONLER!$K$14:$FZ$67)),"--")</f>
        <v>6.6557882532638291E-6</v>
      </c>
      <c r="J58" s="49" cm="1">
        <f t="array" ref="J58">IFERROR(_xlfn.XLOOKUP(J$8,EGEN_DPF_b_RONLER!$K$11:$FZ$11,_xlfn.XLOOKUP($D58,EGEN_DPF_b_RONLER!$D$14:$D$67,EGEN_DPF_b_RONLER!$K$14:$FZ$67)),"--")</f>
        <v>6.6557882532638291E-6</v>
      </c>
      <c r="K58" s="49" cm="1">
        <f t="array" ref="K58">IFERROR(_xlfn.XLOOKUP(K$8,EGEN_DPF_b_RONLER!$K$11:$FZ$11,_xlfn.XLOOKUP($D58,EGEN_DPF_b_RONLER!$D$14:$D$67,EGEN_DPF_b_RONLER!$K$14:$FZ$67)),"--")</f>
        <v>6.6557882532638291E-6</v>
      </c>
      <c r="L58" s="49" cm="1">
        <f t="array" ref="L58">IFERROR(_xlfn.XLOOKUP(L$8,EGEN_DPF_b_RONLER!$K$11:$FZ$11,_xlfn.XLOOKUP($D58,EGEN_DPF_b_RONLER!$D$14:$D$67,EGEN_DPF_b_RONLER!$K$14:$FZ$67)),"--")</f>
        <v>6.6557882532638291E-6</v>
      </c>
      <c r="M58" s="49" cm="1">
        <f t="array" ref="M58">IFERROR(_xlfn.XLOOKUP(M$8,EGEN_DPF_b_RONLER!$K$11:$FZ$11,_xlfn.XLOOKUP($D58,EGEN_DPF_b_RONLER!$D$14:$D$67,EGEN_DPF_b_RONLER!$K$14:$FZ$67)),"--")</f>
        <v>6.6557882532638291E-6</v>
      </c>
      <c r="N58" s="49" cm="1">
        <f t="array" ref="N58">IFERROR(_xlfn.XLOOKUP(N$8,EGEN_DPF_b_RONLER!$K$11:$FZ$11,_xlfn.XLOOKUP($D58,EGEN_DPF_b_RONLER!$D$14:$D$67,EGEN_DPF_b_RONLER!$K$14:$FZ$67)),"--")</f>
        <v>6.6557882532638291E-6</v>
      </c>
      <c r="O58" s="49" cm="1">
        <f t="array" ref="O58">IFERROR(_xlfn.XLOOKUP(O$8,EGEN_DPF_b_RONLER!$K$11:$FZ$11,_xlfn.XLOOKUP($D58,EGEN_DPF_b_RONLER!$D$14:$D$67,EGEN_DPF_b_RONLER!$K$14:$FZ$67)),"--")</f>
        <v>5.5572600949581472E-6</v>
      </c>
      <c r="P58" s="49" cm="1">
        <f t="array" ref="P58">IFERROR(_xlfn.XLOOKUP(P$8,EGEN_DPF_b_RONLER!$K$11:$FZ$11,_xlfn.XLOOKUP($D58,EGEN_DPF_b_RONLER!$D$14:$D$67,EGEN_DPF_b_RONLER!$K$14:$FZ$67)),"--")</f>
        <v>5.5572600949581472E-6</v>
      </c>
      <c r="Q58" s="49" cm="1">
        <f t="array" ref="Q58">IFERROR(_xlfn.XLOOKUP(Q$8,EGEN_DPF_b_RONLER!$K$11:$FZ$11,_xlfn.XLOOKUP($D58,EGEN_DPF_b_RONLER!$D$14:$D$67,EGEN_DPF_b_RONLER!$K$14:$FZ$67)),"--")</f>
        <v>5.5572600949581472E-6</v>
      </c>
      <c r="R58" s="49" cm="1">
        <f t="array" ref="R58">IFERROR(_xlfn.XLOOKUP(R$8,EGEN_DPF_b_RONLER!$K$11:$FZ$11,_xlfn.XLOOKUP($D58,EGEN_DPF_b_RONLER!$D$14:$D$67,EGEN_DPF_b_RONLER!$K$14:$FZ$67)),"--")</f>
        <v>7.7543164115695076E-6</v>
      </c>
      <c r="S58" s="49" cm="1">
        <f t="array" ref="S58">IFERROR(_xlfn.XLOOKUP(S$8,EGEN_DPF_b_RONLER!$K$11:$FZ$11,_xlfn.XLOOKUP($D58,EGEN_DPF_b_RONLER!$D$14:$D$67,EGEN_DPF_b_RONLER!$K$14:$FZ$67)),"--")</f>
        <v>7.7543164115695076E-6</v>
      </c>
      <c r="T58" s="49" cm="1">
        <f t="array" ref="T58">IFERROR(_xlfn.XLOOKUP(T$8,EGEN_DPF_b_RONLER!$K$11:$FZ$11,_xlfn.XLOOKUP($D58,EGEN_DPF_b_RONLER!$D$14:$D$67,EGEN_DPF_b_RONLER!$K$14:$FZ$67)),"--")</f>
        <v>7.7543164115695076E-6</v>
      </c>
      <c r="U58" s="49" cm="1">
        <f t="array" ref="U58">IFERROR(_xlfn.XLOOKUP(U$8,EGEN_DPF_b_RONLER!$K$11:$FZ$11,_xlfn.XLOOKUP($D58,EGEN_DPF_b_RONLER!$D$14:$D$67,EGEN_DPF_b_RONLER!$K$14:$FZ$67)),"--")</f>
        <v>7.7543164115695076E-6</v>
      </c>
      <c r="V58" s="49" cm="1">
        <f t="array" ref="V58">IFERROR(_xlfn.XLOOKUP(V$8,EGEN_DPF_b_RONLER!$K$11:$FZ$11,_xlfn.XLOOKUP($D58,EGEN_DPF_b_RONLER!$D$14:$D$67,EGEN_DPF_b_RONLER!$K$14:$FZ$67)),"--")</f>
        <v>7.7543164115695076E-6</v>
      </c>
      <c r="W58" s="49" cm="1">
        <f t="array" ref="W58">IFERROR(_xlfn.XLOOKUP(W$8,EGEN_DPF_b_RONLER!$K$11:$FZ$11,_xlfn.XLOOKUP($D58,EGEN_DPF_b_RONLER!$D$14:$D$67,EGEN_DPF_b_RONLER!$K$14:$FZ$67)),"--")</f>
        <v>7.7543164115695076E-6</v>
      </c>
      <c r="X58" s="49" cm="1">
        <f t="array" ref="X58">IFERROR(_xlfn.XLOOKUP(X$8,EGEN_DPF_b_RONLER!$K$11:$FZ$11,_xlfn.XLOOKUP($D58,EGEN_DPF_b_RONLER!$D$14:$D$67,EGEN_DPF_b_RONLER!$K$14:$FZ$67)),"--")</f>
        <v>7.7543164115695076E-6</v>
      </c>
      <c r="Y58" s="49" cm="1">
        <f t="array" ref="Y58">IFERROR(_xlfn.XLOOKUP(Y$8,EGEN_DPF_b_RONLER!$K$11:$FZ$11,_xlfn.XLOOKUP($D58,EGEN_DPF_b_RONLER!$D$14:$D$67,EGEN_DPF_b_RONLER!$K$14:$FZ$67)),"--")</f>
        <v>7.7543164115695076E-6</v>
      </c>
      <c r="Z58" s="49" cm="1">
        <f t="array" ref="Z58">IFERROR(_xlfn.XLOOKUP(Z$8,EGEN_DPF_b_RONLER!$K$11:$FZ$11,_xlfn.XLOOKUP($D58,EGEN_DPF_b_RONLER!$D$14:$D$67,EGEN_DPF_b_RONLER!$K$14:$FZ$67)),"--")</f>
        <v>7.7543164115695076E-6</v>
      </c>
      <c r="AA58" s="49" cm="1">
        <f t="array" ref="AA58">IFERROR(_xlfn.XLOOKUP(AA$8,EGEN_DPF_b_RONLER!$K$11:$FZ$11,_xlfn.XLOOKUP($D58,EGEN_DPF_b_RONLER!$D$14:$D$67,EGEN_DPF_b_RONLER!$K$14:$FZ$67)),"--")</f>
        <v>7.7543164115695076E-6</v>
      </c>
      <c r="AB58" s="49" cm="1">
        <f t="array" ref="AB58">IFERROR(_xlfn.XLOOKUP(AB$8,EGEN_DPF_b_RONLER!$K$11:$FZ$11,_xlfn.XLOOKUP($D58,EGEN_DPF_b_RONLER!$D$14:$D$67,EGEN_DPF_b_RONLER!$K$14:$FZ$67)),"--")</f>
        <v>7.7543164115695076E-6</v>
      </c>
      <c r="AC58" s="49" cm="1">
        <f t="array" ref="AC58">IFERROR(_xlfn.XLOOKUP(AC$8,EGEN_DPF_b_RONLER!$K$11:$FZ$11,_xlfn.XLOOKUP($D58,EGEN_DPF_b_RONLER!$D$14:$D$67,EGEN_DPF_b_RONLER!$K$14:$FZ$67)),"--")</f>
        <v>7.7543164115695076E-6</v>
      </c>
      <c r="AD58" s="49" cm="1">
        <f t="array" ref="AD58">IFERROR(_xlfn.XLOOKUP(AD$8,EGEN_DPF_b_RONLER!$K$11:$FZ$11,_xlfn.XLOOKUP($D58,EGEN_DPF_b_RONLER!$D$14:$D$67,EGEN_DPF_b_RONLER!$K$14:$FZ$67)),"--")</f>
        <v>7.7543164115695076E-6</v>
      </c>
      <c r="AE58" s="49" cm="1">
        <f t="array" ref="AE58">IFERROR(_xlfn.XLOOKUP(AE$8,EGEN_DPF_b_RONLER!$K$11:$FZ$11,_xlfn.XLOOKUP($D58,EGEN_DPF_b_RONLER!$D$14:$D$67,EGEN_DPF_b_RONLER!$K$14:$FZ$67)),"--")</f>
        <v>7.7543164115695076E-6</v>
      </c>
      <c r="AF58" s="49" cm="1">
        <f t="array" ref="AF58">IFERROR(_xlfn.XLOOKUP(AF$8,EGEN_DPF_b_RONLER!$K$11:$FZ$11,_xlfn.XLOOKUP($D58,EGEN_DPF_b_RONLER!$D$14:$D$67,EGEN_DPF_b_RONLER!$K$14:$FZ$67)),"--")</f>
        <v>7.7543164115695076E-6</v>
      </c>
      <c r="AG58" s="49" cm="1">
        <f t="array" ref="AG58">IFERROR(_xlfn.XLOOKUP(AG$8,EGEN_DPF_b_RONLER!$K$11:$FZ$11,_xlfn.XLOOKUP($D58,EGEN_DPF_b_RONLER!$D$14:$D$67,EGEN_DPF_b_RONLER!$K$14:$FZ$67)),"--")</f>
        <v>7.7543164115695076E-6</v>
      </c>
      <c r="AH58" s="49" cm="1">
        <f t="array" ref="AH58">IFERROR(_xlfn.XLOOKUP(AH$8,EGEN_DPF_b_RONLER!$K$11:$FZ$11,_xlfn.XLOOKUP($D58,EGEN_DPF_b_RONLER!$D$14:$D$67,EGEN_DPF_b_RONLER!$K$14:$FZ$67)),"--")</f>
        <v>7.7543164115695076E-6</v>
      </c>
      <c r="AI58" s="49" cm="1">
        <f t="array" ref="AI58">IFERROR(_xlfn.XLOOKUP(AI$8,EGEN_DPF_b_RONLER!$K$11:$FZ$11,_xlfn.XLOOKUP($D58,EGEN_DPF_b_RONLER!$D$14:$D$67,EGEN_DPF_b_RONLER!$K$14:$FZ$67)),"--")</f>
        <v>7.7543164115695076E-6</v>
      </c>
      <c r="AJ58" s="49" cm="1">
        <f t="array" ref="AJ58">IFERROR(_xlfn.XLOOKUP(AJ$8,EGEN_DPF_b_RONLER!$K$11:$FZ$11,_xlfn.XLOOKUP($D58,EGEN_DPF_b_RONLER!$D$14:$D$67,EGEN_DPF_b_RONLER!$K$14:$FZ$67)),"--")</f>
        <v>7.7543164115695076E-6</v>
      </c>
      <c r="AK58" s="49" cm="1">
        <f t="array" ref="AK58">IFERROR(_xlfn.XLOOKUP(AK$8,EGEN_DPF_b_RONLER!$K$11:$FZ$11,_xlfn.XLOOKUP($D58,EGEN_DPF_b_RONLER!$D$14:$D$67,EGEN_DPF_b_RONLER!$K$14:$FZ$67)),"--")</f>
        <v>7.7543164115695076E-6</v>
      </c>
      <c r="AL58" s="49" cm="1">
        <f t="array" ref="AL58">IFERROR(_xlfn.XLOOKUP(AL$8,EGEN_DPF_b_RONLER!$K$11:$FZ$11,_xlfn.XLOOKUP($D58,EGEN_DPF_b_RONLER!$D$14:$D$67,EGEN_DPF_b_RONLER!$K$14:$FZ$67)),"--")</f>
        <v>7.7543164115695076E-6</v>
      </c>
      <c r="AM58" s="49" cm="1">
        <f t="array" ref="AM58">IFERROR(_xlfn.XLOOKUP(AM$8,EGEN_DPF_b_RONLER!$K$11:$FZ$11,_xlfn.XLOOKUP($D58,EGEN_DPF_b_RONLER!$D$14:$D$67,EGEN_DPF_b_RONLER!$K$14:$FZ$67)),"--")</f>
        <v>6.6557882532638291E-6</v>
      </c>
      <c r="AN58" s="49" cm="1">
        <f t="array" ref="AN58">IFERROR(_xlfn.XLOOKUP(AN$8,EGEN_DPF_b_RONLER!$K$11:$FZ$11,_xlfn.XLOOKUP($D58,EGEN_DPF_b_RONLER!$D$14:$D$67,EGEN_DPF_b_RONLER!$K$14:$FZ$67)),"--")</f>
        <v>6.6557882532638291E-6</v>
      </c>
      <c r="AO58" s="49" cm="1">
        <f t="array" ref="AO58">IFERROR(_xlfn.XLOOKUP(AO$8,EGEN_DPF_b_RONLER!$K$11:$FZ$11,_xlfn.XLOOKUP($D58,EGEN_DPF_b_RONLER!$D$14:$D$67,EGEN_DPF_b_RONLER!$K$14:$FZ$67)),"--")</f>
        <v>8.2088055123587207E-6</v>
      </c>
      <c r="AP58" s="49" cm="1">
        <f t="array" ref="AP58">IFERROR(_xlfn.XLOOKUP(AP$8,EGEN_DPF_b_RONLER!$K$11:$FZ$11,_xlfn.XLOOKUP($D58,EGEN_DPF_b_RONLER!$D$14:$D$67,EGEN_DPF_b_RONLER!$K$14:$FZ$67)),"--")</f>
        <v>8.2088055123587207E-6</v>
      </c>
      <c r="AQ58" s="49" cm="1">
        <f t="array" ref="AQ58">IFERROR(_xlfn.XLOOKUP(AQ$8,EGEN_DPF_b_RONLER!$K$11:$FZ$11,_xlfn.XLOOKUP($D58,EGEN_DPF_b_RONLER!$D$14:$D$67,EGEN_DPF_b_RONLER!$K$14:$FZ$67)),"--")</f>
        <v>1.3707908234230092E-6</v>
      </c>
      <c r="AR58" s="49" cm="1">
        <f t="array" ref="AR58">IFERROR(_xlfn.XLOOKUP(AR$8,EGEN_DPF_b_RONLER!$K$11:$FZ$11,_xlfn.XLOOKUP($D58,EGEN_DPF_b_RONLER!$D$14:$D$67,EGEN_DPF_b_RONLER!$K$14:$FZ$67)),"--")</f>
        <v>7.7543164115695076E-6</v>
      </c>
      <c r="AS58" s="49" cm="1">
        <f t="array" ref="AS58">IFERROR(_xlfn.XLOOKUP(AS$8,EGEN_DPF_b_RONLER!$K$11:$FZ$11,_xlfn.XLOOKUP($D58,EGEN_DPF_b_RONLER!$D$14:$D$67,EGEN_DPF_b_RONLER!$K$14:$FZ$67)),"--")</f>
        <v>7.7543164115695076E-6</v>
      </c>
      <c r="AT58" s="49" cm="1">
        <f t="array" ref="AT58">IFERROR(_xlfn.XLOOKUP(AT$8,EGEN_DPF_b_RONLER!$K$11:$FZ$11,_xlfn.XLOOKUP($D58,EGEN_DPF_b_RONLER!$D$14:$D$67,EGEN_DPF_b_RONLER!$K$14:$FZ$67)),"--")</f>
        <v>7.7543164115695076E-6</v>
      </c>
      <c r="AU58" s="49" cm="1">
        <f t="array" ref="AU58">IFERROR(_xlfn.XLOOKUP(AU$8,EGEN_DPF_b_RONLER!$K$11:$FZ$11,_xlfn.XLOOKUP($D58,EGEN_DPF_b_RONLER!$D$14:$D$67,EGEN_DPF_b_RONLER!$K$14:$FZ$67)),"--")</f>
        <v>7.7543164115695076E-6</v>
      </c>
      <c r="AV58" s="49" cm="1">
        <f t="array" ref="AV58">IFERROR(_xlfn.XLOOKUP(AV$8,EGEN_DPF_b_RONLER!$K$11:$FZ$11,_xlfn.XLOOKUP($D58,EGEN_DPF_b_RONLER!$D$14:$D$67,EGEN_DPF_b_RONLER!$K$14:$FZ$67)),"--")</f>
        <v>7.7543164115695076E-6</v>
      </c>
      <c r="AW58" s="49" cm="1">
        <f t="array" ref="AW58">IFERROR(_xlfn.XLOOKUP(AW$8,EGEN_DPF_b_RONLER!$K$11:$FZ$11,_xlfn.XLOOKUP($D58,EGEN_DPF_b_RONLER!$D$14:$D$67,EGEN_DPF_b_RONLER!$K$14:$FZ$67)),"--")</f>
        <v>7.7543164115695076E-6</v>
      </c>
      <c r="AX58" s="49" cm="1">
        <f t="array" ref="AX58">IFERROR(_xlfn.XLOOKUP(AX$8,EGEN_DPF_b_RONLER!$K$11:$FZ$11,_xlfn.XLOOKUP($D58,EGEN_DPF_b_RONLER!$D$14:$D$67,EGEN_DPF_b_RONLER!$K$14:$FZ$67)),"--")</f>
        <v>7.7543164115695076E-6</v>
      </c>
      <c r="AY58" s="49" cm="1">
        <f t="array" ref="AY58">IFERROR(_xlfn.XLOOKUP(AY$8,EGEN_DPF_b_RONLER!$K$11:$FZ$11,_xlfn.XLOOKUP($D58,EGEN_DPF_b_RONLER!$D$14:$D$67,EGEN_DPF_b_RONLER!$K$14:$FZ$67)),"--")</f>
        <v>7.7543164115695076E-6</v>
      </c>
      <c r="AZ58" s="49" t="str" cm="1">
        <f t="array" ref="AZ58">IFERROR(_xlfn.XLOOKUP(AZ$8,EGENnoDPF_a_RONLER!$G$11:$CL$11,_xlfn.XLOOKUP($D58,EGENnoDPF_a_RONLER!$D$14:$D$51,EGENnoDPF_a_RONLER!$G$14:$CL$51)),"--")</f>
        <v>--</v>
      </c>
      <c r="BA58" s="49" t="str" cm="1">
        <f t="array" ref="BA58">IFERROR(_xlfn.XLOOKUP(BA$8,EGENnoDPF_a_RONLER!$G$11:$CL$11,_xlfn.XLOOKUP($D58,EGENnoDPF_a_RONLER!$D$14:$D$51,EGENnoDPF_a_RONLER!$G$14:$CL$51)),"--")</f>
        <v>--</v>
      </c>
      <c r="BB58" s="49" t="str" cm="1">
        <f t="array" ref="BB58">IFERROR(_xlfn.XLOOKUP(BB$8,EGENnoDPF_a_RONLER!$G$11:$CL$11,_xlfn.XLOOKUP($D58,EGENnoDPF_a_RONLER!$D$14:$D$51,EGENnoDPF_a_RONLER!$G$14:$CL$51)),"--")</f>
        <v>--</v>
      </c>
      <c r="BC58" s="49" t="str" cm="1">
        <f t="array" ref="BC58">IFERROR(_xlfn.XLOOKUP(BC$8,EGENnoDPF_a_RONLER!$G$11:$CL$11,_xlfn.XLOOKUP($D58,EGENnoDPF_a_RONLER!$D$14:$D$51,EGENnoDPF_a_RONLER!$G$14:$CL$51)),"--")</f>
        <v>--</v>
      </c>
      <c r="BD58" s="49" t="str" cm="1">
        <f t="array" ref="BD58">IFERROR(_xlfn.XLOOKUP(BD$8,EGENnoDPF_a_RONLER!$G$11:$CL$11,_xlfn.XLOOKUP($D58,EGENnoDPF_a_RONLER!$D$14:$D$51,EGENnoDPF_a_RONLER!$G$14:$CL$51)),"--")</f>
        <v>--</v>
      </c>
      <c r="BE58" s="49" t="str" cm="1">
        <f t="array" ref="BE58">IFERROR(_xlfn.XLOOKUP(BE$8,EGENnoDPF_a_RONLER!$G$11:$CL$11,_xlfn.XLOOKUP($D58,EGENnoDPF_a_RONLER!$D$14:$D$51,EGENnoDPF_a_RONLER!$G$14:$CL$51)),"--")</f>
        <v>--</v>
      </c>
      <c r="BF58" s="49" t="str" cm="1">
        <f t="array" ref="BF58">IFERROR(_xlfn.XLOOKUP(BF$8,EGENnoDPF_a_RONLER!$G$11:$CL$11,_xlfn.XLOOKUP($D58,EGENnoDPF_a_RONLER!$D$14:$D$51,EGENnoDPF_a_RONLER!$G$14:$CL$51)),"--")</f>
        <v>--</v>
      </c>
      <c r="BG58" s="49" t="str" cm="1">
        <f t="array" ref="BG58">IFERROR(_xlfn.XLOOKUP(BG$8,EGENnoDPF_a_RONLER!$G$11:$CL$11,_xlfn.XLOOKUP($D58,EGENnoDPF_a_RONLER!$D$14:$D$51,EGENnoDPF_a_RONLER!$G$14:$CL$51)),"--")</f>
        <v>--</v>
      </c>
      <c r="BH58" s="49" t="str" cm="1">
        <f t="array" ref="BH58">IFERROR(_xlfn.XLOOKUP(BH$8,EGENnoDPF_a_RONLER!$G$11:$CL$11,_xlfn.XLOOKUP($D58,EGENnoDPF_a_RONLER!$D$14:$D$51,EGENnoDPF_a_RONLER!$G$14:$CL$51)),"--")</f>
        <v>--</v>
      </c>
      <c r="BI58" s="49" t="str" cm="1">
        <f t="array" ref="BI58">IFERROR(_xlfn.XLOOKUP(BI$8,EGENnoDPF_a_RONLER!$G$11:$CL$11,_xlfn.XLOOKUP($D58,EGENnoDPF_a_RONLER!$D$14:$D$51,EGENnoDPF_a_RONLER!$G$14:$CL$51)),"--")</f>
        <v>--</v>
      </c>
      <c r="BJ58" s="49" t="str" cm="1">
        <f t="array" ref="BJ58">IFERROR(_xlfn.XLOOKUP(BJ$8,EGENnoDPF_a_RONLER!$G$11:$CL$11,_xlfn.XLOOKUP($D58,EGENnoDPF_a_RONLER!$D$14:$D$51,EGENnoDPF_a_RONLER!$G$14:$CL$51)),"--")</f>
        <v>--</v>
      </c>
      <c r="BK58" s="49" t="str" cm="1">
        <f t="array" ref="BK58">IFERROR(_xlfn.XLOOKUP(BK$8,EGENnoDPF_a_RONLER!$G$11:$CL$11,_xlfn.XLOOKUP($D58,EGENnoDPF_a_RONLER!$D$14:$D$51,EGENnoDPF_a_RONLER!$G$14:$CL$51)),"--")</f>
        <v>--</v>
      </c>
      <c r="BL58" s="49" t="str" cm="1">
        <f t="array" ref="BL58">IFERROR(_xlfn.XLOOKUP(BL$8,EGENnoDPF_a_RONLER!$G$11:$CL$11,_xlfn.XLOOKUP($D58,EGENnoDPF_a_RONLER!$D$14:$D$51,EGENnoDPF_a_RONLER!$G$14:$CL$51)),"--")</f>
        <v>--</v>
      </c>
      <c r="BM58" s="49" t="str" cm="1">
        <f t="array" ref="BM58">IFERROR(_xlfn.XLOOKUP(BM$8,EGENnoDPF_a_RONLER!$G$11:$CL$11,_xlfn.XLOOKUP($D58,EGENnoDPF_a_RONLER!$D$14:$D$51,EGENnoDPF_a_RONLER!$G$14:$CL$51)),"--")</f>
        <v>--</v>
      </c>
      <c r="BN58" s="49" t="str" cm="1">
        <f t="array" ref="BN58">IFERROR(_xlfn.XLOOKUP(BN$8,EGENnoDPF_a_RONLER!$G$11:$CL$11,_xlfn.XLOOKUP($D58,EGENnoDPF_a_RONLER!$D$14:$D$51,EGENnoDPF_a_RONLER!$G$14:$CL$51)),"--")</f>
        <v>--</v>
      </c>
      <c r="BO58" s="49" t="str" cm="1">
        <f t="array" ref="BO58">IFERROR(_xlfn.XLOOKUP(BO$8,EGENnoDPF_a_RONLER!$G$11:$CL$11,_xlfn.XLOOKUP($D58,EGENnoDPF_a_RONLER!$D$14:$D$51,EGENnoDPF_a_RONLER!$G$14:$CL$51)),"--")</f>
        <v>--</v>
      </c>
      <c r="BP58" s="49" t="str" cm="1">
        <f t="array" ref="BP58">IFERROR(_xlfn.XLOOKUP(BP$8,EGENnoDPF_a_RONLER!$G$11:$CL$11,_xlfn.XLOOKUP($D58,EGENnoDPF_a_RONLER!$D$14:$D$51,EGENnoDPF_a_RONLER!$G$14:$CL$51)),"--")</f>
        <v>--</v>
      </c>
      <c r="BQ58" s="49" t="str" cm="1">
        <f t="array" ref="BQ58">IFERROR(_xlfn.XLOOKUP(BQ$8,EGENnoDPF_a_RONLER!$G$11:$CL$11,_xlfn.XLOOKUP($D58,EGENnoDPF_a_RONLER!$D$14:$D$51,EGENnoDPF_a_RONLER!$G$14:$CL$51)),"--")</f>
        <v>--</v>
      </c>
      <c r="BR58" s="49" t="str" cm="1">
        <f t="array" ref="BR58">IFERROR(_xlfn.XLOOKUP(BR$8,EGENnoDPF_a_RONLER!$G$11:$CL$11,_xlfn.XLOOKUP($D58,EGENnoDPF_a_RONLER!$D$14:$D$51,EGENnoDPF_a_RONLER!$G$14:$CL$51)),"--")</f>
        <v>--</v>
      </c>
      <c r="BS58" s="49" t="str" cm="1">
        <f t="array" ref="BS58">IFERROR(_xlfn.XLOOKUP(BS$8,EGENnoDPF_a_RONLER!$G$11:$CL$11,_xlfn.XLOOKUP($D58,EGENnoDPF_a_RONLER!$D$14:$D$51,EGENnoDPF_a_RONLER!$G$14:$CL$51)),"--")</f>
        <v>--</v>
      </c>
      <c r="BT58" s="49" t="str" cm="1">
        <f t="array" ref="BT58">IFERROR(_xlfn.XLOOKUP(BT$8,EGENnoDPF_a_RONLER!$G$11:$CL$11,_xlfn.XLOOKUP($D58,EGENnoDPF_a_RONLER!$D$14:$D$51,EGENnoDPF_a_RONLER!$G$14:$CL$51)),"--")</f>
        <v>--</v>
      </c>
      <c r="BU58" s="49" cm="1">
        <f t="array" ref="BU58">IFERROR(_xlfn.XLOOKUP(BU$8,EGENnoDPF_b_RONLER!$G$11:$BN$11,_xlfn.XLOOKUP($D58,EGENnoDPF_b_RONLER!$D$14:$D$67,EGENnoDPF_b_RONLER!$G$14:$BN$67)),"--")</f>
        <v>1.5659411197808422E-5</v>
      </c>
      <c r="BV58" s="49" cm="1">
        <f t="array" ref="BV58">IFERROR(_xlfn.XLOOKUP(BV$8,EGENnoDPF_b_RONLER!$G$11:$BN$11,_xlfn.XLOOKUP($D58,EGENnoDPF_b_RONLER!$D$14:$D$67,EGENnoDPF_b_RONLER!$G$14:$BN$67)),"--")</f>
        <v>1.588557875981253E-5</v>
      </c>
      <c r="BW58" s="49" cm="1">
        <f t="array" ref="BW58">IFERROR(_xlfn.XLOOKUP(BW$8,EGENnoDPF_b_RONLER!$G$11:$BN$11,_xlfn.XLOOKUP($D58,EGENnoDPF_b_RONLER!$D$14:$D$67,EGENnoDPF_b_RONLER!$G$14:$BN$67)),"--")</f>
        <v>1.588557875981253E-5</v>
      </c>
      <c r="BX58" s="49" cm="1">
        <f t="array" ref="BX58">IFERROR(_xlfn.XLOOKUP(BX$8,EGENnoDPF_b_RONLER!$G$11:$BN$11,_xlfn.XLOOKUP($D58,EGENnoDPF_b_RONLER!$D$14:$D$67,EGENnoDPF_b_RONLER!$G$14:$BN$67)),"--")</f>
        <v>1.8954995672725463E-5</v>
      </c>
      <c r="BY58" s="49" cm="1">
        <f t="array" ref="BY58">IFERROR(_xlfn.XLOOKUP(BY$8,EGENnoDPF_b_RONLER!$G$11:$BN$11,_xlfn.XLOOKUP($D58,EGENnoDPF_b_RONLER!$D$14:$D$67,EGENnoDPF_b_RONLER!$G$14:$BN$67)),"--")</f>
        <v>1.8534970200432111E-5</v>
      </c>
      <c r="BZ58" s="49" cm="1">
        <f t="array" ref="BZ58">IFERROR(_xlfn.XLOOKUP(BZ$8,EGENnoDPF_b_RONLER!$G$11:$BN$11,_xlfn.XLOOKUP($D58,EGENnoDPF_b_RONLER!$D$14:$D$67,EGENnoDPF_b_RONLER!$G$14:$BN$67)),"--")</f>
        <v>1.8954995672725463E-5</v>
      </c>
      <c r="CA58" s="49" cm="1">
        <f t="array" ref="CA58">IFERROR(_xlfn.XLOOKUP(CA$8,EGENnoDPF_b_RONLER!$G$11:$BN$11,_xlfn.XLOOKUP($D58,EGENnoDPF_b_RONLER!$D$14:$D$67,EGENnoDPF_b_RONLER!$G$14:$BN$67)),"--")</f>
        <v>1.8954995672725463E-5</v>
      </c>
      <c r="CB58" s="49" cm="1">
        <f t="array" ref="CB58">IFERROR(_xlfn.XLOOKUP(CB$8,EGENnoDPF_b_RONLER!$G$11:$BN$11,_xlfn.XLOOKUP($D58,EGENnoDPF_b_RONLER!$D$14:$D$67,EGENnoDPF_b_RONLER!$G$14:$BN$67)),"--")</f>
        <v>1.8954995672725463E-5</v>
      </c>
      <c r="CC58" s="49" cm="1">
        <f t="array" ref="CC58">IFERROR(_xlfn.XLOOKUP(CC$8,EGENnoDPF_b_RONLER!$G$11:$BN$11,_xlfn.XLOOKUP($D58,EGENnoDPF_b_RONLER!$D$14:$D$67,EGENnoDPF_b_RONLER!$G$14:$BN$67)),"--")</f>
        <v>1.8954995672725463E-5</v>
      </c>
      <c r="CD58" s="49" cm="1">
        <f t="array" ref="CD58">IFERROR(_xlfn.XLOOKUP(CD$8,EGENnoDPF_b_RONLER!$G$11:$BN$11,_xlfn.XLOOKUP($D58,EGENnoDPF_b_RONLER!$D$14:$D$67,EGENnoDPF_b_RONLER!$G$14:$BN$67)),"--")</f>
        <v>1.8534970200432111E-5</v>
      </c>
      <c r="CE58" s="49" cm="1">
        <f t="array" ref="CE58">IFERROR(_xlfn.XLOOKUP(CE$8,EGENnoDPF_b_RONLER!$G$11:$BN$11,_xlfn.XLOOKUP($D58,EGENnoDPF_b_RONLER!$D$14:$D$67,EGENnoDPF_b_RONLER!$G$14:$BN$67)),"--")</f>
        <v>1.8954995672725463E-5</v>
      </c>
      <c r="CF58" s="49" cm="1">
        <f t="array" ref="CF58">IFERROR(_xlfn.XLOOKUP(CF$8,EGENnoDPF_b_RONLER!$G$11:$BN$11,_xlfn.XLOOKUP($D58,EGENnoDPF_b_RONLER!$D$14:$D$67,EGENnoDPF_b_RONLER!$G$14:$BN$67)),"--")</f>
        <v>1.8534970200432111E-5</v>
      </c>
      <c r="CG58" s="49" cm="1">
        <f t="array" ref="CG58">IFERROR(_xlfn.XLOOKUP(CG$8,EGENnoDPF_b_RONLER!$G$11:$BN$11,_xlfn.XLOOKUP($D58,EGENnoDPF_b_RONLER!$D$14:$D$67,EGENnoDPF_b_RONLER!$G$14:$BN$67)),"--")</f>
        <v>1.8534970200432111E-5</v>
      </c>
      <c r="CH58" s="49" cm="1">
        <f t="array" ref="CH58">IFERROR(_xlfn.XLOOKUP(CH$8,EGENnoDPF_b_RONLER!$G$11:$BN$11,_xlfn.XLOOKUP($D58,EGENnoDPF_b_RONLER!$D$14:$D$67,EGENnoDPF_b_RONLER!$G$14:$BN$67)),"--")</f>
        <v>1.8534970200432111E-5</v>
      </c>
      <c r="CI58" s="49" cm="1">
        <f t="array" ref="CI58">IFERROR(_xlfn.XLOOKUP(CI$8,EGENnoDPF_b_RONLER!$G$11:$BN$11,_xlfn.XLOOKUP($D58,EGENnoDPF_b_RONLER!$D$14:$D$67,EGENnoDPF_b_RONLER!$G$14:$BN$67)),"--")</f>
        <v>1.8534970200432111E-5</v>
      </c>
      <c r="CJ58" s="49" t="str" cm="1">
        <f t="array" ref="CJ58">IFERROR(_xlfn.XLOOKUP(CJ$8,FirePump_RONLER!$G$11:$V$11,_xlfn.XLOOKUP($D58,FirePump_RONLER!$D$14:$D$51,FirePump_RONLER!$G$14:$V$51)),"--")</f>
        <v>--</v>
      </c>
      <c r="CK58" s="49" t="str" cm="1">
        <f t="array" ref="CK58">IFERROR(_xlfn.XLOOKUP(CK$8,FirePump_RONLER!$G$11:$V$11,_xlfn.XLOOKUP($D58,FirePump_RONLER!$D$14:$D$51,FirePump_RONLER!$G$14:$V$51)),"--")</f>
        <v>--</v>
      </c>
      <c r="CL58" s="49" t="str" cm="1">
        <f t="array" ref="CL58">IFERROR(_xlfn.XLOOKUP(CL$8,FirePump_RONLER!$G$11:$V$11,_xlfn.XLOOKUP($D58,FirePump_RONLER!$D$14:$D$51,FirePump_RONLER!$G$14:$V$51)),"--")</f>
        <v>--</v>
      </c>
      <c r="CM58" s="49" t="str" cm="1">
        <f t="array" ref="CM58">IFERROR(_xlfn.XLOOKUP(CM$8,FirePump_RONLER!$G$11:$V$11,_xlfn.XLOOKUP($D58,FirePump_RONLER!$D$14:$D$51,FirePump_RONLER!$G$14:$V$51)),"--")</f>
        <v>--</v>
      </c>
      <c r="CN58" s="49" t="str" cm="1">
        <f t="array" ref="CN58">IFERROR(_xlfn.XLOOKUP(CN$8,EGEN_ALOHA!$G$11:$Z$11,_xlfn.XLOOKUP($D58,EGEN_ALOHA!$D$14:$D$51,EGEN_ALOHA!$G$14:$Z$51)),"--")</f>
        <v>--</v>
      </c>
      <c r="CO58" s="49" t="str" cm="1">
        <f t="array" ref="CO58">IFERROR(_xlfn.XLOOKUP(CO$8,EGEN_ALOHA!$G$11:$Z$11,_xlfn.XLOOKUP($D58,EGEN_ALOHA!$D$14:$D$51,EGEN_ALOHA!$G$14:$Z$51)),"--")</f>
        <v>--</v>
      </c>
      <c r="CP58" s="49" t="str" cm="1">
        <f t="array" ref="CP58">IFERROR(_xlfn.XLOOKUP(CP$8,EGEN_ALOHA!$G$11:$Z$11,_xlfn.XLOOKUP($D58,EGEN_ALOHA!$D$14:$D$51,EGEN_ALOHA!$G$14:$Z$51)),"--")</f>
        <v>--</v>
      </c>
      <c r="CQ58" s="49" t="str" cm="1">
        <f t="array" ref="CQ58">IFERROR(_xlfn.XLOOKUP(CQ$8,EGEN_ALOHA!$G$11:$Z$11,_xlfn.XLOOKUP($D58,EGEN_ALOHA!$D$14:$D$51,EGEN_ALOHA!$G$14:$Z$51)),"--")</f>
        <v>--</v>
      </c>
      <c r="CR58" s="49" t="str" cm="1">
        <f t="array" ref="CR58">IFERROR(_xlfn.XLOOKUP(CR$8,EGEN_ALOHA!$G$11:$Z$11,_xlfn.XLOOKUP($D58,EGEN_ALOHA!$D$14:$D$51,EGEN_ALOHA!$G$14:$Z$51)),"--")</f>
        <v>--</v>
      </c>
      <c r="CS58" s="71">
        <f t="shared" si="2"/>
        <v>5.849520280510204E-4</v>
      </c>
      <c r="CT58" s="67"/>
    </row>
    <row r="59" spans="1:98" ht="14.65" customHeight="1">
      <c r="A59" s="63"/>
      <c r="B59" s="55" t="s">
        <v>199</v>
      </c>
      <c r="C59" s="64"/>
      <c r="D59" s="65" t="s">
        <v>198</v>
      </c>
      <c r="E59" s="65" t="s">
        <v>315</v>
      </c>
      <c r="F59" s="65" t="s">
        <v>315</v>
      </c>
      <c r="G59" s="49" cm="1">
        <f t="array" ref="G59">IFERROR(_xlfn.XLOOKUP(G$8,EGEN_DPF_a_RONLER!$I$5:$P$5,_xlfn.XLOOKUP($D59,EGEN_DPF_a_RONLER!$D$13:$D$50,EGEN_DPF_a_RONLER!$I$13:$P$50)),"--")</f>
        <v>2.0868096724999999E-3</v>
      </c>
      <c r="H59" s="49" cm="1">
        <f t="array" ref="H59">IFERROR(_xlfn.XLOOKUP(H$8,EGEN_DPF_a_RONLER!$I$5:$P$5,_xlfn.XLOOKUP($D59,EGEN_DPF_a_RONLER!$D$13:$D$50,EGEN_DPF_a_RONLER!$I$13:$P$50)),"--")</f>
        <v>1.4836454149999997E-3</v>
      </c>
      <c r="I59" s="49" cm="1">
        <f t="array" ref="I59">IFERROR(_xlfn.XLOOKUP(I$8,EGEN_DPF_b_RONLER!$K$11:$FZ$11,_xlfn.XLOOKUP($D59,EGEN_DPF_b_RONLER!$D$14:$D$67,EGEN_DPF_b_RONLER!$K$14:$FZ$67)),"--")</f>
        <v>1.9104574400155661E-2</v>
      </c>
      <c r="J59" s="49" cm="1">
        <f t="array" ref="J59">IFERROR(_xlfn.XLOOKUP(J$8,EGEN_DPF_b_RONLER!$K$11:$FZ$11,_xlfn.XLOOKUP($D59,EGEN_DPF_b_RONLER!$D$14:$D$67,EGEN_DPF_b_RONLER!$K$14:$FZ$67)),"--")</f>
        <v>1.9104574400155661E-2</v>
      </c>
      <c r="K59" s="49" cm="1">
        <f t="array" ref="K59">IFERROR(_xlfn.XLOOKUP(K$8,EGEN_DPF_b_RONLER!$K$11:$FZ$11,_xlfn.XLOOKUP($D59,EGEN_DPF_b_RONLER!$D$14:$D$67,EGEN_DPF_b_RONLER!$K$14:$FZ$67)),"--")</f>
        <v>1.9104574400155661E-2</v>
      </c>
      <c r="L59" s="49" cm="1">
        <f t="array" ref="L59">IFERROR(_xlfn.XLOOKUP(L$8,EGEN_DPF_b_RONLER!$K$11:$FZ$11,_xlfn.XLOOKUP($D59,EGEN_DPF_b_RONLER!$D$14:$D$67,EGEN_DPF_b_RONLER!$K$14:$FZ$67)),"--")</f>
        <v>1.9104574400155661E-2</v>
      </c>
      <c r="M59" s="49" cm="1">
        <f t="array" ref="M59">IFERROR(_xlfn.XLOOKUP(M$8,EGEN_DPF_b_RONLER!$K$11:$FZ$11,_xlfn.XLOOKUP($D59,EGEN_DPF_b_RONLER!$D$14:$D$67,EGEN_DPF_b_RONLER!$K$14:$FZ$67)),"--")</f>
        <v>1.9104574400155661E-2</v>
      </c>
      <c r="N59" s="49" cm="1">
        <f t="array" ref="N59">IFERROR(_xlfn.XLOOKUP(N$8,EGEN_DPF_b_RONLER!$K$11:$FZ$11,_xlfn.XLOOKUP($D59,EGEN_DPF_b_RONLER!$D$14:$D$67,EGEN_DPF_b_RONLER!$K$14:$FZ$67)),"--")</f>
        <v>1.9104574400155661E-2</v>
      </c>
      <c r="O59" s="49" cm="1">
        <f t="array" ref="O59">IFERROR(_xlfn.XLOOKUP(O$8,EGEN_DPF_b_RONLER!$K$11:$FZ$11,_xlfn.XLOOKUP($D59,EGEN_DPF_b_RONLER!$D$14:$D$67,EGEN_DPF_b_RONLER!$K$14:$FZ$67)),"--")</f>
        <v>1.5951392217605699E-2</v>
      </c>
      <c r="P59" s="49" cm="1">
        <f t="array" ref="P59">IFERROR(_xlfn.XLOOKUP(P$8,EGEN_DPF_b_RONLER!$K$11:$FZ$11,_xlfn.XLOOKUP($D59,EGEN_DPF_b_RONLER!$D$14:$D$67,EGEN_DPF_b_RONLER!$K$14:$FZ$67)),"--")</f>
        <v>1.5951392217605699E-2</v>
      </c>
      <c r="Q59" s="49" cm="1">
        <f t="array" ref="Q59">IFERROR(_xlfn.XLOOKUP(Q$8,EGEN_DPF_b_RONLER!$K$11:$FZ$11,_xlfn.XLOOKUP($D59,EGEN_DPF_b_RONLER!$D$14:$D$67,EGEN_DPF_b_RONLER!$K$14:$FZ$67)),"--")</f>
        <v>1.5951392217605699E-2</v>
      </c>
      <c r="R59" s="49" cm="1">
        <f t="array" ref="R59">IFERROR(_xlfn.XLOOKUP(R$8,EGEN_DPF_b_RONLER!$K$11:$FZ$11,_xlfn.XLOOKUP($D59,EGEN_DPF_b_RONLER!$D$14:$D$67,EGEN_DPF_b_RONLER!$K$14:$FZ$67)),"--")</f>
        <v>2.2257756582705623E-2</v>
      </c>
      <c r="S59" s="49" cm="1">
        <f t="array" ref="S59">IFERROR(_xlfn.XLOOKUP(S$8,EGEN_DPF_b_RONLER!$K$11:$FZ$11,_xlfn.XLOOKUP($D59,EGEN_DPF_b_RONLER!$D$14:$D$67,EGEN_DPF_b_RONLER!$K$14:$FZ$67)),"--")</f>
        <v>2.2257756582705623E-2</v>
      </c>
      <c r="T59" s="49" cm="1">
        <f t="array" ref="T59">IFERROR(_xlfn.XLOOKUP(T$8,EGEN_DPF_b_RONLER!$K$11:$FZ$11,_xlfn.XLOOKUP($D59,EGEN_DPF_b_RONLER!$D$14:$D$67,EGEN_DPF_b_RONLER!$K$14:$FZ$67)),"--")</f>
        <v>2.2257756582705623E-2</v>
      </c>
      <c r="U59" s="49" cm="1">
        <f t="array" ref="U59">IFERROR(_xlfn.XLOOKUP(U$8,EGEN_DPF_b_RONLER!$K$11:$FZ$11,_xlfn.XLOOKUP($D59,EGEN_DPF_b_RONLER!$D$14:$D$67,EGEN_DPF_b_RONLER!$K$14:$FZ$67)),"--")</f>
        <v>2.2257756582705623E-2</v>
      </c>
      <c r="V59" s="49" cm="1">
        <f t="array" ref="V59">IFERROR(_xlfn.XLOOKUP(V$8,EGEN_DPF_b_RONLER!$K$11:$FZ$11,_xlfn.XLOOKUP($D59,EGEN_DPF_b_RONLER!$D$14:$D$67,EGEN_DPF_b_RONLER!$K$14:$FZ$67)),"--")</f>
        <v>2.2257756582705623E-2</v>
      </c>
      <c r="W59" s="49" cm="1">
        <f t="array" ref="W59">IFERROR(_xlfn.XLOOKUP(W$8,EGEN_DPF_b_RONLER!$K$11:$FZ$11,_xlfn.XLOOKUP($D59,EGEN_DPF_b_RONLER!$D$14:$D$67,EGEN_DPF_b_RONLER!$K$14:$FZ$67)),"--")</f>
        <v>2.2257756582705623E-2</v>
      </c>
      <c r="X59" s="49" cm="1">
        <f t="array" ref="X59">IFERROR(_xlfn.XLOOKUP(X$8,EGEN_DPF_b_RONLER!$K$11:$FZ$11,_xlfn.XLOOKUP($D59,EGEN_DPF_b_RONLER!$D$14:$D$67,EGEN_DPF_b_RONLER!$K$14:$FZ$67)),"--")</f>
        <v>2.2257756582705623E-2</v>
      </c>
      <c r="Y59" s="49" cm="1">
        <f t="array" ref="Y59">IFERROR(_xlfn.XLOOKUP(Y$8,EGEN_DPF_b_RONLER!$K$11:$FZ$11,_xlfn.XLOOKUP($D59,EGEN_DPF_b_RONLER!$D$14:$D$67,EGEN_DPF_b_RONLER!$K$14:$FZ$67)),"--")</f>
        <v>2.2257756582705623E-2</v>
      </c>
      <c r="Z59" s="49" cm="1">
        <f t="array" ref="Z59">IFERROR(_xlfn.XLOOKUP(Z$8,EGEN_DPF_b_RONLER!$K$11:$FZ$11,_xlfn.XLOOKUP($D59,EGEN_DPF_b_RONLER!$D$14:$D$67,EGEN_DPF_b_RONLER!$K$14:$FZ$67)),"--")</f>
        <v>2.2257756582705623E-2</v>
      </c>
      <c r="AA59" s="49" cm="1">
        <f t="array" ref="AA59">IFERROR(_xlfn.XLOOKUP(AA$8,EGEN_DPF_b_RONLER!$K$11:$FZ$11,_xlfn.XLOOKUP($D59,EGEN_DPF_b_RONLER!$D$14:$D$67,EGEN_DPF_b_RONLER!$K$14:$FZ$67)),"--")</f>
        <v>2.2257756582705623E-2</v>
      </c>
      <c r="AB59" s="49" cm="1">
        <f t="array" ref="AB59">IFERROR(_xlfn.XLOOKUP(AB$8,EGEN_DPF_b_RONLER!$K$11:$FZ$11,_xlfn.XLOOKUP($D59,EGEN_DPF_b_RONLER!$D$14:$D$67,EGEN_DPF_b_RONLER!$K$14:$FZ$67)),"--")</f>
        <v>2.2257756582705623E-2</v>
      </c>
      <c r="AC59" s="49" cm="1">
        <f t="array" ref="AC59">IFERROR(_xlfn.XLOOKUP(AC$8,EGEN_DPF_b_RONLER!$K$11:$FZ$11,_xlfn.XLOOKUP($D59,EGEN_DPF_b_RONLER!$D$14:$D$67,EGEN_DPF_b_RONLER!$K$14:$FZ$67)),"--")</f>
        <v>2.2257756582705623E-2</v>
      </c>
      <c r="AD59" s="49" cm="1">
        <f t="array" ref="AD59">IFERROR(_xlfn.XLOOKUP(AD$8,EGEN_DPF_b_RONLER!$K$11:$FZ$11,_xlfn.XLOOKUP($D59,EGEN_DPF_b_RONLER!$D$14:$D$67,EGEN_DPF_b_RONLER!$K$14:$FZ$67)),"--")</f>
        <v>2.2257756582705623E-2</v>
      </c>
      <c r="AE59" s="49" cm="1">
        <f t="array" ref="AE59">IFERROR(_xlfn.XLOOKUP(AE$8,EGEN_DPF_b_RONLER!$K$11:$FZ$11,_xlfn.XLOOKUP($D59,EGEN_DPF_b_RONLER!$D$14:$D$67,EGEN_DPF_b_RONLER!$K$14:$FZ$67)),"--")</f>
        <v>2.2257756582705623E-2</v>
      </c>
      <c r="AF59" s="49" cm="1">
        <f t="array" ref="AF59">IFERROR(_xlfn.XLOOKUP(AF$8,EGEN_DPF_b_RONLER!$K$11:$FZ$11,_xlfn.XLOOKUP($D59,EGEN_DPF_b_RONLER!$D$14:$D$67,EGEN_DPF_b_RONLER!$K$14:$FZ$67)),"--")</f>
        <v>2.2257756582705623E-2</v>
      </c>
      <c r="AG59" s="49" cm="1">
        <f t="array" ref="AG59">IFERROR(_xlfn.XLOOKUP(AG$8,EGEN_DPF_b_RONLER!$K$11:$FZ$11,_xlfn.XLOOKUP($D59,EGEN_DPF_b_RONLER!$D$14:$D$67,EGEN_DPF_b_RONLER!$K$14:$FZ$67)),"--")</f>
        <v>2.2257756582705623E-2</v>
      </c>
      <c r="AH59" s="49" cm="1">
        <f t="array" ref="AH59">IFERROR(_xlfn.XLOOKUP(AH$8,EGEN_DPF_b_RONLER!$K$11:$FZ$11,_xlfn.XLOOKUP($D59,EGEN_DPF_b_RONLER!$D$14:$D$67,EGEN_DPF_b_RONLER!$K$14:$FZ$67)),"--")</f>
        <v>2.2257756582705623E-2</v>
      </c>
      <c r="AI59" s="49" cm="1">
        <f t="array" ref="AI59">IFERROR(_xlfn.XLOOKUP(AI$8,EGEN_DPF_b_RONLER!$K$11:$FZ$11,_xlfn.XLOOKUP($D59,EGEN_DPF_b_RONLER!$D$14:$D$67,EGEN_DPF_b_RONLER!$K$14:$FZ$67)),"--")</f>
        <v>2.2257756582705623E-2</v>
      </c>
      <c r="AJ59" s="49" cm="1">
        <f t="array" ref="AJ59">IFERROR(_xlfn.XLOOKUP(AJ$8,EGEN_DPF_b_RONLER!$K$11:$FZ$11,_xlfn.XLOOKUP($D59,EGEN_DPF_b_RONLER!$D$14:$D$67,EGEN_DPF_b_RONLER!$K$14:$FZ$67)),"--")</f>
        <v>2.2257756582705623E-2</v>
      </c>
      <c r="AK59" s="49" cm="1">
        <f t="array" ref="AK59">IFERROR(_xlfn.XLOOKUP(AK$8,EGEN_DPF_b_RONLER!$K$11:$FZ$11,_xlfn.XLOOKUP($D59,EGEN_DPF_b_RONLER!$D$14:$D$67,EGEN_DPF_b_RONLER!$K$14:$FZ$67)),"--")</f>
        <v>2.2257756582705623E-2</v>
      </c>
      <c r="AL59" s="49" cm="1">
        <f t="array" ref="AL59">IFERROR(_xlfn.XLOOKUP(AL$8,EGEN_DPF_b_RONLER!$K$11:$FZ$11,_xlfn.XLOOKUP($D59,EGEN_DPF_b_RONLER!$D$14:$D$67,EGEN_DPF_b_RONLER!$K$14:$FZ$67)),"--")</f>
        <v>2.2257756582705623E-2</v>
      </c>
      <c r="AM59" s="49" cm="1">
        <f t="array" ref="AM59">IFERROR(_xlfn.XLOOKUP(AM$8,EGEN_DPF_b_RONLER!$K$11:$FZ$11,_xlfn.XLOOKUP($D59,EGEN_DPF_b_RONLER!$D$14:$D$67,EGEN_DPF_b_RONLER!$K$14:$FZ$67)),"--")</f>
        <v>1.9104574400155661E-2</v>
      </c>
      <c r="AN59" s="49" cm="1">
        <f t="array" ref="AN59">IFERROR(_xlfn.XLOOKUP(AN$8,EGEN_DPF_b_RONLER!$K$11:$FZ$11,_xlfn.XLOOKUP($D59,EGEN_DPF_b_RONLER!$D$14:$D$67,EGEN_DPF_b_RONLER!$K$14:$FZ$67)),"--")</f>
        <v>1.9104574400155661E-2</v>
      </c>
      <c r="AO59" s="49" cm="1">
        <f t="array" ref="AO59">IFERROR(_xlfn.XLOOKUP(AO$8,EGEN_DPF_b_RONLER!$K$11:$FZ$11,_xlfn.XLOOKUP($D59,EGEN_DPF_b_RONLER!$D$14:$D$67,EGEN_DPF_b_RONLER!$K$14:$FZ$67)),"--")</f>
        <v>2.0196264365878843E-2</v>
      </c>
      <c r="AP59" s="49" cm="1">
        <f t="array" ref="AP59">IFERROR(_xlfn.XLOOKUP(AP$8,EGEN_DPF_b_RONLER!$K$11:$FZ$11,_xlfn.XLOOKUP($D59,EGEN_DPF_b_RONLER!$D$14:$D$67,EGEN_DPF_b_RONLER!$K$14:$FZ$67)),"--")</f>
        <v>2.0196264365878843E-2</v>
      </c>
      <c r="AQ59" s="49" cm="1">
        <f t="array" ref="AQ59">IFERROR(_xlfn.XLOOKUP(AQ$8,EGEN_DPF_b_RONLER!$K$11:$FZ$11,_xlfn.XLOOKUP($D59,EGEN_DPF_b_RONLER!$D$14:$D$67,EGEN_DPF_b_RONLER!$K$14:$FZ$67)),"--")</f>
        <v>3.3725800688652044E-3</v>
      </c>
      <c r="AR59" s="49" cm="1">
        <f t="array" ref="AR59">IFERROR(_xlfn.XLOOKUP(AR$8,EGEN_DPF_b_RONLER!$K$11:$FZ$11,_xlfn.XLOOKUP($D59,EGEN_DPF_b_RONLER!$D$14:$D$67,EGEN_DPF_b_RONLER!$K$14:$FZ$67)),"--")</f>
        <v>2.2257756582705623E-2</v>
      </c>
      <c r="AS59" s="49" cm="1">
        <f t="array" ref="AS59">IFERROR(_xlfn.XLOOKUP(AS$8,EGEN_DPF_b_RONLER!$K$11:$FZ$11,_xlfn.XLOOKUP($D59,EGEN_DPF_b_RONLER!$D$14:$D$67,EGEN_DPF_b_RONLER!$K$14:$FZ$67)),"--")</f>
        <v>2.2257756582705623E-2</v>
      </c>
      <c r="AT59" s="49" cm="1">
        <f t="array" ref="AT59">IFERROR(_xlfn.XLOOKUP(AT$8,EGEN_DPF_b_RONLER!$K$11:$FZ$11,_xlfn.XLOOKUP($D59,EGEN_DPF_b_RONLER!$D$14:$D$67,EGEN_DPF_b_RONLER!$K$14:$FZ$67)),"--")</f>
        <v>2.2257756582705623E-2</v>
      </c>
      <c r="AU59" s="49" cm="1">
        <f t="array" ref="AU59">IFERROR(_xlfn.XLOOKUP(AU$8,EGEN_DPF_b_RONLER!$K$11:$FZ$11,_xlfn.XLOOKUP($D59,EGEN_DPF_b_RONLER!$D$14:$D$67,EGEN_DPF_b_RONLER!$K$14:$FZ$67)),"--")</f>
        <v>2.2257756582705623E-2</v>
      </c>
      <c r="AV59" s="49" cm="1">
        <f t="array" ref="AV59">IFERROR(_xlfn.XLOOKUP(AV$8,EGEN_DPF_b_RONLER!$K$11:$FZ$11,_xlfn.XLOOKUP($D59,EGEN_DPF_b_RONLER!$D$14:$D$67,EGEN_DPF_b_RONLER!$K$14:$FZ$67)),"--")</f>
        <v>2.2257756582705623E-2</v>
      </c>
      <c r="AW59" s="49" cm="1">
        <f t="array" ref="AW59">IFERROR(_xlfn.XLOOKUP(AW$8,EGEN_DPF_b_RONLER!$K$11:$FZ$11,_xlfn.XLOOKUP($D59,EGEN_DPF_b_RONLER!$D$14:$D$67,EGEN_DPF_b_RONLER!$K$14:$FZ$67)),"--")</f>
        <v>2.2257756582705623E-2</v>
      </c>
      <c r="AX59" s="49" cm="1">
        <f t="array" ref="AX59">IFERROR(_xlfn.XLOOKUP(AX$8,EGEN_DPF_b_RONLER!$K$11:$FZ$11,_xlfn.XLOOKUP($D59,EGEN_DPF_b_RONLER!$D$14:$D$67,EGEN_DPF_b_RONLER!$K$14:$FZ$67)),"--")</f>
        <v>2.2257756582705623E-2</v>
      </c>
      <c r="AY59" s="49" cm="1">
        <f t="array" ref="AY59">IFERROR(_xlfn.XLOOKUP(AY$8,EGEN_DPF_b_RONLER!$K$11:$FZ$11,_xlfn.XLOOKUP($D59,EGEN_DPF_b_RONLER!$D$14:$D$67,EGEN_DPF_b_RONLER!$K$14:$FZ$67)),"--")</f>
        <v>2.2257756582705623E-2</v>
      </c>
      <c r="AZ59" s="49" cm="1">
        <f t="array" ref="AZ59">IFERROR(_xlfn.XLOOKUP(AZ$8,EGENnoDPF_a_RONLER!$G$11:$CL$11,_xlfn.XLOOKUP($D59,EGENnoDPF_a_RONLER!$D$14:$D$51,EGENnoDPF_a_RONLER!$G$14:$CL$51)),"--")</f>
        <v>2.2484458084999999E-2</v>
      </c>
      <c r="BA59" s="49" cm="1">
        <f t="array" ref="BA59">IFERROR(_xlfn.XLOOKUP(BA$8,EGENnoDPF_a_RONLER!$G$11:$CL$11,_xlfn.XLOOKUP($D59,EGENnoDPF_a_RONLER!$D$14:$D$51,EGENnoDPF_a_RONLER!$G$14:$CL$51)),"--")</f>
        <v>2.2484458084999999E-2</v>
      </c>
      <c r="BB59" s="49" cm="1">
        <f t="array" ref="BB59">IFERROR(_xlfn.XLOOKUP(BB$8,EGENnoDPF_a_RONLER!$G$11:$CL$11,_xlfn.XLOOKUP($D59,EGENnoDPF_a_RONLER!$D$14:$D$51,EGENnoDPF_a_RONLER!$G$14:$CL$51)),"--")</f>
        <v>2.2484458084999999E-2</v>
      </c>
      <c r="BC59" s="49" cm="1">
        <f t="array" ref="BC59">IFERROR(_xlfn.XLOOKUP(BC$8,EGENnoDPF_a_RONLER!$G$11:$CL$11,_xlfn.XLOOKUP($D59,EGENnoDPF_a_RONLER!$D$14:$D$51,EGENnoDPF_a_RONLER!$G$14:$CL$51)),"--")</f>
        <v>2.2484458084999999E-2</v>
      </c>
      <c r="BD59" s="49" cm="1">
        <f t="array" ref="BD59">IFERROR(_xlfn.XLOOKUP(BD$8,EGENnoDPF_a_RONLER!$G$11:$CL$11,_xlfn.XLOOKUP($D59,EGENnoDPF_a_RONLER!$D$14:$D$51,EGENnoDPF_a_RONLER!$G$14:$CL$51)),"--")</f>
        <v>1.7770070784999998E-2</v>
      </c>
      <c r="BE59" s="49" cm="1">
        <f t="array" ref="BE59">IFERROR(_xlfn.XLOOKUP(BE$8,EGENnoDPF_a_RONLER!$G$11:$CL$11,_xlfn.XLOOKUP($D59,EGENnoDPF_a_RONLER!$D$14:$D$51,EGENnoDPF_a_RONLER!$G$14:$CL$51)),"--")</f>
        <v>1.7770070784999998E-2</v>
      </c>
      <c r="BF59" s="49" cm="1">
        <f t="array" ref="BF59">IFERROR(_xlfn.XLOOKUP(BF$8,EGENnoDPF_a_RONLER!$G$11:$CL$11,_xlfn.XLOOKUP($D59,EGENnoDPF_a_RONLER!$D$14:$D$51,EGENnoDPF_a_RONLER!$G$14:$CL$51)),"--")</f>
        <v>1.7770070784999998E-2</v>
      </c>
      <c r="BG59" s="49" cm="1">
        <f t="array" ref="BG59">IFERROR(_xlfn.XLOOKUP(BG$8,EGENnoDPF_a_RONLER!$G$11:$CL$11,_xlfn.XLOOKUP($D59,EGENnoDPF_a_RONLER!$D$14:$D$51,EGENnoDPF_a_RONLER!$G$14:$CL$51)),"--")</f>
        <v>2.43642705E-2</v>
      </c>
      <c r="BH59" s="49" cm="1">
        <f t="array" ref="BH59">IFERROR(_xlfn.XLOOKUP(BH$8,EGENnoDPF_a_RONLER!$G$11:$CL$11,_xlfn.XLOOKUP($D59,EGENnoDPF_a_RONLER!$D$14:$D$51,EGENnoDPF_a_RONLER!$G$14:$CL$51)),"--")</f>
        <v>2.43642705E-2</v>
      </c>
      <c r="BI59" s="49" cm="1">
        <f t="array" ref="BI59">IFERROR(_xlfn.XLOOKUP(BI$8,EGENnoDPF_a_RONLER!$G$11:$CL$11,_xlfn.XLOOKUP($D59,EGENnoDPF_a_RONLER!$D$14:$D$51,EGENnoDPF_a_RONLER!$G$14:$CL$51)),"--")</f>
        <v>2.7236481249999996E-2</v>
      </c>
      <c r="BJ59" s="49" cm="1">
        <f t="array" ref="BJ59">IFERROR(_xlfn.XLOOKUP(BJ$8,EGENnoDPF_a_RONLER!$G$11:$CL$11,_xlfn.XLOOKUP($D59,EGENnoDPF_a_RONLER!$D$14:$D$51,EGENnoDPF_a_RONLER!$G$14:$CL$51)),"--")</f>
        <v>2.8801340900000003E-2</v>
      </c>
      <c r="BK59" s="49" cm="1">
        <f t="array" ref="BK59">IFERROR(_xlfn.XLOOKUP(BK$8,EGENnoDPF_a_RONLER!$G$11:$CL$11,_xlfn.XLOOKUP($D59,EGENnoDPF_a_RONLER!$D$14:$D$51,EGENnoDPF_a_RONLER!$G$14:$CL$51)),"--")</f>
        <v>2.920939291E-2</v>
      </c>
      <c r="BL59" s="49" cm="1">
        <f t="array" ref="BL59">IFERROR(_xlfn.XLOOKUP(BL$8,EGENnoDPF_a_RONLER!$G$11:$CL$11,_xlfn.XLOOKUP($D59,EGENnoDPF_a_RONLER!$D$14:$D$51,EGENnoDPF_a_RONLER!$G$14:$CL$51)),"--")</f>
        <v>2.920939291E-2</v>
      </c>
      <c r="BM59" s="49" cm="1">
        <f t="array" ref="BM59">IFERROR(_xlfn.XLOOKUP(BM$8,EGENnoDPF_a_RONLER!$G$11:$CL$11,_xlfn.XLOOKUP($D59,EGENnoDPF_a_RONLER!$D$14:$D$51,EGENnoDPF_a_RONLER!$G$14:$CL$51)),"--")</f>
        <v>2.920939291E-2</v>
      </c>
      <c r="BN59" s="49" cm="1">
        <f t="array" ref="BN59">IFERROR(_xlfn.XLOOKUP(BN$8,EGENnoDPF_a_RONLER!$G$11:$CL$11,_xlfn.XLOOKUP($D59,EGENnoDPF_a_RONLER!$D$14:$D$51,EGENnoDPF_a_RONLER!$G$14:$CL$51)),"--")</f>
        <v>2.920939291E-2</v>
      </c>
      <c r="BO59" s="49" cm="1">
        <f t="array" ref="BO59">IFERROR(_xlfn.XLOOKUP(BO$8,EGENnoDPF_a_RONLER!$G$11:$CL$11,_xlfn.XLOOKUP($D59,EGENnoDPF_a_RONLER!$D$14:$D$51,EGENnoDPF_a_RONLER!$G$14:$CL$51)),"--")</f>
        <v>2.920939291E-2</v>
      </c>
      <c r="BP59" s="49" cm="1">
        <f t="array" ref="BP59">IFERROR(_xlfn.XLOOKUP(BP$8,EGENnoDPF_a_RONLER!$G$11:$CL$11,_xlfn.XLOOKUP($D59,EGENnoDPF_a_RONLER!$D$14:$D$51,EGENnoDPF_a_RONLER!$G$14:$CL$51)),"--")</f>
        <v>2.920939291E-2</v>
      </c>
      <c r="BQ59" s="49" cm="1">
        <f t="array" ref="BQ59">IFERROR(_xlfn.XLOOKUP(BQ$8,EGENnoDPF_a_RONLER!$G$11:$CL$11,_xlfn.XLOOKUP($D59,EGENnoDPF_a_RONLER!$D$14:$D$51,EGENnoDPF_a_RONLER!$G$14:$CL$51)),"--")</f>
        <v>4.5361121499999995E-3</v>
      </c>
      <c r="BR59" s="49" cm="1">
        <f t="array" ref="BR59">IFERROR(_xlfn.XLOOKUP(BR$8,EGENnoDPF_a_RONLER!$G$11:$CL$11,_xlfn.XLOOKUP($D59,EGENnoDPF_a_RONLER!$D$14:$D$51,EGENnoDPF_a_RONLER!$G$14:$CL$51)),"--")</f>
        <v>4.5361121499999995E-3</v>
      </c>
      <c r="BS59" s="49" cm="1">
        <f t="array" ref="BS59">IFERROR(_xlfn.XLOOKUP(BS$8,EGENnoDPF_a_RONLER!$G$11:$CL$11,_xlfn.XLOOKUP($D59,EGENnoDPF_a_RONLER!$D$14:$D$51,EGENnoDPF_a_RONLER!$G$14:$CL$51)),"--")</f>
        <v>9.1910743999999989E-3</v>
      </c>
      <c r="BT59" s="49" cm="1">
        <f t="array" ref="BT59">IFERROR(_xlfn.XLOOKUP(BT$8,EGENnoDPF_a_RONLER!$G$11:$CL$11,_xlfn.XLOOKUP($D59,EGENnoDPF_a_RONLER!$D$14:$D$51,EGENnoDPF_a_RONLER!$G$14:$CL$51)),"--")</f>
        <v>3.8428198999999998E-3</v>
      </c>
      <c r="BU59" s="49" cm="1">
        <f t="array" ref="BU59">IFERROR(_xlfn.XLOOKUP(BU$8,EGENnoDPF_b_RONLER!$G$11:$BN$11,_xlfn.XLOOKUP($D59,EGENnoDPF_b_RONLER!$D$14:$D$67,EGENnoDPF_b_RONLER!$G$14:$BN$67)),"--")</f>
        <v>3.8527116751492833E-2</v>
      </c>
      <c r="BV59" s="49" cm="1">
        <f t="array" ref="BV59">IFERROR(_xlfn.XLOOKUP(BV$8,EGENnoDPF_b_RONLER!$G$11:$BN$11,_xlfn.XLOOKUP($D59,EGENnoDPF_b_RONLER!$D$14:$D$67,EGENnoDPF_b_RONLER!$G$14:$BN$67)),"--")</f>
        <v>3.9083560666060467E-2</v>
      </c>
      <c r="BW59" s="49" cm="1">
        <f t="array" ref="BW59">IFERROR(_xlfn.XLOOKUP(BW$8,EGENnoDPF_b_RONLER!$G$11:$BN$11,_xlfn.XLOOKUP($D59,EGENnoDPF_b_RONLER!$D$14:$D$67,EGENnoDPF_b_RONLER!$G$14:$BN$67)),"--")</f>
        <v>3.9083560666060467E-2</v>
      </c>
      <c r="BX59" s="49" cm="1">
        <f t="array" ref="BX59">IFERROR(_xlfn.XLOOKUP(BX$8,EGENnoDPF_b_RONLER!$G$11:$BN$11,_xlfn.XLOOKUP($D59,EGENnoDPF_b_RONLER!$D$14:$D$67,EGENnoDPF_b_RONLER!$G$14:$BN$67)),"--")</f>
        <v>4.6635299506621312E-2</v>
      </c>
      <c r="BY59" s="49" cm="1">
        <f t="array" ref="BY59">IFERROR(_xlfn.XLOOKUP(BY$8,EGENnoDPF_b_RONLER!$G$11:$BN$11,_xlfn.XLOOKUP($D59,EGENnoDPF_b_RONLER!$D$14:$D$67,EGENnoDPF_b_RONLER!$G$14:$BN$67)),"--")</f>
        <v>4.5601903665281406E-2</v>
      </c>
      <c r="BZ59" s="49" cm="1">
        <f t="array" ref="BZ59">IFERROR(_xlfn.XLOOKUP(BZ$8,EGENnoDPF_b_RONLER!$G$11:$BN$11,_xlfn.XLOOKUP($D59,EGENnoDPF_b_RONLER!$D$14:$D$67,EGENnoDPF_b_RONLER!$G$14:$BN$67)),"--")</f>
        <v>4.6635299506621312E-2</v>
      </c>
      <c r="CA59" s="49" cm="1">
        <f t="array" ref="CA59">IFERROR(_xlfn.XLOOKUP(CA$8,EGENnoDPF_b_RONLER!$G$11:$BN$11,_xlfn.XLOOKUP($D59,EGENnoDPF_b_RONLER!$D$14:$D$67,EGENnoDPF_b_RONLER!$G$14:$BN$67)),"--")</f>
        <v>4.6635299506621312E-2</v>
      </c>
      <c r="CB59" s="49" cm="1">
        <f t="array" ref="CB59">IFERROR(_xlfn.XLOOKUP(CB$8,EGENnoDPF_b_RONLER!$G$11:$BN$11,_xlfn.XLOOKUP($D59,EGENnoDPF_b_RONLER!$D$14:$D$67,EGENnoDPF_b_RONLER!$G$14:$BN$67)),"--")</f>
        <v>4.6635299506621312E-2</v>
      </c>
      <c r="CC59" s="49" cm="1">
        <f t="array" ref="CC59">IFERROR(_xlfn.XLOOKUP(CC$8,EGENnoDPF_b_RONLER!$G$11:$BN$11,_xlfn.XLOOKUP($D59,EGENnoDPF_b_RONLER!$D$14:$D$67,EGENnoDPF_b_RONLER!$G$14:$BN$67)),"--")</f>
        <v>4.6635299506621312E-2</v>
      </c>
      <c r="CD59" s="49" cm="1">
        <f t="array" ref="CD59">IFERROR(_xlfn.XLOOKUP(CD$8,EGENnoDPF_b_RONLER!$G$11:$BN$11,_xlfn.XLOOKUP($D59,EGENnoDPF_b_RONLER!$D$14:$D$67,EGENnoDPF_b_RONLER!$G$14:$BN$67)),"--")</f>
        <v>4.5601903665281406E-2</v>
      </c>
      <c r="CE59" s="49" cm="1">
        <f t="array" ref="CE59">IFERROR(_xlfn.XLOOKUP(CE$8,EGENnoDPF_b_RONLER!$G$11:$BN$11,_xlfn.XLOOKUP($D59,EGENnoDPF_b_RONLER!$D$14:$D$67,EGENnoDPF_b_RONLER!$G$14:$BN$67)),"--")</f>
        <v>4.6635299506621312E-2</v>
      </c>
      <c r="CF59" s="49" cm="1">
        <f t="array" ref="CF59">IFERROR(_xlfn.XLOOKUP(CF$8,EGENnoDPF_b_RONLER!$G$11:$BN$11,_xlfn.XLOOKUP($D59,EGENnoDPF_b_RONLER!$D$14:$D$67,EGENnoDPF_b_RONLER!$G$14:$BN$67)),"--")</f>
        <v>4.5601903665281406E-2</v>
      </c>
      <c r="CG59" s="49" cm="1">
        <f t="array" ref="CG59">IFERROR(_xlfn.XLOOKUP(CG$8,EGENnoDPF_b_RONLER!$G$11:$BN$11,_xlfn.XLOOKUP($D59,EGENnoDPF_b_RONLER!$D$14:$D$67,EGENnoDPF_b_RONLER!$G$14:$BN$67)),"--")</f>
        <v>4.5601903665281406E-2</v>
      </c>
      <c r="CH59" s="49" cm="1">
        <f t="array" ref="CH59">IFERROR(_xlfn.XLOOKUP(CH$8,EGENnoDPF_b_RONLER!$G$11:$BN$11,_xlfn.XLOOKUP($D59,EGENnoDPF_b_RONLER!$D$14:$D$67,EGENnoDPF_b_RONLER!$G$14:$BN$67)),"--")</f>
        <v>4.5601903665281406E-2</v>
      </c>
      <c r="CI59" s="49" cm="1">
        <f t="array" ref="CI59">IFERROR(_xlfn.XLOOKUP(CI$8,EGENnoDPF_b_RONLER!$G$11:$BN$11,_xlfn.XLOOKUP($D59,EGENnoDPF_b_RONLER!$D$14:$D$67,EGENnoDPF_b_RONLER!$G$14:$BN$67)),"--")</f>
        <v>4.5601903665281406E-2</v>
      </c>
      <c r="CJ59" s="49" cm="1">
        <f t="array" ref="CJ59">IFERROR(_xlfn.XLOOKUP(CJ$8,FirePump_RONLER!$G$11:$V$11,_xlfn.XLOOKUP($D59,FirePump_RONLER!$D$14:$D$51,FirePump_RONLER!$G$14:$V$51)),"--")</f>
        <v>2.0600684000000001E-3</v>
      </c>
      <c r="CK59" s="49" cm="1">
        <f t="array" ref="CK59">IFERROR(_xlfn.XLOOKUP(CK$8,FirePump_RONLER!$G$11:$V$11,_xlfn.XLOOKUP($D59,FirePump_RONLER!$D$14:$D$51,FirePump_RONLER!$G$14:$V$51)),"--")</f>
        <v>2.2383435500000002E-3</v>
      </c>
      <c r="CL59" s="49" cm="1">
        <f t="array" ref="CL59">IFERROR(_xlfn.XLOOKUP(CL$8,FirePump_RONLER!$G$11:$V$11,_xlfn.XLOOKUP($D59,FirePump_RONLER!$D$14:$D$51,FirePump_RONLER!$G$14:$V$51)),"--")</f>
        <v>1.3073511E-3</v>
      </c>
      <c r="CM59" s="49" cm="1">
        <f t="array" ref="CM59">IFERROR(_xlfn.XLOOKUP(CM$8,FirePump_RONLER!$G$11:$V$11,_xlfn.XLOOKUP($D59,FirePump_RONLER!$D$14:$D$51,FirePump_RONLER!$G$14:$V$51)),"--")</f>
        <v>1.2083093499999998E-3</v>
      </c>
      <c r="CN59" s="49" cm="1">
        <f t="array" ref="CN59">IFERROR(_xlfn.XLOOKUP(CN$8,EGEN_ALOHA!$G$11:$Z$11,_xlfn.XLOOKUP($D59,EGEN_ALOHA!$D$14:$D$51,EGEN_ALOHA!$G$14:$Z$51)),"--")</f>
        <v>2.1353401299999995E-2</v>
      </c>
      <c r="CO59" s="49" cm="1">
        <f t="array" ref="CO59">IFERROR(_xlfn.XLOOKUP(CO$8,EGEN_ALOHA!$G$11:$Z$11,_xlfn.XLOOKUP($D59,EGEN_ALOHA!$D$14:$D$51,EGEN_ALOHA!$G$14:$Z$51)),"--")</f>
        <v>2.1353401299999995E-2</v>
      </c>
      <c r="CP59" s="49" cm="1">
        <f t="array" ref="CP59">IFERROR(_xlfn.XLOOKUP(CP$8,EGEN_ALOHA!$G$11:$Z$11,_xlfn.XLOOKUP($D59,EGEN_ALOHA!$D$14:$D$51,EGEN_ALOHA!$G$14:$Z$51)),"--")</f>
        <v>2.1353401299999995E-2</v>
      </c>
      <c r="CQ59" s="49" cm="1">
        <f t="array" ref="CQ59">IFERROR(_xlfn.XLOOKUP(CQ$8,EGEN_ALOHA!$G$11:$Z$11,_xlfn.XLOOKUP($D59,EGEN_ALOHA!$D$14:$D$51,EGEN_ALOHA!$G$14:$Z$51)),"--")</f>
        <v>2.1365286309999995E-2</v>
      </c>
      <c r="CR59" s="49" cm="1">
        <f t="array" ref="CR59">IFERROR(_xlfn.XLOOKUP(CR$8,EGEN_ALOHA!$G$11:$Z$11,_xlfn.XLOOKUP($D59,EGEN_ALOHA!$D$14:$D$51,EGEN_ALOHA!$G$14:$Z$51)),"--")</f>
        <v>2.1250397880000004E-2</v>
      </c>
      <c r="CS59" s="71">
        <f t="shared" si="2"/>
        <v>2.1224855781506768</v>
      </c>
      <c r="CT59" s="67"/>
    </row>
    <row r="60" spans="1:98" ht="14.65" customHeight="1">
      <c r="A60" s="63"/>
      <c r="B60" s="55" t="s">
        <v>291</v>
      </c>
      <c r="C60" s="64"/>
      <c r="D60" s="70" t="s">
        <v>290</v>
      </c>
      <c r="E60" s="65" t="s">
        <v>315</v>
      </c>
      <c r="F60" s="65" t="s">
        <v>414</v>
      </c>
      <c r="G60" s="49" t="str" cm="1">
        <f t="array" ref="G60">IFERROR(_xlfn.XLOOKUP(G$8,EGEN_DPF_a_RONLER!$I$5:$P$5,_xlfn.XLOOKUP($D60,EGEN_DPF_a_RONLER!$D$13:$D$50,EGEN_DPF_a_RONLER!$I$13:$P$50)),"--")</f>
        <v>--</v>
      </c>
      <c r="H60" s="49" t="str" cm="1">
        <f t="array" ref="H60">IFERROR(_xlfn.XLOOKUP(H$8,EGEN_DPF_a_RONLER!$I$5:$P$5,_xlfn.XLOOKUP($D60,EGEN_DPF_a_RONLER!$D$13:$D$50,EGEN_DPF_a_RONLER!$I$13:$P$50)),"--")</f>
        <v>--</v>
      </c>
      <c r="I60" s="49" cm="1">
        <f t="array" ref="I60">IFERROR(_xlfn.XLOOKUP(I$8,EGEN_DPF_b_RONLER!$K$11:$FZ$11,_xlfn.XLOOKUP($D60,EGEN_DPF_b_RONLER!$D$14:$D$67,EGEN_DPF_b_RONLER!$K$14:$FZ$67)),"--")</f>
        <v>9.0299885039723149E-7</v>
      </c>
      <c r="J60" s="49" cm="1">
        <f t="array" ref="J60">IFERROR(_xlfn.XLOOKUP(J$8,EGEN_DPF_b_RONLER!$K$11:$FZ$11,_xlfn.XLOOKUP($D60,EGEN_DPF_b_RONLER!$D$14:$D$67,EGEN_DPF_b_RONLER!$K$14:$FZ$67)),"--")</f>
        <v>9.0299885039723149E-7</v>
      </c>
      <c r="K60" s="49" cm="1">
        <f t="array" ref="K60">IFERROR(_xlfn.XLOOKUP(K$8,EGEN_DPF_b_RONLER!$K$11:$FZ$11,_xlfn.XLOOKUP($D60,EGEN_DPF_b_RONLER!$D$14:$D$67,EGEN_DPF_b_RONLER!$K$14:$FZ$67)),"--")</f>
        <v>9.0299885039723149E-7</v>
      </c>
      <c r="L60" s="49" cm="1">
        <f t="array" ref="L60">IFERROR(_xlfn.XLOOKUP(L$8,EGEN_DPF_b_RONLER!$K$11:$FZ$11,_xlfn.XLOOKUP($D60,EGEN_DPF_b_RONLER!$D$14:$D$67,EGEN_DPF_b_RONLER!$K$14:$FZ$67)),"--")</f>
        <v>9.0299885039723149E-7</v>
      </c>
      <c r="M60" s="49" cm="1">
        <f t="array" ref="M60">IFERROR(_xlfn.XLOOKUP(M$8,EGEN_DPF_b_RONLER!$K$11:$FZ$11,_xlfn.XLOOKUP($D60,EGEN_DPF_b_RONLER!$D$14:$D$67,EGEN_DPF_b_RONLER!$K$14:$FZ$67)),"--")</f>
        <v>9.0299885039723149E-7</v>
      </c>
      <c r="N60" s="49" cm="1">
        <f t="array" ref="N60">IFERROR(_xlfn.XLOOKUP(N$8,EGEN_DPF_b_RONLER!$K$11:$FZ$11,_xlfn.XLOOKUP($D60,EGEN_DPF_b_RONLER!$D$14:$D$67,EGEN_DPF_b_RONLER!$K$14:$FZ$67)),"--")</f>
        <v>9.0299885039723149E-7</v>
      </c>
      <c r="O60" s="49" cm="1">
        <f t="array" ref="O60">IFERROR(_xlfn.XLOOKUP(O$8,EGEN_DPF_b_RONLER!$K$11:$FZ$11,_xlfn.XLOOKUP($D60,EGEN_DPF_b_RONLER!$D$14:$D$67,EGEN_DPF_b_RONLER!$K$14:$FZ$67)),"--")</f>
        <v>7.5396020518603783E-7</v>
      </c>
      <c r="P60" s="49" cm="1">
        <f t="array" ref="P60">IFERROR(_xlfn.XLOOKUP(P$8,EGEN_DPF_b_RONLER!$K$11:$FZ$11,_xlfn.XLOOKUP($D60,EGEN_DPF_b_RONLER!$D$14:$D$67,EGEN_DPF_b_RONLER!$K$14:$FZ$67)),"--")</f>
        <v>7.5396020518603783E-7</v>
      </c>
      <c r="Q60" s="49" cm="1">
        <f t="array" ref="Q60">IFERROR(_xlfn.XLOOKUP(Q$8,EGEN_DPF_b_RONLER!$K$11:$FZ$11,_xlfn.XLOOKUP($D60,EGEN_DPF_b_RONLER!$D$14:$D$67,EGEN_DPF_b_RONLER!$K$14:$FZ$67)),"--")</f>
        <v>7.5396020518603783E-7</v>
      </c>
      <c r="R60" s="49" cm="1">
        <f t="array" ref="R60">IFERROR(_xlfn.XLOOKUP(R$8,EGEN_DPF_b_RONLER!$K$11:$FZ$11,_xlfn.XLOOKUP($D60,EGEN_DPF_b_RONLER!$D$14:$D$67,EGEN_DPF_b_RONLER!$K$14:$FZ$67)),"--")</f>
        <v>1.0520374956084248E-6</v>
      </c>
      <c r="S60" s="49" cm="1">
        <f t="array" ref="S60">IFERROR(_xlfn.XLOOKUP(S$8,EGEN_DPF_b_RONLER!$K$11:$FZ$11,_xlfn.XLOOKUP($D60,EGEN_DPF_b_RONLER!$D$14:$D$67,EGEN_DPF_b_RONLER!$K$14:$FZ$67)),"--")</f>
        <v>1.0520374956084248E-6</v>
      </c>
      <c r="T60" s="49" cm="1">
        <f t="array" ref="T60">IFERROR(_xlfn.XLOOKUP(T$8,EGEN_DPF_b_RONLER!$K$11:$FZ$11,_xlfn.XLOOKUP($D60,EGEN_DPF_b_RONLER!$D$14:$D$67,EGEN_DPF_b_RONLER!$K$14:$FZ$67)),"--")</f>
        <v>1.0520374956084248E-6</v>
      </c>
      <c r="U60" s="49" cm="1">
        <f t="array" ref="U60">IFERROR(_xlfn.XLOOKUP(U$8,EGEN_DPF_b_RONLER!$K$11:$FZ$11,_xlfn.XLOOKUP($D60,EGEN_DPF_b_RONLER!$D$14:$D$67,EGEN_DPF_b_RONLER!$K$14:$FZ$67)),"--")</f>
        <v>1.0520374956084248E-6</v>
      </c>
      <c r="V60" s="49" cm="1">
        <f t="array" ref="V60">IFERROR(_xlfn.XLOOKUP(V$8,EGEN_DPF_b_RONLER!$K$11:$FZ$11,_xlfn.XLOOKUP($D60,EGEN_DPF_b_RONLER!$D$14:$D$67,EGEN_DPF_b_RONLER!$K$14:$FZ$67)),"--")</f>
        <v>1.0520374956084248E-6</v>
      </c>
      <c r="W60" s="49" cm="1">
        <f t="array" ref="W60">IFERROR(_xlfn.XLOOKUP(W$8,EGEN_DPF_b_RONLER!$K$11:$FZ$11,_xlfn.XLOOKUP($D60,EGEN_DPF_b_RONLER!$D$14:$D$67,EGEN_DPF_b_RONLER!$K$14:$FZ$67)),"--")</f>
        <v>1.0520374956084248E-6</v>
      </c>
      <c r="X60" s="49" cm="1">
        <f t="array" ref="X60">IFERROR(_xlfn.XLOOKUP(X$8,EGEN_DPF_b_RONLER!$K$11:$FZ$11,_xlfn.XLOOKUP($D60,EGEN_DPF_b_RONLER!$D$14:$D$67,EGEN_DPF_b_RONLER!$K$14:$FZ$67)),"--")</f>
        <v>1.0520374956084248E-6</v>
      </c>
      <c r="Y60" s="49" cm="1">
        <f t="array" ref="Y60">IFERROR(_xlfn.XLOOKUP(Y$8,EGEN_DPF_b_RONLER!$K$11:$FZ$11,_xlfn.XLOOKUP($D60,EGEN_DPF_b_RONLER!$D$14:$D$67,EGEN_DPF_b_RONLER!$K$14:$FZ$67)),"--")</f>
        <v>1.0520374956084248E-6</v>
      </c>
      <c r="Z60" s="49" cm="1">
        <f t="array" ref="Z60">IFERROR(_xlfn.XLOOKUP(Z$8,EGEN_DPF_b_RONLER!$K$11:$FZ$11,_xlfn.XLOOKUP($D60,EGEN_DPF_b_RONLER!$D$14:$D$67,EGEN_DPF_b_RONLER!$K$14:$FZ$67)),"--")</f>
        <v>1.0520374956084248E-6</v>
      </c>
      <c r="AA60" s="49" cm="1">
        <f t="array" ref="AA60">IFERROR(_xlfn.XLOOKUP(AA$8,EGEN_DPF_b_RONLER!$K$11:$FZ$11,_xlfn.XLOOKUP($D60,EGEN_DPF_b_RONLER!$D$14:$D$67,EGEN_DPF_b_RONLER!$K$14:$FZ$67)),"--")</f>
        <v>1.0520374956084248E-6</v>
      </c>
      <c r="AB60" s="49" cm="1">
        <f t="array" ref="AB60">IFERROR(_xlfn.XLOOKUP(AB$8,EGEN_DPF_b_RONLER!$K$11:$FZ$11,_xlfn.XLOOKUP($D60,EGEN_DPF_b_RONLER!$D$14:$D$67,EGEN_DPF_b_RONLER!$K$14:$FZ$67)),"--")</f>
        <v>1.0520374956084248E-6</v>
      </c>
      <c r="AC60" s="49" cm="1">
        <f t="array" ref="AC60">IFERROR(_xlfn.XLOOKUP(AC$8,EGEN_DPF_b_RONLER!$K$11:$FZ$11,_xlfn.XLOOKUP($D60,EGEN_DPF_b_RONLER!$D$14:$D$67,EGEN_DPF_b_RONLER!$K$14:$FZ$67)),"--")</f>
        <v>1.0520374956084248E-6</v>
      </c>
      <c r="AD60" s="49" cm="1">
        <f t="array" ref="AD60">IFERROR(_xlfn.XLOOKUP(AD$8,EGEN_DPF_b_RONLER!$K$11:$FZ$11,_xlfn.XLOOKUP($D60,EGEN_DPF_b_RONLER!$D$14:$D$67,EGEN_DPF_b_RONLER!$K$14:$FZ$67)),"--")</f>
        <v>1.0520374956084248E-6</v>
      </c>
      <c r="AE60" s="49" cm="1">
        <f t="array" ref="AE60">IFERROR(_xlfn.XLOOKUP(AE$8,EGEN_DPF_b_RONLER!$K$11:$FZ$11,_xlfn.XLOOKUP($D60,EGEN_DPF_b_RONLER!$D$14:$D$67,EGEN_DPF_b_RONLER!$K$14:$FZ$67)),"--")</f>
        <v>1.0520374956084248E-6</v>
      </c>
      <c r="AF60" s="49" cm="1">
        <f t="array" ref="AF60">IFERROR(_xlfn.XLOOKUP(AF$8,EGEN_DPF_b_RONLER!$K$11:$FZ$11,_xlfn.XLOOKUP($D60,EGEN_DPF_b_RONLER!$D$14:$D$67,EGEN_DPF_b_RONLER!$K$14:$FZ$67)),"--")</f>
        <v>1.0520374956084248E-6</v>
      </c>
      <c r="AG60" s="49" cm="1">
        <f t="array" ref="AG60">IFERROR(_xlfn.XLOOKUP(AG$8,EGEN_DPF_b_RONLER!$K$11:$FZ$11,_xlfn.XLOOKUP($D60,EGEN_DPF_b_RONLER!$D$14:$D$67,EGEN_DPF_b_RONLER!$K$14:$FZ$67)),"--")</f>
        <v>1.0520374956084248E-6</v>
      </c>
      <c r="AH60" s="49" cm="1">
        <f t="array" ref="AH60">IFERROR(_xlfn.XLOOKUP(AH$8,EGEN_DPF_b_RONLER!$K$11:$FZ$11,_xlfn.XLOOKUP($D60,EGEN_DPF_b_RONLER!$D$14:$D$67,EGEN_DPF_b_RONLER!$K$14:$FZ$67)),"--")</f>
        <v>1.0520374956084248E-6</v>
      </c>
      <c r="AI60" s="49" cm="1">
        <f t="array" ref="AI60">IFERROR(_xlfn.XLOOKUP(AI$8,EGEN_DPF_b_RONLER!$K$11:$FZ$11,_xlfn.XLOOKUP($D60,EGEN_DPF_b_RONLER!$D$14:$D$67,EGEN_DPF_b_RONLER!$K$14:$FZ$67)),"--")</f>
        <v>1.0520374956084248E-6</v>
      </c>
      <c r="AJ60" s="49" cm="1">
        <f t="array" ref="AJ60">IFERROR(_xlfn.XLOOKUP(AJ$8,EGEN_DPF_b_RONLER!$K$11:$FZ$11,_xlfn.XLOOKUP($D60,EGEN_DPF_b_RONLER!$D$14:$D$67,EGEN_DPF_b_RONLER!$K$14:$FZ$67)),"--")</f>
        <v>1.0520374956084248E-6</v>
      </c>
      <c r="AK60" s="49" cm="1">
        <f t="array" ref="AK60">IFERROR(_xlfn.XLOOKUP(AK$8,EGEN_DPF_b_RONLER!$K$11:$FZ$11,_xlfn.XLOOKUP($D60,EGEN_DPF_b_RONLER!$D$14:$D$67,EGEN_DPF_b_RONLER!$K$14:$FZ$67)),"--")</f>
        <v>1.0520374956084248E-6</v>
      </c>
      <c r="AL60" s="49" cm="1">
        <f t="array" ref="AL60">IFERROR(_xlfn.XLOOKUP(AL$8,EGEN_DPF_b_RONLER!$K$11:$FZ$11,_xlfn.XLOOKUP($D60,EGEN_DPF_b_RONLER!$D$14:$D$67,EGEN_DPF_b_RONLER!$K$14:$FZ$67)),"--")</f>
        <v>1.0520374956084248E-6</v>
      </c>
      <c r="AM60" s="49" cm="1">
        <f t="array" ref="AM60">IFERROR(_xlfn.XLOOKUP(AM$8,EGEN_DPF_b_RONLER!$K$11:$FZ$11,_xlfn.XLOOKUP($D60,EGEN_DPF_b_RONLER!$D$14:$D$67,EGEN_DPF_b_RONLER!$K$14:$FZ$67)),"--")</f>
        <v>9.0299885039723149E-7</v>
      </c>
      <c r="AN60" s="49" cm="1">
        <f t="array" ref="AN60">IFERROR(_xlfn.XLOOKUP(AN$8,EGEN_DPF_b_RONLER!$K$11:$FZ$11,_xlfn.XLOOKUP($D60,EGEN_DPF_b_RONLER!$D$14:$D$67,EGEN_DPF_b_RONLER!$K$14:$FZ$67)),"--")</f>
        <v>9.0299885039723149E-7</v>
      </c>
      <c r="AO60" s="49" cm="1">
        <f t="array" ref="AO60">IFERROR(_xlfn.XLOOKUP(AO$8,EGEN_DPF_b_RONLER!$K$11:$FZ$11,_xlfn.XLOOKUP($D60,EGEN_DPF_b_RONLER!$D$14:$D$67,EGEN_DPF_b_RONLER!$K$14:$FZ$67)),"--")</f>
        <v>9.0299885039723149E-7</v>
      </c>
      <c r="AP60" s="49" cm="1">
        <f t="array" ref="AP60">IFERROR(_xlfn.XLOOKUP(AP$8,EGEN_DPF_b_RONLER!$K$11:$FZ$11,_xlfn.XLOOKUP($D60,EGEN_DPF_b_RONLER!$D$14:$D$67,EGEN_DPF_b_RONLER!$K$14:$FZ$67)),"--")</f>
        <v>9.0299885039723149E-7</v>
      </c>
      <c r="AQ60" s="49" cm="1">
        <f t="array" ref="AQ60">IFERROR(_xlfn.XLOOKUP(AQ$8,EGEN_DPF_b_RONLER!$K$11:$FZ$11,_xlfn.XLOOKUP($D60,EGEN_DPF_b_RONLER!$D$14:$D$67,EGEN_DPF_b_RONLER!$K$14:$FZ$67)),"--")</f>
        <v>1.5079204103720757E-7</v>
      </c>
      <c r="AR60" s="49" cm="1">
        <f t="array" ref="AR60">IFERROR(_xlfn.XLOOKUP(AR$8,EGEN_DPF_b_RONLER!$K$11:$FZ$11,_xlfn.XLOOKUP($D60,EGEN_DPF_b_RONLER!$D$14:$D$67,EGEN_DPF_b_RONLER!$K$14:$FZ$67)),"--")</f>
        <v>1.0520374956084248E-6</v>
      </c>
      <c r="AS60" s="49" cm="1">
        <f t="array" ref="AS60">IFERROR(_xlfn.XLOOKUP(AS$8,EGEN_DPF_b_RONLER!$K$11:$FZ$11,_xlfn.XLOOKUP($D60,EGEN_DPF_b_RONLER!$D$14:$D$67,EGEN_DPF_b_RONLER!$K$14:$FZ$67)),"--")</f>
        <v>1.0520374956084248E-6</v>
      </c>
      <c r="AT60" s="49" cm="1">
        <f t="array" ref="AT60">IFERROR(_xlfn.XLOOKUP(AT$8,EGEN_DPF_b_RONLER!$K$11:$FZ$11,_xlfn.XLOOKUP($D60,EGEN_DPF_b_RONLER!$D$14:$D$67,EGEN_DPF_b_RONLER!$K$14:$FZ$67)),"--")</f>
        <v>1.0520374956084248E-6</v>
      </c>
      <c r="AU60" s="49" cm="1">
        <f t="array" ref="AU60">IFERROR(_xlfn.XLOOKUP(AU$8,EGEN_DPF_b_RONLER!$K$11:$FZ$11,_xlfn.XLOOKUP($D60,EGEN_DPF_b_RONLER!$D$14:$D$67,EGEN_DPF_b_RONLER!$K$14:$FZ$67)),"--")</f>
        <v>1.0520374956084248E-6</v>
      </c>
      <c r="AV60" s="49" cm="1">
        <f t="array" ref="AV60">IFERROR(_xlfn.XLOOKUP(AV$8,EGEN_DPF_b_RONLER!$K$11:$FZ$11,_xlfn.XLOOKUP($D60,EGEN_DPF_b_RONLER!$D$14:$D$67,EGEN_DPF_b_RONLER!$K$14:$FZ$67)),"--")</f>
        <v>1.0520374956084248E-6</v>
      </c>
      <c r="AW60" s="49" cm="1">
        <f t="array" ref="AW60">IFERROR(_xlfn.XLOOKUP(AW$8,EGEN_DPF_b_RONLER!$K$11:$FZ$11,_xlfn.XLOOKUP($D60,EGEN_DPF_b_RONLER!$D$14:$D$67,EGEN_DPF_b_RONLER!$K$14:$FZ$67)),"--")</f>
        <v>1.0520374956084248E-6</v>
      </c>
      <c r="AX60" s="49" cm="1">
        <f t="array" ref="AX60">IFERROR(_xlfn.XLOOKUP(AX$8,EGEN_DPF_b_RONLER!$K$11:$FZ$11,_xlfn.XLOOKUP($D60,EGEN_DPF_b_RONLER!$D$14:$D$67,EGEN_DPF_b_RONLER!$K$14:$FZ$67)),"--")</f>
        <v>1.0520374956084248E-6</v>
      </c>
      <c r="AY60" s="49" cm="1">
        <f t="array" ref="AY60">IFERROR(_xlfn.XLOOKUP(AY$8,EGEN_DPF_b_RONLER!$K$11:$FZ$11,_xlfn.XLOOKUP($D60,EGEN_DPF_b_RONLER!$D$14:$D$67,EGEN_DPF_b_RONLER!$K$14:$FZ$67)),"--")</f>
        <v>1.0520374956084248E-6</v>
      </c>
      <c r="AZ60" s="49" t="str" cm="1">
        <f t="array" ref="AZ60">IFERROR(_xlfn.XLOOKUP(AZ$8,EGENnoDPF_a_RONLER!$G$11:$CL$11,_xlfn.XLOOKUP($D60,EGENnoDPF_a_RONLER!$D$14:$D$51,EGENnoDPF_a_RONLER!$G$14:$CL$51)),"--")</f>
        <v>--</v>
      </c>
      <c r="BA60" s="49" t="str" cm="1">
        <f t="array" ref="BA60">IFERROR(_xlfn.XLOOKUP(BA$8,EGENnoDPF_a_RONLER!$G$11:$CL$11,_xlfn.XLOOKUP($D60,EGENnoDPF_a_RONLER!$D$14:$D$51,EGENnoDPF_a_RONLER!$G$14:$CL$51)),"--")</f>
        <v>--</v>
      </c>
      <c r="BB60" s="49" t="str" cm="1">
        <f t="array" ref="BB60">IFERROR(_xlfn.XLOOKUP(BB$8,EGENnoDPF_a_RONLER!$G$11:$CL$11,_xlfn.XLOOKUP($D60,EGENnoDPF_a_RONLER!$D$14:$D$51,EGENnoDPF_a_RONLER!$G$14:$CL$51)),"--")</f>
        <v>--</v>
      </c>
      <c r="BC60" s="49" t="str" cm="1">
        <f t="array" ref="BC60">IFERROR(_xlfn.XLOOKUP(BC$8,EGENnoDPF_a_RONLER!$G$11:$CL$11,_xlfn.XLOOKUP($D60,EGENnoDPF_a_RONLER!$D$14:$D$51,EGENnoDPF_a_RONLER!$G$14:$CL$51)),"--")</f>
        <v>--</v>
      </c>
      <c r="BD60" s="49" t="str" cm="1">
        <f t="array" ref="BD60">IFERROR(_xlfn.XLOOKUP(BD$8,EGENnoDPF_a_RONLER!$G$11:$CL$11,_xlfn.XLOOKUP($D60,EGENnoDPF_a_RONLER!$D$14:$D$51,EGENnoDPF_a_RONLER!$G$14:$CL$51)),"--")</f>
        <v>--</v>
      </c>
      <c r="BE60" s="49" t="str" cm="1">
        <f t="array" ref="BE60">IFERROR(_xlfn.XLOOKUP(BE$8,EGENnoDPF_a_RONLER!$G$11:$CL$11,_xlfn.XLOOKUP($D60,EGENnoDPF_a_RONLER!$D$14:$D$51,EGENnoDPF_a_RONLER!$G$14:$CL$51)),"--")</f>
        <v>--</v>
      </c>
      <c r="BF60" s="49" t="str" cm="1">
        <f t="array" ref="BF60">IFERROR(_xlfn.XLOOKUP(BF$8,EGENnoDPF_a_RONLER!$G$11:$CL$11,_xlfn.XLOOKUP($D60,EGENnoDPF_a_RONLER!$D$14:$D$51,EGENnoDPF_a_RONLER!$G$14:$CL$51)),"--")</f>
        <v>--</v>
      </c>
      <c r="BG60" s="49" t="str" cm="1">
        <f t="array" ref="BG60">IFERROR(_xlfn.XLOOKUP(BG$8,EGENnoDPF_a_RONLER!$G$11:$CL$11,_xlfn.XLOOKUP($D60,EGENnoDPF_a_RONLER!$D$14:$D$51,EGENnoDPF_a_RONLER!$G$14:$CL$51)),"--")</f>
        <v>--</v>
      </c>
      <c r="BH60" s="49" t="str" cm="1">
        <f t="array" ref="BH60">IFERROR(_xlfn.XLOOKUP(BH$8,EGENnoDPF_a_RONLER!$G$11:$CL$11,_xlfn.XLOOKUP($D60,EGENnoDPF_a_RONLER!$D$14:$D$51,EGENnoDPF_a_RONLER!$G$14:$CL$51)),"--")</f>
        <v>--</v>
      </c>
      <c r="BI60" s="49" t="str" cm="1">
        <f t="array" ref="BI60">IFERROR(_xlfn.XLOOKUP(BI$8,EGENnoDPF_a_RONLER!$G$11:$CL$11,_xlfn.XLOOKUP($D60,EGENnoDPF_a_RONLER!$D$14:$D$51,EGENnoDPF_a_RONLER!$G$14:$CL$51)),"--")</f>
        <v>--</v>
      </c>
      <c r="BJ60" s="49" t="str" cm="1">
        <f t="array" ref="BJ60">IFERROR(_xlfn.XLOOKUP(BJ$8,EGENnoDPF_a_RONLER!$G$11:$CL$11,_xlfn.XLOOKUP($D60,EGENnoDPF_a_RONLER!$D$14:$D$51,EGENnoDPF_a_RONLER!$G$14:$CL$51)),"--")</f>
        <v>--</v>
      </c>
      <c r="BK60" s="49" t="str" cm="1">
        <f t="array" ref="BK60">IFERROR(_xlfn.XLOOKUP(BK$8,EGENnoDPF_a_RONLER!$G$11:$CL$11,_xlfn.XLOOKUP($D60,EGENnoDPF_a_RONLER!$D$14:$D$51,EGENnoDPF_a_RONLER!$G$14:$CL$51)),"--")</f>
        <v>--</v>
      </c>
      <c r="BL60" s="49" t="str" cm="1">
        <f t="array" ref="BL60">IFERROR(_xlfn.XLOOKUP(BL$8,EGENnoDPF_a_RONLER!$G$11:$CL$11,_xlfn.XLOOKUP($D60,EGENnoDPF_a_RONLER!$D$14:$D$51,EGENnoDPF_a_RONLER!$G$14:$CL$51)),"--")</f>
        <v>--</v>
      </c>
      <c r="BM60" s="49" t="str" cm="1">
        <f t="array" ref="BM60">IFERROR(_xlfn.XLOOKUP(BM$8,EGENnoDPF_a_RONLER!$G$11:$CL$11,_xlfn.XLOOKUP($D60,EGENnoDPF_a_RONLER!$D$14:$D$51,EGENnoDPF_a_RONLER!$G$14:$CL$51)),"--")</f>
        <v>--</v>
      </c>
      <c r="BN60" s="49" t="str" cm="1">
        <f t="array" ref="BN60">IFERROR(_xlfn.XLOOKUP(BN$8,EGENnoDPF_a_RONLER!$G$11:$CL$11,_xlfn.XLOOKUP($D60,EGENnoDPF_a_RONLER!$D$14:$D$51,EGENnoDPF_a_RONLER!$G$14:$CL$51)),"--")</f>
        <v>--</v>
      </c>
      <c r="BO60" s="49" t="str" cm="1">
        <f t="array" ref="BO60">IFERROR(_xlfn.XLOOKUP(BO$8,EGENnoDPF_a_RONLER!$G$11:$CL$11,_xlfn.XLOOKUP($D60,EGENnoDPF_a_RONLER!$D$14:$D$51,EGENnoDPF_a_RONLER!$G$14:$CL$51)),"--")</f>
        <v>--</v>
      </c>
      <c r="BP60" s="49" t="str" cm="1">
        <f t="array" ref="BP60">IFERROR(_xlfn.XLOOKUP(BP$8,EGENnoDPF_a_RONLER!$G$11:$CL$11,_xlfn.XLOOKUP($D60,EGENnoDPF_a_RONLER!$D$14:$D$51,EGENnoDPF_a_RONLER!$G$14:$CL$51)),"--")</f>
        <v>--</v>
      </c>
      <c r="BQ60" s="49" t="str" cm="1">
        <f t="array" ref="BQ60">IFERROR(_xlfn.XLOOKUP(BQ$8,EGENnoDPF_a_RONLER!$G$11:$CL$11,_xlfn.XLOOKUP($D60,EGENnoDPF_a_RONLER!$D$14:$D$51,EGENnoDPF_a_RONLER!$G$14:$CL$51)),"--")</f>
        <v>--</v>
      </c>
      <c r="BR60" s="49" t="str" cm="1">
        <f t="array" ref="BR60">IFERROR(_xlfn.XLOOKUP(BR$8,EGENnoDPF_a_RONLER!$G$11:$CL$11,_xlfn.XLOOKUP($D60,EGENnoDPF_a_RONLER!$D$14:$D$51,EGENnoDPF_a_RONLER!$G$14:$CL$51)),"--")</f>
        <v>--</v>
      </c>
      <c r="BS60" s="49" t="str" cm="1">
        <f t="array" ref="BS60">IFERROR(_xlfn.XLOOKUP(BS$8,EGENnoDPF_a_RONLER!$G$11:$CL$11,_xlfn.XLOOKUP($D60,EGENnoDPF_a_RONLER!$D$14:$D$51,EGENnoDPF_a_RONLER!$G$14:$CL$51)),"--")</f>
        <v>--</v>
      </c>
      <c r="BT60" s="49" t="str" cm="1">
        <f t="array" ref="BT60">IFERROR(_xlfn.XLOOKUP(BT$8,EGENnoDPF_a_RONLER!$G$11:$CL$11,_xlfn.XLOOKUP($D60,EGENnoDPF_a_RONLER!$D$14:$D$51,EGENnoDPF_a_RONLER!$G$14:$CL$51)),"--")</f>
        <v>--</v>
      </c>
      <c r="BU60" s="49" cm="1">
        <f t="array" ref="BU60">IFERROR(_xlfn.XLOOKUP(BU$8,EGENnoDPF_b_RONLER!$G$11:$BN$11,_xlfn.XLOOKUP($D60,EGENnoDPF_b_RONLER!$D$14:$D$67,EGENnoDPF_b_RONLER!$G$14:$BN$67)),"--")</f>
        <v>1.7225929263678488E-6</v>
      </c>
      <c r="BV60" s="49" cm="1">
        <f t="array" ref="BV60">IFERROR(_xlfn.XLOOKUP(BV$8,EGENnoDPF_b_RONLER!$G$11:$BN$11,_xlfn.XLOOKUP($D60,EGENnoDPF_b_RONLER!$D$14:$D$67,EGENnoDPF_b_RONLER!$G$14:$BN$67)),"--")</f>
        <v>1.7474721914666968E-6</v>
      </c>
      <c r="BW60" s="49" cm="1">
        <f t="array" ref="BW60">IFERROR(_xlfn.XLOOKUP(BW$8,EGENnoDPF_b_RONLER!$G$11:$BN$11,_xlfn.XLOOKUP($D60,EGENnoDPF_b_RONLER!$D$14:$D$67,EGENnoDPF_b_RONLER!$G$14:$BN$67)),"--")</f>
        <v>1.7474721914666968E-6</v>
      </c>
      <c r="BX60" s="49" cm="1">
        <f t="array" ref="BX60">IFERROR(_xlfn.XLOOKUP(BX$8,EGENnoDPF_b_RONLER!$G$11:$BN$11,_xlfn.XLOOKUP($D60,EGENnoDPF_b_RONLER!$D$14:$D$67,EGENnoDPF_b_RONLER!$G$14:$BN$67)),"--")</f>
        <v>2.0851193606653466E-6</v>
      </c>
      <c r="BY60" s="49" cm="1">
        <f t="array" ref="BY60">IFERROR(_xlfn.XLOOKUP(BY$8,EGENnoDPF_b_RONLER!$G$11:$BN$11,_xlfn.XLOOKUP($D60,EGENnoDPF_b_RONLER!$D$14:$D$67,EGENnoDPF_b_RONLER!$G$14:$BN$67)),"--")</f>
        <v>2.0389150111960576E-6</v>
      </c>
      <c r="BZ60" s="49" cm="1">
        <f t="array" ref="BZ60">IFERROR(_xlfn.XLOOKUP(BZ$8,EGENnoDPF_b_RONLER!$G$11:$BN$11,_xlfn.XLOOKUP($D60,EGENnoDPF_b_RONLER!$D$14:$D$67,EGENnoDPF_b_RONLER!$G$14:$BN$67)),"--")</f>
        <v>2.0851193606653466E-6</v>
      </c>
      <c r="CA60" s="49" cm="1">
        <f t="array" ref="CA60">IFERROR(_xlfn.XLOOKUP(CA$8,EGENnoDPF_b_RONLER!$G$11:$BN$11,_xlfn.XLOOKUP($D60,EGENnoDPF_b_RONLER!$D$14:$D$67,EGENnoDPF_b_RONLER!$G$14:$BN$67)),"--")</f>
        <v>2.0851193606653466E-6</v>
      </c>
      <c r="CB60" s="49" cm="1">
        <f t="array" ref="CB60">IFERROR(_xlfn.XLOOKUP(CB$8,EGENnoDPF_b_RONLER!$G$11:$BN$11,_xlfn.XLOOKUP($D60,EGENnoDPF_b_RONLER!$D$14:$D$67,EGENnoDPF_b_RONLER!$G$14:$BN$67)),"--")</f>
        <v>2.0851193606653466E-6</v>
      </c>
      <c r="CC60" s="49" cm="1">
        <f t="array" ref="CC60">IFERROR(_xlfn.XLOOKUP(CC$8,EGENnoDPF_b_RONLER!$G$11:$BN$11,_xlfn.XLOOKUP($D60,EGENnoDPF_b_RONLER!$D$14:$D$67,EGENnoDPF_b_RONLER!$G$14:$BN$67)),"--")</f>
        <v>2.0851193606653466E-6</v>
      </c>
      <c r="CD60" s="49" cm="1">
        <f t="array" ref="CD60">IFERROR(_xlfn.XLOOKUP(CD$8,EGENnoDPF_b_RONLER!$G$11:$BN$11,_xlfn.XLOOKUP($D60,EGENnoDPF_b_RONLER!$D$14:$D$67,EGENnoDPF_b_RONLER!$G$14:$BN$67)),"--")</f>
        <v>2.0389150111960576E-6</v>
      </c>
      <c r="CE60" s="49" cm="1">
        <f t="array" ref="CE60">IFERROR(_xlfn.XLOOKUP(CE$8,EGENnoDPF_b_RONLER!$G$11:$BN$11,_xlfn.XLOOKUP($D60,EGENnoDPF_b_RONLER!$D$14:$D$67,EGENnoDPF_b_RONLER!$G$14:$BN$67)),"--")</f>
        <v>2.0851193606653466E-6</v>
      </c>
      <c r="CF60" s="49" cm="1">
        <f t="array" ref="CF60">IFERROR(_xlfn.XLOOKUP(CF$8,EGENnoDPF_b_RONLER!$G$11:$BN$11,_xlfn.XLOOKUP($D60,EGENnoDPF_b_RONLER!$D$14:$D$67,EGENnoDPF_b_RONLER!$G$14:$BN$67)),"--")</f>
        <v>2.0389150111960576E-6</v>
      </c>
      <c r="CG60" s="49" cm="1">
        <f t="array" ref="CG60">IFERROR(_xlfn.XLOOKUP(CG$8,EGENnoDPF_b_RONLER!$G$11:$BN$11,_xlfn.XLOOKUP($D60,EGENnoDPF_b_RONLER!$D$14:$D$67,EGENnoDPF_b_RONLER!$G$14:$BN$67)),"--")</f>
        <v>2.0389150111960576E-6</v>
      </c>
      <c r="CH60" s="49" cm="1">
        <f t="array" ref="CH60">IFERROR(_xlfn.XLOOKUP(CH$8,EGENnoDPF_b_RONLER!$G$11:$BN$11,_xlfn.XLOOKUP($D60,EGENnoDPF_b_RONLER!$D$14:$D$67,EGENnoDPF_b_RONLER!$G$14:$BN$67)),"--")</f>
        <v>2.0389150111960576E-6</v>
      </c>
      <c r="CI60" s="49" cm="1">
        <f t="array" ref="CI60">IFERROR(_xlfn.XLOOKUP(CI$8,EGENnoDPF_b_RONLER!$G$11:$BN$11,_xlfn.XLOOKUP($D60,EGENnoDPF_b_RONLER!$D$14:$D$67,EGENnoDPF_b_RONLER!$G$14:$BN$67)),"--")</f>
        <v>2.0389150111960576E-6</v>
      </c>
      <c r="CJ60" s="49" t="str" cm="1">
        <f t="array" ref="CJ60">IFERROR(_xlfn.XLOOKUP(CJ$8,FirePump_RONLER!$G$11:$V$11,_xlfn.XLOOKUP($D60,FirePump_RONLER!$D$14:$D$51,FirePump_RONLER!$G$14:$V$51)),"--")</f>
        <v>--</v>
      </c>
      <c r="CK60" s="49" t="str" cm="1">
        <f t="array" ref="CK60">IFERROR(_xlfn.XLOOKUP(CK$8,FirePump_RONLER!$G$11:$V$11,_xlfn.XLOOKUP($D60,FirePump_RONLER!$D$14:$D$51,FirePump_RONLER!$G$14:$V$51)),"--")</f>
        <v>--</v>
      </c>
      <c r="CL60" s="49" t="str" cm="1">
        <f t="array" ref="CL60">IFERROR(_xlfn.XLOOKUP(CL$8,FirePump_RONLER!$G$11:$V$11,_xlfn.XLOOKUP($D60,FirePump_RONLER!$D$14:$D$51,FirePump_RONLER!$G$14:$V$51)),"--")</f>
        <v>--</v>
      </c>
      <c r="CM60" s="49" t="str" cm="1">
        <f t="array" ref="CM60">IFERROR(_xlfn.XLOOKUP(CM$8,FirePump_RONLER!$G$11:$V$11,_xlfn.XLOOKUP($D60,FirePump_RONLER!$D$14:$D$51,FirePump_RONLER!$G$14:$V$51)),"--")</f>
        <v>--</v>
      </c>
      <c r="CN60" s="49" t="str" cm="1">
        <f t="array" ref="CN60">IFERROR(_xlfn.XLOOKUP(CN$8,EGEN_ALOHA!$G$11:$Z$11,_xlfn.XLOOKUP($D60,EGEN_ALOHA!$D$14:$D$51,EGEN_ALOHA!$G$14:$Z$51)),"--")</f>
        <v>--</v>
      </c>
      <c r="CO60" s="49" t="str" cm="1">
        <f t="array" ref="CO60">IFERROR(_xlfn.XLOOKUP(CO$8,EGEN_ALOHA!$G$11:$Z$11,_xlfn.XLOOKUP($D60,EGEN_ALOHA!$D$14:$D$51,EGEN_ALOHA!$G$14:$Z$51)),"--")</f>
        <v>--</v>
      </c>
      <c r="CP60" s="49" t="str" cm="1">
        <f t="array" ref="CP60">IFERROR(_xlfn.XLOOKUP(CP$8,EGEN_ALOHA!$G$11:$Z$11,_xlfn.XLOOKUP($D60,EGEN_ALOHA!$D$14:$D$51,EGEN_ALOHA!$G$14:$Z$51)),"--")</f>
        <v>--</v>
      </c>
      <c r="CQ60" s="49" t="str" cm="1">
        <f t="array" ref="CQ60">IFERROR(_xlfn.XLOOKUP(CQ$8,EGEN_ALOHA!$G$11:$Z$11,_xlfn.XLOOKUP($D60,EGEN_ALOHA!$D$14:$D$51,EGEN_ALOHA!$G$14:$Z$51)),"--")</f>
        <v>--</v>
      </c>
      <c r="CR60" s="49" t="str" cm="1">
        <f t="array" ref="CR60">IFERROR(_xlfn.XLOOKUP(CR$8,EGEN_ALOHA!$G$11:$Z$11,_xlfn.XLOOKUP($D60,EGEN_ALOHA!$D$14:$D$51,EGEN_ALOHA!$G$14:$Z$51)),"--")</f>
        <v>--</v>
      </c>
      <c r="CS60" s="71">
        <f t="shared" si="2"/>
        <v>7.1913492073681594E-5</v>
      </c>
      <c r="CT60" s="67"/>
    </row>
    <row r="61" spans="1:98" ht="14.65" customHeight="1">
      <c r="A61" s="63"/>
      <c r="B61" s="55" t="s">
        <v>293</v>
      </c>
      <c r="C61" s="64"/>
      <c r="D61" s="70" t="s">
        <v>292</v>
      </c>
      <c r="E61" s="65" t="s">
        <v>315</v>
      </c>
      <c r="F61" s="65" t="s">
        <v>414</v>
      </c>
      <c r="G61" s="49" t="str" cm="1">
        <f t="array" ref="G61">IFERROR(_xlfn.XLOOKUP(G$8,EGEN_DPF_a_RONLER!$I$5:$P$5,_xlfn.XLOOKUP($D61,EGEN_DPF_a_RONLER!$D$13:$D$50,EGEN_DPF_a_RONLER!$I$13:$P$50)),"--")</f>
        <v>--</v>
      </c>
      <c r="H61" s="49" t="str" cm="1">
        <f t="array" ref="H61">IFERROR(_xlfn.XLOOKUP(H$8,EGEN_DPF_a_RONLER!$I$5:$P$5,_xlfn.XLOOKUP($D61,EGEN_DPF_a_RONLER!$D$13:$D$50,EGEN_DPF_a_RONLER!$I$13:$P$50)),"--")</f>
        <v>--</v>
      </c>
      <c r="I61" s="49" cm="1">
        <f t="array" ref="I61">IFERROR(_xlfn.XLOOKUP(I$8,EGEN_DPF_b_RONLER!$K$11:$FZ$11,_xlfn.XLOOKUP($D61,EGEN_DPF_b_RONLER!$D$14:$D$67,EGEN_DPF_b_RONLER!$K$14:$FZ$67)),"--")</f>
        <v>3.4809119412454971E-3</v>
      </c>
      <c r="J61" s="49" cm="1">
        <f t="array" ref="J61">IFERROR(_xlfn.XLOOKUP(J$8,EGEN_DPF_b_RONLER!$K$11:$FZ$11,_xlfn.XLOOKUP($D61,EGEN_DPF_b_RONLER!$D$14:$D$67,EGEN_DPF_b_RONLER!$K$14:$FZ$67)),"--")</f>
        <v>3.4809119412454971E-3</v>
      </c>
      <c r="K61" s="49" cm="1">
        <f t="array" ref="K61">IFERROR(_xlfn.XLOOKUP(K$8,EGEN_DPF_b_RONLER!$K$11:$FZ$11,_xlfn.XLOOKUP($D61,EGEN_DPF_b_RONLER!$D$14:$D$67,EGEN_DPF_b_RONLER!$K$14:$FZ$67)),"--")</f>
        <v>3.4809119412454971E-3</v>
      </c>
      <c r="L61" s="49" cm="1">
        <f t="array" ref="L61">IFERROR(_xlfn.XLOOKUP(L$8,EGEN_DPF_b_RONLER!$K$11:$FZ$11,_xlfn.XLOOKUP($D61,EGEN_DPF_b_RONLER!$D$14:$D$67,EGEN_DPF_b_RONLER!$K$14:$FZ$67)),"--")</f>
        <v>3.4809119412454971E-3</v>
      </c>
      <c r="M61" s="49" cm="1">
        <f t="array" ref="M61">IFERROR(_xlfn.XLOOKUP(M$8,EGEN_DPF_b_RONLER!$K$11:$FZ$11,_xlfn.XLOOKUP($D61,EGEN_DPF_b_RONLER!$D$14:$D$67,EGEN_DPF_b_RONLER!$K$14:$FZ$67)),"--")</f>
        <v>3.4809119412454971E-3</v>
      </c>
      <c r="N61" s="49" cm="1">
        <f t="array" ref="N61">IFERROR(_xlfn.XLOOKUP(N$8,EGEN_DPF_b_RONLER!$K$11:$FZ$11,_xlfn.XLOOKUP($D61,EGEN_DPF_b_RONLER!$D$14:$D$67,EGEN_DPF_b_RONLER!$K$14:$FZ$67)),"--")</f>
        <v>3.4809119412454971E-3</v>
      </c>
      <c r="O61" s="49" cm="1">
        <f t="array" ref="O61">IFERROR(_xlfn.XLOOKUP(O$8,EGEN_DPF_b_RONLER!$K$11:$FZ$11,_xlfn.XLOOKUP($D61,EGEN_DPF_b_RONLER!$D$14:$D$67,EGEN_DPF_b_RONLER!$K$14:$FZ$67)),"--")</f>
        <v>2.9063924946321632E-3</v>
      </c>
      <c r="P61" s="49" cm="1">
        <f t="array" ref="P61">IFERROR(_xlfn.XLOOKUP(P$8,EGEN_DPF_b_RONLER!$K$11:$FZ$11,_xlfn.XLOOKUP($D61,EGEN_DPF_b_RONLER!$D$14:$D$67,EGEN_DPF_b_RONLER!$K$14:$FZ$67)),"--")</f>
        <v>2.9063924946321632E-3</v>
      </c>
      <c r="Q61" s="49" cm="1">
        <f t="array" ref="Q61">IFERROR(_xlfn.XLOOKUP(Q$8,EGEN_DPF_b_RONLER!$K$11:$FZ$11,_xlfn.XLOOKUP($D61,EGEN_DPF_b_RONLER!$D$14:$D$67,EGEN_DPF_b_RONLER!$K$14:$FZ$67)),"--")</f>
        <v>2.9063924946321632E-3</v>
      </c>
      <c r="R61" s="49" cm="1">
        <f t="array" ref="R61">IFERROR(_xlfn.XLOOKUP(R$8,EGEN_DPF_b_RONLER!$K$11:$FZ$11,_xlfn.XLOOKUP($D61,EGEN_DPF_b_RONLER!$D$14:$D$67,EGEN_DPF_b_RONLER!$K$14:$FZ$67)),"--")</f>
        <v>4.055431387858831E-3</v>
      </c>
      <c r="S61" s="49" cm="1">
        <f t="array" ref="S61">IFERROR(_xlfn.XLOOKUP(S$8,EGEN_DPF_b_RONLER!$K$11:$FZ$11,_xlfn.XLOOKUP($D61,EGEN_DPF_b_RONLER!$D$14:$D$67,EGEN_DPF_b_RONLER!$K$14:$FZ$67)),"--")</f>
        <v>4.055431387858831E-3</v>
      </c>
      <c r="T61" s="49" cm="1">
        <f t="array" ref="T61">IFERROR(_xlfn.XLOOKUP(T$8,EGEN_DPF_b_RONLER!$K$11:$FZ$11,_xlfn.XLOOKUP($D61,EGEN_DPF_b_RONLER!$D$14:$D$67,EGEN_DPF_b_RONLER!$K$14:$FZ$67)),"--")</f>
        <v>4.055431387858831E-3</v>
      </c>
      <c r="U61" s="49" cm="1">
        <f t="array" ref="U61">IFERROR(_xlfn.XLOOKUP(U$8,EGEN_DPF_b_RONLER!$K$11:$FZ$11,_xlfn.XLOOKUP($D61,EGEN_DPF_b_RONLER!$D$14:$D$67,EGEN_DPF_b_RONLER!$K$14:$FZ$67)),"--")</f>
        <v>4.055431387858831E-3</v>
      </c>
      <c r="V61" s="49" cm="1">
        <f t="array" ref="V61">IFERROR(_xlfn.XLOOKUP(V$8,EGEN_DPF_b_RONLER!$K$11:$FZ$11,_xlfn.XLOOKUP($D61,EGEN_DPF_b_RONLER!$D$14:$D$67,EGEN_DPF_b_RONLER!$K$14:$FZ$67)),"--")</f>
        <v>4.055431387858831E-3</v>
      </c>
      <c r="W61" s="49" cm="1">
        <f t="array" ref="W61">IFERROR(_xlfn.XLOOKUP(W$8,EGEN_DPF_b_RONLER!$K$11:$FZ$11,_xlfn.XLOOKUP($D61,EGEN_DPF_b_RONLER!$D$14:$D$67,EGEN_DPF_b_RONLER!$K$14:$FZ$67)),"--")</f>
        <v>4.055431387858831E-3</v>
      </c>
      <c r="X61" s="49" cm="1">
        <f t="array" ref="X61">IFERROR(_xlfn.XLOOKUP(X$8,EGEN_DPF_b_RONLER!$K$11:$FZ$11,_xlfn.XLOOKUP($D61,EGEN_DPF_b_RONLER!$D$14:$D$67,EGEN_DPF_b_RONLER!$K$14:$FZ$67)),"--")</f>
        <v>4.055431387858831E-3</v>
      </c>
      <c r="Y61" s="49" cm="1">
        <f t="array" ref="Y61">IFERROR(_xlfn.XLOOKUP(Y$8,EGEN_DPF_b_RONLER!$K$11:$FZ$11,_xlfn.XLOOKUP($D61,EGEN_DPF_b_RONLER!$D$14:$D$67,EGEN_DPF_b_RONLER!$K$14:$FZ$67)),"--")</f>
        <v>4.055431387858831E-3</v>
      </c>
      <c r="Z61" s="49" cm="1">
        <f t="array" ref="Z61">IFERROR(_xlfn.XLOOKUP(Z$8,EGEN_DPF_b_RONLER!$K$11:$FZ$11,_xlfn.XLOOKUP($D61,EGEN_DPF_b_RONLER!$D$14:$D$67,EGEN_DPF_b_RONLER!$K$14:$FZ$67)),"--")</f>
        <v>4.055431387858831E-3</v>
      </c>
      <c r="AA61" s="49" cm="1">
        <f t="array" ref="AA61">IFERROR(_xlfn.XLOOKUP(AA$8,EGEN_DPF_b_RONLER!$K$11:$FZ$11,_xlfn.XLOOKUP($D61,EGEN_DPF_b_RONLER!$D$14:$D$67,EGEN_DPF_b_RONLER!$K$14:$FZ$67)),"--")</f>
        <v>4.055431387858831E-3</v>
      </c>
      <c r="AB61" s="49" cm="1">
        <f t="array" ref="AB61">IFERROR(_xlfn.XLOOKUP(AB$8,EGEN_DPF_b_RONLER!$K$11:$FZ$11,_xlfn.XLOOKUP($D61,EGEN_DPF_b_RONLER!$D$14:$D$67,EGEN_DPF_b_RONLER!$K$14:$FZ$67)),"--")</f>
        <v>4.055431387858831E-3</v>
      </c>
      <c r="AC61" s="49" cm="1">
        <f t="array" ref="AC61">IFERROR(_xlfn.XLOOKUP(AC$8,EGEN_DPF_b_RONLER!$K$11:$FZ$11,_xlfn.XLOOKUP($D61,EGEN_DPF_b_RONLER!$D$14:$D$67,EGEN_DPF_b_RONLER!$K$14:$FZ$67)),"--")</f>
        <v>4.055431387858831E-3</v>
      </c>
      <c r="AD61" s="49" cm="1">
        <f t="array" ref="AD61">IFERROR(_xlfn.XLOOKUP(AD$8,EGEN_DPF_b_RONLER!$K$11:$FZ$11,_xlfn.XLOOKUP($D61,EGEN_DPF_b_RONLER!$D$14:$D$67,EGEN_DPF_b_RONLER!$K$14:$FZ$67)),"--")</f>
        <v>4.055431387858831E-3</v>
      </c>
      <c r="AE61" s="49" cm="1">
        <f t="array" ref="AE61">IFERROR(_xlfn.XLOOKUP(AE$8,EGEN_DPF_b_RONLER!$K$11:$FZ$11,_xlfn.XLOOKUP($D61,EGEN_DPF_b_RONLER!$D$14:$D$67,EGEN_DPF_b_RONLER!$K$14:$FZ$67)),"--")</f>
        <v>4.055431387858831E-3</v>
      </c>
      <c r="AF61" s="49" cm="1">
        <f t="array" ref="AF61">IFERROR(_xlfn.XLOOKUP(AF$8,EGEN_DPF_b_RONLER!$K$11:$FZ$11,_xlfn.XLOOKUP($D61,EGEN_DPF_b_RONLER!$D$14:$D$67,EGEN_DPF_b_RONLER!$K$14:$FZ$67)),"--")</f>
        <v>4.055431387858831E-3</v>
      </c>
      <c r="AG61" s="49" cm="1">
        <f t="array" ref="AG61">IFERROR(_xlfn.XLOOKUP(AG$8,EGEN_DPF_b_RONLER!$K$11:$FZ$11,_xlfn.XLOOKUP($D61,EGEN_DPF_b_RONLER!$D$14:$D$67,EGEN_DPF_b_RONLER!$K$14:$FZ$67)),"--")</f>
        <v>4.055431387858831E-3</v>
      </c>
      <c r="AH61" s="49" cm="1">
        <f t="array" ref="AH61">IFERROR(_xlfn.XLOOKUP(AH$8,EGEN_DPF_b_RONLER!$K$11:$FZ$11,_xlfn.XLOOKUP($D61,EGEN_DPF_b_RONLER!$D$14:$D$67,EGEN_DPF_b_RONLER!$K$14:$FZ$67)),"--")</f>
        <v>4.055431387858831E-3</v>
      </c>
      <c r="AI61" s="49" cm="1">
        <f t="array" ref="AI61">IFERROR(_xlfn.XLOOKUP(AI$8,EGEN_DPF_b_RONLER!$K$11:$FZ$11,_xlfn.XLOOKUP($D61,EGEN_DPF_b_RONLER!$D$14:$D$67,EGEN_DPF_b_RONLER!$K$14:$FZ$67)),"--")</f>
        <v>4.055431387858831E-3</v>
      </c>
      <c r="AJ61" s="49" cm="1">
        <f t="array" ref="AJ61">IFERROR(_xlfn.XLOOKUP(AJ$8,EGEN_DPF_b_RONLER!$K$11:$FZ$11,_xlfn.XLOOKUP($D61,EGEN_DPF_b_RONLER!$D$14:$D$67,EGEN_DPF_b_RONLER!$K$14:$FZ$67)),"--")</f>
        <v>4.055431387858831E-3</v>
      </c>
      <c r="AK61" s="49" cm="1">
        <f t="array" ref="AK61">IFERROR(_xlfn.XLOOKUP(AK$8,EGEN_DPF_b_RONLER!$K$11:$FZ$11,_xlfn.XLOOKUP($D61,EGEN_DPF_b_RONLER!$D$14:$D$67,EGEN_DPF_b_RONLER!$K$14:$FZ$67)),"--")</f>
        <v>4.055431387858831E-3</v>
      </c>
      <c r="AL61" s="49" cm="1">
        <f t="array" ref="AL61">IFERROR(_xlfn.XLOOKUP(AL$8,EGEN_DPF_b_RONLER!$K$11:$FZ$11,_xlfn.XLOOKUP($D61,EGEN_DPF_b_RONLER!$D$14:$D$67,EGEN_DPF_b_RONLER!$K$14:$FZ$67)),"--")</f>
        <v>4.055431387858831E-3</v>
      </c>
      <c r="AM61" s="49" cm="1">
        <f t="array" ref="AM61">IFERROR(_xlfn.XLOOKUP(AM$8,EGEN_DPF_b_RONLER!$K$11:$FZ$11,_xlfn.XLOOKUP($D61,EGEN_DPF_b_RONLER!$D$14:$D$67,EGEN_DPF_b_RONLER!$K$14:$FZ$67)),"--")</f>
        <v>3.4809119412454971E-3</v>
      </c>
      <c r="AN61" s="49" cm="1">
        <f t="array" ref="AN61">IFERROR(_xlfn.XLOOKUP(AN$8,EGEN_DPF_b_RONLER!$K$11:$FZ$11,_xlfn.XLOOKUP($D61,EGEN_DPF_b_RONLER!$D$14:$D$67,EGEN_DPF_b_RONLER!$K$14:$FZ$67)),"--")</f>
        <v>3.4809119412454971E-3</v>
      </c>
      <c r="AO61" s="49" cm="1">
        <f t="array" ref="AO61">IFERROR(_xlfn.XLOOKUP(AO$8,EGEN_DPF_b_RONLER!$K$11:$FZ$11,_xlfn.XLOOKUP($D61,EGEN_DPF_b_RONLER!$D$14:$D$67,EGEN_DPF_b_RONLER!$K$14:$FZ$67)),"--")</f>
        <v>3.4809119412454971E-3</v>
      </c>
      <c r="AP61" s="49" cm="1">
        <f t="array" ref="AP61">IFERROR(_xlfn.XLOOKUP(AP$8,EGEN_DPF_b_RONLER!$K$11:$FZ$11,_xlfn.XLOOKUP($D61,EGEN_DPF_b_RONLER!$D$14:$D$67,EGEN_DPF_b_RONLER!$K$14:$FZ$67)),"--")</f>
        <v>3.4809119412454971E-3</v>
      </c>
      <c r="AQ61" s="49" cm="1">
        <f t="array" ref="AQ61">IFERROR(_xlfn.XLOOKUP(AQ$8,EGEN_DPF_b_RONLER!$K$11:$FZ$11,_xlfn.XLOOKUP($D61,EGEN_DPF_b_RONLER!$D$14:$D$67,EGEN_DPF_b_RONLER!$K$14:$FZ$67)),"--")</f>
        <v>5.8127849892643257E-4</v>
      </c>
      <c r="AR61" s="49" cm="1">
        <f t="array" ref="AR61">IFERROR(_xlfn.XLOOKUP(AR$8,EGEN_DPF_b_RONLER!$K$11:$FZ$11,_xlfn.XLOOKUP($D61,EGEN_DPF_b_RONLER!$D$14:$D$67,EGEN_DPF_b_RONLER!$K$14:$FZ$67)),"--")</f>
        <v>4.055431387858831E-3</v>
      </c>
      <c r="AS61" s="49" cm="1">
        <f t="array" ref="AS61">IFERROR(_xlfn.XLOOKUP(AS$8,EGEN_DPF_b_RONLER!$K$11:$FZ$11,_xlfn.XLOOKUP($D61,EGEN_DPF_b_RONLER!$D$14:$D$67,EGEN_DPF_b_RONLER!$K$14:$FZ$67)),"--")</f>
        <v>4.055431387858831E-3</v>
      </c>
      <c r="AT61" s="49" cm="1">
        <f t="array" ref="AT61">IFERROR(_xlfn.XLOOKUP(AT$8,EGEN_DPF_b_RONLER!$K$11:$FZ$11,_xlfn.XLOOKUP($D61,EGEN_DPF_b_RONLER!$D$14:$D$67,EGEN_DPF_b_RONLER!$K$14:$FZ$67)),"--")</f>
        <v>4.055431387858831E-3</v>
      </c>
      <c r="AU61" s="49" cm="1">
        <f t="array" ref="AU61">IFERROR(_xlfn.XLOOKUP(AU$8,EGEN_DPF_b_RONLER!$K$11:$FZ$11,_xlfn.XLOOKUP($D61,EGEN_DPF_b_RONLER!$D$14:$D$67,EGEN_DPF_b_RONLER!$K$14:$FZ$67)),"--")</f>
        <v>4.055431387858831E-3</v>
      </c>
      <c r="AV61" s="49" cm="1">
        <f t="array" ref="AV61">IFERROR(_xlfn.XLOOKUP(AV$8,EGEN_DPF_b_RONLER!$K$11:$FZ$11,_xlfn.XLOOKUP($D61,EGEN_DPF_b_RONLER!$D$14:$D$67,EGEN_DPF_b_RONLER!$K$14:$FZ$67)),"--")</f>
        <v>4.055431387858831E-3</v>
      </c>
      <c r="AW61" s="49" cm="1">
        <f t="array" ref="AW61">IFERROR(_xlfn.XLOOKUP(AW$8,EGEN_DPF_b_RONLER!$K$11:$FZ$11,_xlfn.XLOOKUP($D61,EGEN_DPF_b_RONLER!$D$14:$D$67,EGEN_DPF_b_RONLER!$K$14:$FZ$67)),"--")</f>
        <v>4.055431387858831E-3</v>
      </c>
      <c r="AX61" s="49" cm="1">
        <f t="array" ref="AX61">IFERROR(_xlfn.XLOOKUP(AX$8,EGEN_DPF_b_RONLER!$K$11:$FZ$11,_xlfn.XLOOKUP($D61,EGEN_DPF_b_RONLER!$D$14:$D$67,EGEN_DPF_b_RONLER!$K$14:$FZ$67)),"--")</f>
        <v>4.055431387858831E-3</v>
      </c>
      <c r="AY61" s="49" cm="1">
        <f t="array" ref="AY61">IFERROR(_xlfn.XLOOKUP(AY$8,EGEN_DPF_b_RONLER!$K$11:$FZ$11,_xlfn.XLOOKUP($D61,EGEN_DPF_b_RONLER!$D$14:$D$67,EGEN_DPF_b_RONLER!$K$14:$FZ$67)),"--")</f>
        <v>4.055431387858831E-3</v>
      </c>
      <c r="AZ61" s="49" t="str" cm="1">
        <f t="array" ref="AZ61">IFERROR(_xlfn.XLOOKUP(AZ$8,EGENnoDPF_a_RONLER!$G$11:$CL$11,_xlfn.XLOOKUP($D61,EGENnoDPF_a_RONLER!$D$14:$D$51,EGENnoDPF_a_RONLER!$G$14:$CL$51)),"--")</f>
        <v>--</v>
      </c>
      <c r="BA61" s="49" t="str" cm="1">
        <f t="array" ref="BA61">IFERROR(_xlfn.XLOOKUP(BA$8,EGENnoDPF_a_RONLER!$G$11:$CL$11,_xlfn.XLOOKUP($D61,EGENnoDPF_a_RONLER!$D$14:$D$51,EGENnoDPF_a_RONLER!$G$14:$CL$51)),"--")</f>
        <v>--</v>
      </c>
      <c r="BB61" s="49" t="str" cm="1">
        <f t="array" ref="BB61">IFERROR(_xlfn.XLOOKUP(BB$8,EGENnoDPF_a_RONLER!$G$11:$CL$11,_xlfn.XLOOKUP($D61,EGENnoDPF_a_RONLER!$D$14:$D$51,EGENnoDPF_a_RONLER!$G$14:$CL$51)),"--")</f>
        <v>--</v>
      </c>
      <c r="BC61" s="49" t="str" cm="1">
        <f t="array" ref="BC61">IFERROR(_xlfn.XLOOKUP(BC$8,EGENnoDPF_a_RONLER!$G$11:$CL$11,_xlfn.XLOOKUP($D61,EGENnoDPF_a_RONLER!$D$14:$D$51,EGENnoDPF_a_RONLER!$G$14:$CL$51)),"--")</f>
        <v>--</v>
      </c>
      <c r="BD61" s="49" t="str" cm="1">
        <f t="array" ref="BD61">IFERROR(_xlfn.XLOOKUP(BD$8,EGENnoDPF_a_RONLER!$G$11:$CL$11,_xlfn.XLOOKUP($D61,EGENnoDPF_a_RONLER!$D$14:$D$51,EGENnoDPF_a_RONLER!$G$14:$CL$51)),"--")</f>
        <v>--</v>
      </c>
      <c r="BE61" s="49" t="str" cm="1">
        <f t="array" ref="BE61">IFERROR(_xlfn.XLOOKUP(BE$8,EGENnoDPF_a_RONLER!$G$11:$CL$11,_xlfn.XLOOKUP($D61,EGENnoDPF_a_RONLER!$D$14:$D$51,EGENnoDPF_a_RONLER!$G$14:$CL$51)),"--")</f>
        <v>--</v>
      </c>
      <c r="BF61" s="49" t="str" cm="1">
        <f t="array" ref="BF61">IFERROR(_xlfn.XLOOKUP(BF$8,EGENnoDPF_a_RONLER!$G$11:$CL$11,_xlfn.XLOOKUP($D61,EGENnoDPF_a_RONLER!$D$14:$D$51,EGENnoDPF_a_RONLER!$G$14:$CL$51)),"--")</f>
        <v>--</v>
      </c>
      <c r="BG61" s="49" t="str" cm="1">
        <f t="array" ref="BG61">IFERROR(_xlfn.XLOOKUP(BG$8,EGENnoDPF_a_RONLER!$G$11:$CL$11,_xlfn.XLOOKUP($D61,EGENnoDPF_a_RONLER!$D$14:$D$51,EGENnoDPF_a_RONLER!$G$14:$CL$51)),"--")</f>
        <v>--</v>
      </c>
      <c r="BH61" s="49" t="str" cm="1">
        <f t="array" ref="BH61">IFERROR(_xlfn.XLOOKUP(BH$8,EGENnoDPF_a_RONLER!$G$11:$CL$11,_xlfn.XLOOKUP($D61,EGENnoDPF_a_RONLER!$D$14:$D$51,EGENnoDPF_a_RONLER!$G$14:$CL$51)),"--")</f>
        <v>--</v>
      </c>
      <c r="BI61" s="49" t="str" cm="1">
        <f t="array" ref="BI61">IFERROR(_xlfn.XLOOKUP(BI$8,EGENnoDPF_a_RONLER!$G$11:$CL$11,_xlfn.XLOOKUP($D61,EGENnoDPF_a_RONLER!$D$14:$D$51,EGENnoDPF_a_RONLER!$G$14:$CL$51)),"--")</f>
        <v>--</v>
      </c>
      <c r="BJ61" s="49" t="str" cm="1">
        <f t="array" ref="BJ61">IFERROR(_xlfn.XLOOKUP(BJ$8,EGENnoDPF_a_RONLER!$G$11:$CL$11,_xlfn.XLOOKUP($D61,EGENnoDPF_a_RONLER!$D$14:$D$51,EGENnoDPF_a_RONLER!$G$14:$CL$51)),"--")</f>
        <v>--</v>
      </c>
      <c r="BK61" s="49" t="str" cm="1">
        <f t="array" ref="BK61">IFERROR(_xlfn.XLOOKUP(BK$8,EGENnoDPF_a_RONLER!$G$11:$CL$11,_xlfn.XLOOKUP($D61,EGENnoDPF_a_RONLER!$D$14:$D$51,EGENnoDPF_a_RONLER!$G$14:$CL$51)),"--")</f>
        <v>--</v>
      </c>
      <c r="BL61" s="49" t="str" cm="1">
        <f t="array" ref="BL61">IFERROR(_xlfn.XLOOKUP(BL$8,EGENnoDPF_a_RONLER!$G$11:$CL$11,_xlfn.XLOOKUP($D61,EGENnoDPF_a_RONLER!$D$14:$D$51,EGENnoDPF_a_RONLER!$G$14:$CL$51)),"--")</f>
        <v>--</v>
      </c>
      <c r="BM61" s="49" t="str" cm="1">
        <f t="array" ref="BM61">IFERROR(_xlfn.XLOOKUP(BM$8,EGENnoDPF_a_RONLER!$G$11:$CL$11,_xlfn.XLOOKUP($D61,EGENnoDPF_a_RONLER!$D$14:$D$51,EGENnoDPF_a_RONLER!$G$14:$CL$51)),"--")</f>
        <v>--</v>
      </c>
      <c r="BN61" s="49" t="str" cm="1">
        <f t="array" ref="BN61">IFERROR(_xlfn.XLOOKUP(BN$8,EGENnoDPF_a_RONLER!$G$11:$CL$11,_xlfn.XLOOKUP($D61,EGENnoDPF_a_RONLER!$D$14:$D$51,EGENnoDPF_a_RONLER!$G$14:$CL$51)),"--")</f>
        <v>--</v>
      </c>
      <c r="BO61" s="49" t="str" cm="1">
        <f t="array" ref="BO61">IFERROR(_xlfn.XLOOKUP(BO$8,EGENnoDPF_a_RONLER!$G$11:$CL$11,_xlfn.XLOOKUP($D61,EGENnoDPF_a_RONLER!$D$14:$D$51,EGENnoDPF_a_RONLER!$G$14:$CL$51)),"--")</f>
        <v>--</v>
      </c>
      <c r="BP61" s="49" t="str" cm="1">
        <f t="array" ref="BP61">IFERROR(_xlfn.XLOOKUP(BP$8,EGENnoDPF_a_RONLER!$G$11:$CL$11,_xlfn.XLOOKUP($D61,EGENnoDPF_a_RONLER!$D$14:$D$51,EGENnoDPF_a_RONLER!$G$14:$CL$51)),"--")</f>
        <v>--</v>
      </c>
      <c r="BQ61" s="49" t="str" cm="1">
        <f t="array" ref="BQ61">IFERROR(_xlfn.XLOOKUP(BQ$8,EGENnoDPF_a_RONLER!$G$11:$CL$11,_xlfn.XLOOKUP($D61,EGENnoDPF_a_RONLER!$D$14:$D$51,EGENnoDPF_a_RONLER!$G$14:$CL$51)),"--")</f>
        <v>--</v>
      </c>
      <c r="BR61" s="49" t="str" cm="1">
        <f t="array" ref="BR61">IFERROR(_xlfn.XLOOKUP(BR$8,EGENnoDPF_a_RONLER!$G$11:$CL$11,_xlfn.XLOOKUP($D61,EGENnoDPF_a_RONLER!$D$14:$D$51,EGENnoDPF_a_RONLER!$G$14:$CL$51)),"--")</f>
        <v>--</v>
      </c>
      <c r="BS61" s="49" t="str" cm="1">
        <f t="array" ref="BS61">IFERROR(_xlfn.XLOOKUP(BS$8,EGENnoDPF_a_RONLER!$G$11:$CL$11,_xlfn.XLOOKUP($D61,EGENnoDPF_a_RONLER!$D$14:$D$51,EGENnoDPF_a_RONLER!$G$14:$CL$51)),"--")</f>
        <v>--</v>
      </c>
      <c r="BT61" s="49" t="str" cm="1">
        <f t="array" ref="BT61">IFERROR(_xlfn.XLOOKUP(BT$8,EGENnoDPF_a_RONLER!$G$11:$CL$11,_xlfn.XLOOKUP($D61,EGENnoDPF_a_RONLER!$D$14:$D$51,EGENnoDPF_a_RONLER!$G$14:$CL$51)),"--")</f>
        <v>--</v>
      </c>
      <c r="BU61" s="49" cm="1">
        <f t="array" ref="BU61">IFERROR(_xlfn.XLOOKUP(BU$8,EGENnoDPF_b_RONLER!$G$11:$BN$11,_xlfn.XLOOKUP($D61,EGENnoDPF_b_RONLER!$D$14:$D$67,EGENnoDPF_b_RONLER!$G$14:$BN$67)),"--")</f>
        <v>6.6403122048949784E-3</v>
      </c>
      <c r="BV61" s="49" cm="1">
        <f t="array" ref="BV61">IFERROR(_xlfn.XLOOKUP(BV$8,EGENnoDPF_b_RONLER!$G$11:$BN$11,_xlfn.XLOOKUP($D61,EGENnoDPF_b_RONLER!$D$14:$D$67,EGENnoDPF_b_RONLER!$G$14:$BN$67)),"--")</f>
        <v>6.7362176769051535E-3</v>
      </c>
      <c r="BW61" s="49" cm="1">
        <f t="array" ref="BW61">IFERROR(_xlfn.XLOOKUP(BW$8,EGENnoDPF_b_RONLER!$G$11:$BN$11,_xlfn.XLOOKUP($D61,EGENnoDPF_b_RONLER!$D$14:$D$67,EGENnoDPF_b_RONLER!$G$14:$BN$67)),"--")</f>
        <v>6.7362176769051535E-3</v>
      </c>
      <c r="BX61" s="49" cm="1">
        <f t="array" ref="BX61">IFERROR(_xlfn.XLOOKUP(BX$8,EGENnoDPF_b_RONLER!$G$11:$BN$11,_xlfn.XLOOKUP($D61,EGENnoDPF_b_RONLER!$D$14:$D$67,EGENnoDPF_b_RONLER!$G$14:$BN$67)),"--")</f>
        <v>8.0377919399003874E-3</v>
      </c>
      <c r="BY61" s="49" cm="1">
        <f t="array" ref="BY61">IFERROR(_xlfn.XLOOKUP(BY$8,EGENnoDPF_b_RONLER!$G$11:$BN$11,_xlfn.XLOOKUP($D61,EGENnoDPF_b_RONLER!$D$14:$D$67,EGENnoDPF_b_RONLER!$G$14:$BN$67)),"--")</f>
        <v>7.8596817775957763E-3</v>
      </c>
      <c r="BZ61" s="49" cm="1">
        <f t="array" ref="BZ61">IFERROR(_xlfn.XLOOKUP(BZ$8,EGENnoDPF_b_RONLER!$G$11:$BN$11,_xlfn.XLOOKUP($D61,EGENnoDPF_b_RONLER!$D$14:$D$67,EGENnoDPF_b_RONLER!$G$14:$BN$67)),"--")</f>
        <v>8.0377919399003874E-3</v>
      </c>
      <c r="CA61" s="49" cm="1">
        <f t="array" ref="CA61">IFERROR(_xlfn.XLOOKUP(CA$8,EGENnoDPF_b_RONLER!$G$11:$BN$11,_xlfn.XLOOKUP($D61,EGENnoDPF_b_RONLER!$D$14:$D$67,EGENnoDPF_b_RONLER!$G$14:$BN$67)),"--")</f>
        <v>8.0377919399003874E-3</v>
      </c>
      <c r="CB61" s="49" cm="1">
        <f t="array" ref="CB61">IFERROR(_xlfn.XLOOKUP(CB$8,EGENnoDPF_b_RONLER!$G$11:$BN$11,_xlfn.XLOOKUP($D61,EGENnoDPF_b_RONLER!$D$14:$D$67,EGENnoDPF_b_RONLER!$G$14:$BN$67)),"--")</f>
        <v>8.0377919399003874E-3</v>
      </c>
      <c r="CC61" s="49" cm="1">
        <f t="array" ref="CC61">IFERROR(_xlfn.XLOOKUP(CC$8,EGENnoDPF_b_RONLER!$G$11:$BN$11,_xlfn.XLOOKUP($D61,EGENnoDPF_b_RONLER!$D$14:$D$67,EGENnoDPF_b_RONLER!$G$14:$BN$67)),"--")</f>
        <v>8.0377919399003874E-3</v>
      </c>
      <c r="CD61" s="49" cm="1">
        <f t="array" ref="CD61">IFERROR(_xlfn.XLOOKUP(CD$8,EGENnoDPF_b_RONLER!$G$11:$BN$11,_xlfn.XLOOKUP($D61,EGENnoDPF_b_RONLER!$D$14:$D$67,EGENnoDPF_b_RONLER!$G$14:$BN$67)),"--")</f>
        <v>7.8596817775957763E-3</v>
      </c>
      <c r="CE61" s="49" cm="1">
        <f t="array" ref="CE61">IFERROR(_xlfn.XLOOKUP(CE$8,EGENnoDPF_b_RONLER!$G$11:$BN$11,_xlfn.XLOOKUP($D61,EGENnoDPF_b_RONLER!$D$14:$D$67,EGENnoDPF_b_RONLER!$G$14:$BN$67)),"--")</f>
        <v>8.0377919399003874E-3</v>
      </c>
      <c r="CF61" s="49" cm="1">
        <f t="array" ref="CF61">IFERROR(_xlfn.XLOOKUP(CF$8,EGENnoDPF_b_RONLER!$G$11:$BN$11,_xlfn.XLOOKUP($D61,EGENnoDPF_b_RONLER!$D$14:$D$67,EGENnoDPF_b_RONLER!$G$14:$BN$67)),"--")</f>
        <v>7.8596817775957763E-3</v>
      </c>
      <c r="CG61" s="49" cm="1">
        <f t="array" ref="CG61">IFERROR(_xlfn.XLOOKUP(CG$8,EGENnoDPF_b_RONLER!$G$11:$BN$11,_xlfn.XLOOKUP($D61,EGENnoDPF_b_RONLER!$D$14:$D$67,EGENnoDPF_b_RONLER!$G$14:$BN$67)),"--")</f>
        <v>7.8596817775957763E-3</v>
      </c>
      <c r="CH61" s="49" cm="1">
        <f t="array" ref="CH61">IFERROR(_xlfn.XLOOKUP(CH$8,EGENnoDPF_b_RONLER!$G$11:$BN$11,_xlfn.XLOOKUP($D61,EGENnoDPF_b_RONLER!$D$14:$D$67,EGENnoDPF_b_RONLER!$G$14:$BN$67)),"--")</f>
        <v>7.8596817775957763E-3</v>
      </c>
      <c r="CI61" s="49" cm="1">
        <f t="array" ref="CI61">IFERROR(_xlfn.XLOOKUP(CI$8,EGENnoDPF_b_RONLER!$G$11:$BN$11,_xlfn.XLOOKUP($D61,EGENnoDPF_b_RONLER!$D$14:$D$67,EGENnoDPF_b_RONLER!$G$14:$BN$67)),"--")</f>
        <v>7.8596817775957763E-3</v>
      </c>
      <c r="CJ61" s="49" t="str" cm="1">
        <f t="array" ref="CJ61">IFERROR(_xlfn.XLOOKUP(CJ$8,FirePump_RONLER!$G$11:$V$11,_xlfn.XLOOKUP($D61,FirePump_RONLER!$D$14:$D$51,FirePump_RONLER!$G$14:$V$51)),"--")</f>
        <v>--</v>
      </c>
      <c r="CK61" s="49" t="str" cm="1">
        <f t="array" ref="CK61">IFERROR(_xlfn.XLOOKUP(CK$8,FirePump_RONLER!$G$11:$V$11,_xlfn.XLOOKUP($D61,FirePump_RONLER!$D$14:$D$51,FirePump_RONLER!$G$14:$V$51)),"--")</f>
        <v>--</v>
      </c>
      <c r="CL61" s="49" t="str" cm="1">
        <f t="array" ref="CL61">IFERROR(_xlfn.XLOOKUP(CL$8,FirePump_RONLER!$G$11:$V$11,_xlfn.XLOOKUP($D61,FirePump_RONLER!$D$14:$D$51,FirePump_RONLER!$G$14:$V$51)),"--")</f>
        <v>--</v>
      </c>
      <c r="CM61" s="49" t="str" cm="1">
        <f t="array" ref="CM61">IFERROR(_xlfn.XLOOKUP(CM$8,FirePump_RONLER!$G$11:$V$11,_xlfn.XLOOKUP($D61,FirePump_RONLER!$D$14:$D$51,FirePump_RONLER!$G$14:$V$51)),"--")</f>
        <v>--</v>
      </c>
      <c r="CN61" s="49" t="str" cm="1">
        <f t="array" ref="CN61">IFERROR(_xlfn.XLOOKUP(CN$8,EGEN_ALOHA!$G$11:$Z$11,_xlfn.XLOOKUP($D61,EGEN_ALOHA!$D$14:$D$51,EGEN_ALOHA!$G$14:$Z$51)),"--")</f>
        <v>--</v>
      </c>
      <c r="CO61" s="49" t="str" cm="1">
        <f t="array" ref="CO61">IFERROR(_xlfn.XLOOKUP(CO$8,EGEN_ALOHA!$G$11:$Z$11,_xlfn.XLOOKUP($D61,EGEN_ALOHA!$D$14:$D$51,EGEN_ALOHA!$G$14:$Z$51)),"--")</f>
        <v>--</v>
      </c>
      <c r="CP61" s="49" t="str" cm="1">
        <f t="array" ref="CP61">IFERROR(_xlfn.XLOOKUP(CP$8,EGEN_ALOHA!$G$11:$Z$11,_xlfn.XLOOKUP($D61,EGEN_ALOHA!$D$14:$D$51,EGEN_ALOHA!$G$14:$Z$51)),"--")</f>
        <v>--</v>
      </c>
      <c r="CQ61" s="49" t="str" cm="1">
        <f t="array" ref="CQ61">IFERROR(_xlfn.XLOOKUP(CQ$8,EGEN_ALOHA!$G$11:$Z$11,_xlfn.XLOOKUP($D61,EGEN_ALOHA!$D$14:$D$51,EGEN_ALOHA!$G$14:$Z$51)),"--")</f>
        <v>--</v>
      </c>
      <c r="CR61" s="49" t="str" cm="1">
        <f t="array" ref="CR61">IFERROR(_xlfn.XLOOKUP(CR$8,EGEN_ALOHA!$G$11:$Z$11,_xlfn.XLOOKUP($D61,EGEN_ALOHA!$D$14:$D$51,EGEN_ALOHA!$G$14:$Z$51)),"--")</f>
        <v>--</v>
      </c>
      <c r="CS61" s="71">
        <f t="shared" si="2"/>
        <v>0.27721467550686624</v>
      </c>
      <c r="CT61" s="67"/>
    </row>
    <row r="62" spans="1:98" ht="14.65" customHeight="1">
      <c r="A62" s="63"/>
      <c r="B62" s="55" t="s">
        <v>295</v>
      </c>
      <c r="C62" s="64"/>
      <c r="D62" s="70" t="s">
        <v>294</v>
      </c>
      <c r="E62" s="65" t="s">
        <v>315</v>
      </c>
      <c r="F62" s="65" t="s">
        <v>414</v>
      </c>
      <c r="G62" s="49" t="str" cm="1">
        <f t="array" ref="G62">IFERROR(_xlfn.XLOOKUP(G$8,EGEN_DPF_a_RONLER!$I$5:$P$5,_xlfn.XLOOKUP($D62,EGEN_DPF_a_RONLER!$D$13:$D$50,EGEN_DPF_a_RONLER!$I$13:$P$50)),"--")</f>
        <v>--</v>
      </c>
      <c r="H62" s="49" t="str" cm="1">
        <f t="array" ref="H62">IFERROR(_xlfn.XLOOKUP(H$8,EGEN_DPF_a_RONLER!$I$5:$P$5,_xlfn.XLOOKUP($D62,EGEN_DPF_a_RONLER!$D$13:$D$50,EGEN_DPF_a_RONLER!$I$13:$P$50)),"--")</f>
        <v>--</v>
      </c>
      <c r="I62" s="49" cm="1">
        <f t="array" ref="I62">IFERROR(_xlfn.XLOOKUP(I$8,EGEN_DPF_b_RONLER!$K$11:$FZ$11,_xlfn.XLOOKUP($D62,EGEN_DPF_b_RONLER!$D$14:$D$67,EGEN_DPF_b_RONLER!$K$14:$FZ$67)),"--")</f>
        <v>9.5799012499999997E-4</v>
      </c>
      <c r="J62" s="49" cm="1">
        <f t="array" ref="J62">IFERROR(_xlfn.XLOOKUP(J$8,EGEN_DPF_b_RONLER!$K$11:$FZ$11,_xlfn.XLOOKUP($D62,EGEN_DPF_b_RONLER!$D$14:$D$67,EGEN_DPF_b_RONLER!$K$14:$FZ$67)),"--")</f>
        <v>9.5799012499999997E-4</v>
      </c>
      <c r="K62" s="49" cm="1">
        <f t="array" ref="K62">IFERROR(_xlfn.XLOOKUP(K$8,EGEN_DPF_b_RONLER!$K$11:$FZ$11,_xlfn.XLOOKUP($D62,EGEN_DPF_b_RONLER!$D$14:$D$67,EGEN_DPF_b_RONLER!$K$14:$FZ$67)),"--")</f>
        <v>9.5799012499999997E-4</v>
      </c>
      <c r="L62" s="49" cm="1">
        <f t="array" ref="L62">IFERROR(_xlfn.XLOOKUP(L$8,EGEN_DPF_b_RONLER!$K$11:$FZ$11,_xlfn.XLOOKUP($D62,EGEN_DPF_b_RONLER!$D$14:$D$67,EGEN_DPF_b_RONLER!$K$14:$FZ$67)),"--")</f>
        <v>9.5799012499999997E-4</v>
      </c>
      <c r="M62" s="49" cm="1">
        <f t="array" ref="M62">IFERROR(_xlfn.XLOOKUP(M$8,EGEN_DPF_b_RONLER!$K$11:$FZ$11,_xlfn.XLOOKUP($D62,EGEN_DPF_b_RONLER!$D$14:$D$67,EGEN_DPF_b_RONLER!$K$14:$FZ$67)),"--")</f>
        <v>9.5799012499999997E-4</v>
      </c>
      <c r="N62" s="49" cm="1">
        <f t="array" ref="N62">IFERROR(_xlfn.XLOOKUP(N$8,EGEN_DPF_b_RONLER!$K$11:$FZ$11,_xlfn.XLOOKUP($D62,EGEN_DPF_b_RONLER!$D$14:$D$67,EGEN_DPF_b_RONLER!$K$14:$FZ$67)),"--")</f>
        <v>9.5799012499999997E-4</v>
      </c>
      <c r="O62" s="49" cm="1">
        <f t="array" ref="O62">IFERROR(_xlfn.XLOOKUP(O$8,EGEN_DPF_b_RONLER!$K$11:$FZ$11,_xlfn.XLOOKUP($D62,EGEN_DPF_b_RONLER!$D$14:$D$67,EGEN_DPF_b_RONLER!$K$14:$FZ$67)),"--")</f>
        <v>7.9987525E-4</v>
      </c>
      <c r="P62" s="49" cm="1">
        <f t="array" ref="P62">IFERROR(_xlfn.XLOOKUP(P$8,EGEN_DPF_b_RONLER!$K$11:$FZ$11,_xlfn.XLOOKUP($D62,EGEN_DPF_b_RONLER!$D$14:$D$67,EGEN_DPF_b_RONLER!$K$14:$FZ$67)),"--")</f>
        <v>7.9987525E-4</v>
      </c>
      <c r="Q62" s="49" cm="1">
        <f t="array" ref="Q62">IFERROR(_xlfn.XLOOKUP(Q$8,EGEN_DPF_b_RONLER!$K$11:$FZ$11,_xlfn.XLOOKUP($D62,EGEN_DPF_b_RONLER!$D$14:$D$67,EGEN_DPF_b_RONLER!$K$14:$FZ$67)),"--")</f>
        <v>7.9987525E-4</v>
      </c>
      <c r="R62" s="49" cm="1">
        <f t="array" ref="R62">IFERROR(_xlfn.XLOOKUP(R$8,EGEN_DPF_b_RONLER!$K$11:$FZ$11,_xlfn.XLOOKUP($D62,EGEN_DPF_b_RONLER!$D$14:$D$67,EGEN_DPF_b_RONLER!$K$14:$FZ$67)),"--")</f>
        <v>1.116105E-3</v>
      </c>
      <c r="S62" s="49" cm="1">
        <f t="array" ref="S62">IFERROR(_xlfn.XLOOKUP(S$8,EGEN_DPF_b_RONLER!$K$11:$FZ$11,_xlfn.XLOOKUP($D62,EGEN_DPF_b_RONLER!$D$14:$D$67,EGEN_DPF_b_RONLER!$K$14:$FZ$67)),"--")</f>
        <v>1.116105E-3</v>
      </c>
      <c r="T62" s="49" cm="1">
        <f t="array" ref="T62">IFERROR(_xlfn.XLOOKUP(T$8,EGEN_DPF_b_RONLER!$K$11:$FZ$11,_xlfn.XLOOKUP($D62,EGEN_DPF_b_RONLER!$D$14:$D$67,EGEN_DPF_b_RONLER!$K$14:$FZ$67)),"--")</f>
        <v>1.116105E-3</v>
      </c>
      <c r="U62" s="49" cm="1">
        <f t="array" ref="U62">IFERROR(_xlfn.XLOOKUP(U$8,EGEN_DPF_b_RONLER!$K$11:$FZ$11,_xlfn.XLOOKUP($D62,EGEN_DPF_b_RONLER!$D$14:$D$67,EGEN_DPF_b_RONLER!$K$14:$FZ$67)),"--")</f>
        <v>1.116105E-3</v>
      </c>
      <c r="V62" s="49" cm="1">
        <f t="array" ref="V62">IFERROR(_xlfn.XLOOKUP(V$8,EGEN_DPF_b_RONLER!$K$11:$FZ$11,_xlfn.XLOOKUP($D62,EGEN_DPF_b_RONLER!$D$14:$D$67,EGEN_DPF_b_RONLER!$K$14:$FZ$67)),"--")</f>
        <v>1.116105E-3</v>
      </c>
      <c r="W62" s="49" cm="1">
        <f t="array" ref="W62">IFERROR(_xlfn.XLOOKUP(W$8,EGEN_DPF_b_RONLER!$K$11:$FZ$11,_xlfn.XLOOKUP($D62,EGEN_DPF_b_RONLER!$D$14:$D$67,EGEN_DPF_b_RONLER!$K$14:$FZ$67)),"--")</f>
        <v>1.116105E-3</v>
      </c>
      <c r="X62" s="49" cm="1">
        <f t="array" ref="X62">IFERROR(_xlfn.XLOOKUP(X$8,EGEN_DPF_b_RONLER!$K$11:$FZ$11,_xlfn.XLOOKUP($D62,EGEN_DPF_b_RONLER!$D$14:$D$67,EGEN_DPF_b_RONLER!$K$14:$FZ$67)),"--")</f>
        <v>1.116105E-3</v>
      </c>
      <c r="Y62" s="49" cm="1">
        <f t="array" ref="Y62">IFERROR(_xlfn.XLOOKUP(Y$8,EGEN_DPF_b_RONLER!$K$11:$FZ$11,_xlfn.XLOOKUP($D62,EGEN_DPF_b_RONLER!$D$14:$D$67,EGEN_DPF_b_RONLER!$K$14:$FZ$67)),"--")</f>
        <v>1.116105E-3</v>
      </c>
      <c r="Z62" s="49" cm="1">
        <f t="array" ref="Z62">IFERROR(_xlfn.XLOOKUP(Z$8,EGEN_DPF_b_RONLER!$K$11:$FZ$11,_xlfn.XLOOKUP($D62,EGEN_DPF_b_RONLER!$D$14:$D$67,EGEN_DPF_b_RONLER!$K$14:$FZ$67)),"--")</f>
        <v>1.116105E-3</v>
      </c>
      <c r="AA62" s="49" cm="1">
        <f t="array" ref="AA62">IFERROR(_xlfn.XLOOKUP(AA$8,EGEN_DPF_b_RONLER!$K$11:$FZ$11,_xlfn.XLOOKUP($D62,EGEN_DPF_b_RONLER!$D$14:$D$67,EGEN_DPF_b_RONLER!$K$14:$FZ$67)),"--")</f>
        <v>1.116105E-3</v>
      </c>
      <c r="AB62" s="49" cm="1">
        <f t="array" ref="AB62">IFERROR(_xlfn.XLOOKUP(AB$8,EGEN_DPF_b_RONLER!$K$11:$FZ$11,_xlfn.XLOOKUP($D62,EGEN_DPF_b_RONLER!$D$14:$D$67,EGEN_DPF_b_RONLER!$K$14:$FZ$67)),"--")</f>
        <v>1.116105E-3</v>
      </c>
      <c r="AC62" s="49" cm="1">
        <f t="array" ref="AC62">IFERROR(_xlfn.XLOOKUP(AC$8,EGEN_DPF_b_RONLER!$K$11:$FZ$11,_xlfn.XLOOKUP($D62,EGEN_DPF_b_RONLER!$D$14:$D$67,EGEN_DPF_b_RONLER!$K$14:$FZ$67)),"--")</f>
        <v>1.116105E-3</v>
      </c>
      <c r="AD62" s="49" cm="1">
        <f t="array" ref="AD62">IFERROR(_xlfn.XLOOKUP(AD$8,EGEN_DPF_b_RONLER!$K$11:$FZ$11,_xlfn.XLOOKUP($D62,EGEN_DPF_b_RONLER!$D$14:$D$67,EGEN_DPF_b_RONLER!$K$14:$FZ$67)),"--")</f>
        <v>1.116105E-3</v>
      </c>
      <c r="AE62" s="49" cm="1">
        <f t="array" ref="AE62">IFERROR(_xlfn.XLOOKUP(AE$8,EGEN_DPF_b_RONLER!$K$11:$FZ$11,_xlfn.XLOOKUP($D62,EGEN_DPF_b_RONLER!$D$14:$D$67,EGEN_DPF_b_RONLER!$K$14:$FZ$67)),"--")</f>
        <v>1.116105E-3</v>
      </c>
      <c r="AF62" s="49" cm="1">
        <f t="array" ref="AF62">IFERROR(_xlfn.XLOOKUP(AF$8,EGEN_DPF_b_RONLER!$K$11:$FZ$11,_xlfn.XLOOKUP($D62,EGEN_DPF_b_RONLER!$D$14:$D$67,EGEN_DPF_b_RONLER!$K$14:$FZ$67)),"--")</f>
        <v>1.116105E-3</v>
      </c>
      <c r="AG62" s="49" cm="1">
        <f t="array" ref="AG62">IFERROR(_xlfn.XLOOKUP(AG$8,EGEN_DPF_b_RONLER!$K$11:$FZ$11,_xlfn.XLOOKUP($D62,EGEN_DPF_b_RONLER!$D$14:$D$67,EGEN_DPF_b_RONLER!$K$14:$FZ$67)),"--")</f>
        <v>1.116105E-3</v>
      </c>
      <c r="AH62" s="49" cm="1">
        <f t="array" ref="AH62">IFERROR(_xlfn.XLOOKUP(AH$8,EGEN_DPF_b_RONLER!$K$11:$FZ$11,_xlfn.XLOOKUP($D62,EGEN_DPF_b_RONLER!$D$14:$D$67,EGEN_DPF_b_RONLER!$K$14:$FZ$67)),"--")</f>
        <v>1.116105E-3</v>
      </c>
      <c r="AI62" s="49" cm="1">
        <f t="array" ref="AI62">IFERROR(_xlfn.XLOOKUP(AI$8,EGEN_DPF_b_RONLER!$K$11:$FZ$11,_xlfn.XLOOKUP($D62,EGEN_DPF_b_RONLER!$D$14:$D$67,EGEN_DPF_b_RONLER!$K$14:$FZ$67)),"--")</f>
        <v>1.116105E-3</v>
      </c>
      <c r="AJ62" s="49" cm="1">
        <f t="array" ref="AJ62">IFERROR(_xlfn.XLOOKUP(AJ$8,EGEN_DPF_b_RONLER!$K$11:$FZ$11,_xlfn.XLOOKUP($D62,EGEN_DPF_b_RONLER!$D$14:$D$67,EGEN_DPF_b_RONLER!$K$14:$FZ$67)),"--")</f>
        <v>1.116105E-3</v>
      </c>
      <c r="AK62" s="49" cm="1">
        <f t="array" ref="AK62">IFERROR(_xlfn.XLOOKUP(AK$8,EGEN_DPF_b_RONLER!$K$11:$FZ$11,_xlfn.XLOOKUP($D62,EGEN_DPF_b_RONLER!$D$14:$D$67,EGEN_DPF_b_RONLER!$K$14:$FZ$67)),"--")</f>
        <v>1.116105E-3</v>
      </c>
      <c r="AL62" s="49" cm="1">
        <f t="array" ref="AL62">IFERROR(_xlfn.XLOOKUP(AL$8,EGEN_DPF_b_RONLER!$K$11:$FZ$11,_xlfn.XLOOKUP($D62,EGEN_DPF_b_RONLER!$D$14:$D$67,EGEN_DPF_b_RONLER!$K$14:$FZ$67)),"--")</f>
        <v>1.116105E-3</v>
      </c>
      <c r="AM62" s="49" cm="1">
        <f t="array" ref="AM62">IFERROR(_xlfn.XLOOKUP(AM$8,EGEN_DPF_b_RONLER!$K$11:$FZ$11,_xlfn.XLOOKUP($D62,EGEN_DPF_b_RONLER!$D$14:$D$67,EGEN_DPF_b_RONLER!$K$14:$FZ$67)),"--")</f>
        <v>9.5799012499999997E-4</v>
      </c>
      <c r="AN62" s="49" cm="1">
        <f t="array" ref="AN62">IFERROR(_xlfn.XLOOKUP(AN$8,EGEN_DPF_b_RONLER!$K$11:$FZ$11,_xlfn.XLOOKUP($D62,EGEN_DPF_b_RONLER!$D$14:$D$67,EGEN_DPF_b_RONLER!$K$14:$FZ$67)),"--")</f>
        <v>9.5799012499999997E-4</v>
      </c>
      <c r="AO62" s="49" cm="1">
        <f t="array" ref="AO62">IFERROR(_xlfn.XLOOKUP(AO$8,EGEN_DPF_b_RONLER!$K$11:$FZ$11,_xlfn.XLOOKUP($D62,EGEN_DPF_b_RONLER!$D$14:$D$67,EGEN_DPF_b_RONLER!$K$14:$FZ$67)),"--")</f>
        <v>9.5799012499999997E-4</v>
      </c>
      <c r="AP62" s="49" cm="1">
        <f t="array" ref="AP62">IFERROR(_xlfn.XLOOKUP(AP$8,EGEN_DPF_b_RONLER!$K$11:$FZ$11,_xlfn.XLOOKUP($D62,EGEN_DPF_b_RONLER!$D$14:$D$67,EGEN_DPF_b_RONLER!$K$14:$FZ$67)),"--")</f>
        <v>9.5799012499999997E-4</v>
      </c>
      <c r="AQ62" s="49" cm="1">
        <f t="array" ref="AQ62">IFERROR(_xlfn.XLOOKUP(AQ$8,EGEN_DPF_b_RONLER!$K$11:$FZ$11,_xlfn.XLOOKUP($D62,EGEN_DPF_b_RONLER!$D$14:$D$67,EGEN_DPF_b_RONLER!$K$14:$FZ$67)),"--")</f>
        <v>1.5997504999999996E-4</v>
      </c>
      <c r="AR62" s="49" cm="1">
        <f t="array" ref="AR62">IFERROR(_xlfn.XLOOKUP(AR$8,EGEN_DPF_b_RONLER!$K$11:$FZ$11,_xlfn.XLOOKUP($D62,EGEN_DPF_b_RONLER!$D$14:$D$67,EGEN_DPF_b_RONLER!$K$14:$FZ$67)),"--")</f>
        <v>1.116105E-3</v>
      </c>
      <c r="AS62" s="49" cm="1">
        <f t="array" ref="AS62">IFERROR(_xlfn.XLOOKUP(AS$8,EGEN_DPF_b_RONLER!$K$11:$FZ$11,_xlfn.XLOOKUP($D62,EGEN_DPF_b_RONLER!$D$14:$D$67,EGEN_DPF_b_RONLER!$K$14:$FZ$67)),"--")</f>
        <v>1.116105E-3</v>
      </c>
      <c r="AT62" s="49" cm="1">
        <f t="array" ref="AT62">IFERROR(_xlfn.XLOOKUP(AT$8,EGEN_DPF_b_RONLER!$K$11:$FZ$11,_xlfn.XLOOKUP($D62,EGEN_DPF_b_RONLER!$D$14:$D$67,EGEN_DPF_b_RONLER!$K$14:$FZ$67)),"--")</f>
        <v>1.116105E-3</v>
      </c>
      <c r="AU62" s="49" cm="1">
        <f t="array" ref="AU62">IFERROR(_xlfn.XLOOKUP(AU$8,EGEN_DPF_b_RONLER!$K$11:$FZ$11,_xlfn.XLOOKUP($D62,EGEN_DPF_b_RONLER!$D$14:$D$67,EGEN_DPF_b_RONLER!$K$14:$FZ$67)),"--")</f>
        <v>1.116105E-3</v>
      </c>
      <c r="AV62" s="49" cm="1">
        <f t="array" ref="AV62">IFERROR(_xlfn.XLOOKUP(AV$8,EGEN_DPF_b_RONLER!$K$11:$FZ$11,_xlfn.XLOOKUP($D62,EGEN_DPF_b_RONLER!$D$14:$D$67,EGEN_DPF_b_RONLER!$K$14:$FZ$67)),"--")</f>
        <v>1.116105E-3</v>
      </c>
      <c r="AW62" s="49" cm="1">
        <f t="array" ref="AW62">IFERROR(_xlfn.XLOOKUP(AW$8,EGEN_DPF_b_RONLER!$K$11:$FZ$11,_xlfn.XLOOKUP($D62,EGEN_DPF_b_RONLER!$D$14:$D$67,EGEN_DPF_b_RONLER!$K$14:$FZ$67)),"--")</f>
        <v>1.116105E-3</v>
      </c>
      <c r="AX62" s="49" cm="1">
        <f t="array" ref="AX62">IFERROR(_xlfn.XLOOKUP(AX$8,EGEN_DPF_b_RONLER!$K$11:$FZ$11,_xlfn.XLOOKUP($D62,EGEN_DPF_b_RONLER!$D$14:$D$67,EGEN_DPF_b_RONLER!$K$14:$FZ$67)),"--")</f>
        <v>1.116105E-3</v>
      </c>
      <c r="AY62" s="49" cm="1">
        <f t="array" ref="AY62">IFERROR(_xlfn.XLOOKUP(AY$8,EGEN_DPF_b_RONLER!$K$11:$FZ$11,_xlfn.XLOOKUP($D62,EGEN_DPF_b_RONLER!$D$14:$D$67,EGEN_DPF_b_RONLER!$K$14:$FZ$67)),"--")</f>
        <v>1.116105E-3</v>
      </c>
      <c r="AZ62" s="49" t="str" cm="1">
        <f t="array" ref="AZ62">IFERROR(_xlfn.XLOOKUP(AZ$8,EGENnoDPF_a_RONLER!$G$11:$CL$11,_xlfn.XLOOKUP($D62,EGENnoDPF_a_RONLER!$D$14:$D$51,EGENnoDPF_a_RONLER!$G$14:$CL$51)),"--")</f>
        <v>--</v>
      </c>
      <c r="BA62" s="49" t="str" cm="1">
        <f t="array" ref="BA62">IFERROR(_xlfn.XLOOKUP(BA$8,EGENnoDPF_a_RONLER!$G$11:$CL$11,_xlfn.XLOOKUP($D62,EGENnoDPF_a_RONLER!$D$14:$D$51,EGENnoDPF_a_RONLER!$G$14:$CL$51)),"--")</f>
        <v>--</v>
      </c>
      <c r="BB62" s="49" t="str" cm="1">
        <f t="array" ref="BB62">IFERROR(_xlfn.XLOOKUP(BB$8,EGENnoDPF_a_RONLER!$G$11:$CL$11,_xlfn.XLOOKUP($D62,EGENnoDPF_a_RONLER!$D$14:$D$51,EGENnoDPF_a_RONLER!$G$14:$CL$51)),"--")</f>
        <v>--</v>
      </c>
      <c r="BC62" s="49" t="str" cm="1">
        <f t="array" ref="BC62">IFERROR(_xlfn.XLOOKUP(BC$8,EGENnoDPF_a_RONLER!$G$11:$CL$11,_xlfn.XLOOKUP($D62,EGENnoDPF_a_RONLER!$D$14:$D$51,EGENnoDPF_a_RONLER!$G$14:$CL$51)),"--")</f>
        <v>--</v>
      </c>
      <c r="BD62" s="49" t="str" cm="1">
        <f t="array" ref="BD62">IFERROR(_xlfn.XLOOKUP(BD$8,EGENnoDPF_a_RONLER!$G$11:$CL$11,_xlfn.XLOOKUP($D62,EGENnoDPF_a_RONLER!$D$14:$D$51,EGENnoDPF_a_RONLER!$G$14:$CL$51)),"--")</f>
        <v>--</v>
      </c>
      <c r="BE62" s="49" t="str" cm="1">
        <f t="array" ref="BE62">IFERROR(_xlfn.XLOOKUP(BE$8,EGENnoDPF_a_RONLER!$G$11:$CL$11,_xlfn.XLOOKUP($D62,EGENnoDPF_a_RONLER!$D$14:$D$51,EGENnoDPF_a_RONLER!$G$14:$CL$51)),"--")</f>
        <v>--</v>
      </c>
      <c r="BF62" s="49" t="str" cm="1">
        <f t="array" ref="BF62">IFERROR(_xlfn.XLOOKUP(BF$8,EGENnoDPF_a_RONLER!$G$11:$CL$11,_xlfn.XLOOKUP($D62,EGENnoDPF_a_RONLER!$D$14:$D$51,EGENnoDPF_a_RONLER!$G$14:$CL$51)),"--")</f>
        <v>--</v>
      </c>
      <c r="BG62" s="49" t="str" cm="1">
        <f t="array" ref="BG62">IFERROR(_xlfn.XLOOKUP(BG$8,EGENnoDPF_a_RONLER!$G$11:$CL$11,_xlfn.XLOOKUP($D62,EGENnoDPF_a_RONLER!$D$14:$D$51,EGENnoDPF_a_RONLER!$G$14:$CL$51)),"--")</f>
        <v>--</v>
      </c>
      <c r="BH62" s="49" t="str" cm="1">
        <f t="array" ref="BH62">IFERROR(_xlfn.XLOOKUP(BH$8,EGENnoDPF_a_RONLER!$G$11:$CL$11,_xlfn.XLOOKUP($D62,EGENnoDPF_a_RONLER!$D$14:$D$51,EGENnoDPF_a_RONLER!$G$14:$CL$51)),"--")</f>
        <v>--</v>
      </c>
      <c r="BI62" s="49" t="str" cm="1">
        <f t="array" ref="BI62">IFERROR(_xlfn.XLOOKUP(BI$8,EGENnoDPF_a_RONLER!$G$11:$CL$11,_xlfn.XLOOKUP($D62,EGENnoDPF_a_RONLER!$D$14:$D$51,EGENnoDPF_a_RONLER!$G$14:$CL$51)),"--")</f>
        <v>--</v>
      </c>
      <c r="BJ62" s="49" t="str" cm="1">
        <f t="array" ref="BJ62">IFERROR(_xlfn.XLOOKUP(BJ$8,EGENnoDPF_a_RONLER!$G$11:$CL$11,_xlfn.XLOOKUP($D62,EGENnoDPF_a_RONLER!$D$14:$D$51,EGENnoDPF_a_RONLER!$G$14:$CL$51)),"--")</f>
        <v>--</v>
      </c>
      <c r="BK62" s="49" t="str" cm="1">
        <f t="array" ref="BK62">IFERROR(_xlfn.XLOOKUP(BK$8,EGENnoDPF_a_RONLER!$G$11:$CL$11,_xlfn.XLOOKUP($D62,EGENnoDPF_a_RONLER!$D$14:$D$51,EGENnoDPF_a_RONLER!$G$14:$CL$51)),"--")</f>
        <v>--</v>
      </c>
      <c r="BL62" s="49" t="str" cm="1">
        <f t="array" ref="BL62">IFERROR(_xlfn.XLOOKUP(BL$8,EGENnoDPF_a_RONLER!$G$11:$CL$11,_xlfn.XLOOKUP($D62,EGENnoDPF_a_RONLER!$D$14:$D$51,EGENnoDPF_a_RONLER!$G$14:$CL$51)),"--")</f>
        <v>--</v>
      </c>
      <c r="BM62" s="49" t="str" cm="1">
        <f t="array" ref="BM62">IFERROR(_xlfn.XLOOKUP(BM$8,EGENnoDPF_a_RONLER!$G$11:$CL$11,_xlfn.XLOOKUP($D62,EGENnoDPF_a_RONLER!$D$14:$D$51,EGENnoDPF_a_RONLER!$G$14:$CL$51)),"--")</f>
        <v>--</v>
      </c>
      <c r="BN62" s="49" t="str" cm="1">
        <f t="array" ref="BN62">IFERROR(_xlfn.XLOOKUP(BN$8,EGENnoDPF_a_RONLER!$G$11:$CL$11,_xlfn.XLOOKUP($D62,EGENnoDPF_a_RONLER!$D$14:$D$51,EGENnoDPF_a_RONLER!$G$14:$CL$51)),"--")</f>
        <v>--</v>
      </c>
      <c r="BO62" s="49" t="str" cm="1">
        <f t="array" ref="BO62">IFERROR(_xlfn.XLOOKUP(BO$8,EGENnoDPF_a_RONLER!$G$11:$CL$11,_xlfn.XLOOKUP($D62,EGENnoDPF_a_RONLER!$D$14:$D$51,EGENnoDPF_a_RONLER!$G$14:$CL$51)),"--")</f>
        <v>--</v>
      </c>
      <c r="BP62" s="49" t="str" cm="1">
        <f t="array" ref="BP62">IFERROR(_xlfn.XLOOKUP(BP$8,EGENnoDPF_a_RONLER!$G$11:$CL$11,_xlfn.XLOOKUP($D62,EGENnoDPF_a_RONLER!$D$14:$D$51,EGENnoDPF_a_RONLER!$G$14:$CL$51)),"--")</f>
        <v>--</v>
      </c>
      <c r="BQ62" s="49" t="str" cm="1">
        <f t="array" ref="BQ62">IFERROR(_xlfn.XLOOKUP(BQ$8,EGENnoDPF_a_RONLER!$G$11:$CL$11,_xlfn.XLOOKUP($D62,EGENnoDPF_a_RONLER!$D$14:$D$51,EGENnoDPF_a_RONLER!$G$14:$CL$51)),"--")</f>
        <v>--</v>
      </c>
      <c r="BR62" s="49" t="str" cm="1">
        <f t="array" ref="BR62">IFERROR(_xlfn.XLOOKUP(BR$8,EGENnoDPF_a_RONLER!$G$11:$CL$11,_xlfn.XLOOKUP($D62,EGENnoDPF_a_RONLER!$D$14:$D$51,EGENnoDPF_a_RONLER!$G$14:$CL$51)),"--")</f>
        <v>--</v>
      </c>
      <c r="BS62" s="49" t="str" cm="1">
        <f t="array" ref="BS62">IFERROR(_xlfn.XLOOKUP(BS$8,EGENnoDPF_a_RONLER!$G$11:$CL$11,_xlfn.XLOOKUP($D62,EGENnoDPF_a_RONLER!$D$14:$D$51,EGENnoDPF_a_RONLER!$G$14:$CL$51)),"--")</f>
        <v>--</v>
      </c>
      <c r="BT62" s="49" t="str" cm="1">
        <f t="array" ref="BT62">IFERROR(_xlfn.XLOOKUP(BT$8,EGENnoDPF_a_RONLER!$G$11:$CL$11,_xlfn.XLOOKUP($D62,EGENnoDPF_a_RONLER!$D$14:$D$51,EGENnoDPF_a_RONLER!$G$14:$CL$51)),"--")</f>
        <v>--</v>
      </c>
      <c r="BU62" s="49" cm="1">
        <f t="array" ref="BU62">IFERROR(_xlfn.XLOOKUP(BU$8,EGENnoDPF_b_RONLER!$G$11:$BN$11,_xlfn.XLOOKUP($D62,EGENnoDPF_b_RONLER!$D$14:$D$67,EGENnoDPF_b_RONLER!$G$14:$BN$67)),"--")</f>
        <v>1.8274962500000004E-3</v>
      </c>
      <c r="BV62" s="49" cm="1">
        <f t="array" ref="BV62">IFERROR(_xlfn.XLOOKUP(BV$8,EGENnoDPF_b_RONLER!$G$11:$BN$11,_xlfn.XLOOKUP($D62,EGENnoDPF_b_RONLER!$D$14:$D$67,EGENnoDPF_b_RONLER!$G$14:$BN$67)),"--")</f>
        <v>1.8538906249999999E-3</v>
      </c>
      <c r="BW62" s="49" cm="1">
        <f t="array" ref="BW62">IFERROR(_xlfn.XLOOKUP(BW$8,EGENnoDPF_b_RONLER!$G$11:$BN$11,_xlfn.XLOOKUP($D62,EGENnoDPF_b_RONLER!$D$14:$D$67,EGENnoDPF_b_RONLER!$G$14:$BN$67)),"--")</f>
        <v>1.8538906249999999E-3</v>
      </c>
      <c r="BX62" s="49" cm="1">
        <f t="array" ref="BX62">IFERROR(_xlfn.XLOOKUP(BX$8,EGENnoDPF_b_RONLER!$G$11:$BN$11,_xlfn.XLOOKUP($D62,EGENnoDPF_b_RONLER!$D$14:$D$67,EGENnoDPF_b_RONLER!$G$14:$BN$67)),"--")</f>
        <v>2.2121000000000003E-3</v>
      </c>
      <c r="BY62" s="49" cm="1">
        <f t="array" ref="BY62">IFERROR(_xlfn.XLOOKUP(BY$8,EGENnoDPF_b_RONLER!$G$11:$BN$11,_xlfn.XLOOKUP($D62,EGENnoDPF_b_RONLER!$D$14:$D$67,EGENnoDPF_b_RONLER!$G$14:$BN$67)),"--")</f>
        <v>2.1630818749999998E-3</v>
      </c>
      <c r="BZ62" s="49" cm="1">
        <f t="array" ref="BZ62">IFERROR(_xlfn.XLOOKUP(BZ$8,EGENnoDPF_b_RONLER!$G$11:$BN$11,_xlfn.XLOOKUP($D62,EGENnoDPF_b_RONLER!$D$14:$D$67,EGENnoDPF_b_RONLER!$G$14:$BN$67)),"--")</f>
        <v>2.2121000000000003E-3</v>
      </c>
      <c r="CA62" s="49" cm="1">
        <f t="array" ref="CA62">IFERROR(_xlfn.XLOOKUP(CA$8,EGENnoDPF_b_RONLER!$G$11:$BN$11,_xlfn.XLOOKUP($D62,EGENnoDPF_b_RONLER!$D$14:$D$67,EGENnoDPF_b_RONLER!$G$14:$BN$67)),"--")</f>
        <v>2.2121000000000003E-3</v>
      </c>
      <c r="CB62" s="49" cm="1">
        <f t="array" ref="CB62">IFERROR(_xlfn.XLOOKUP(CB$8,EGENnoDPF_b_RONLER!$G$11:$BN$11,_xlfn.XLOOKUP($D62,EGENnoDPF_b_RONLER!$D$14:$D$67,EGENnoDPF_b_RONLER!$G$14:$BN$67)),"--")</f>
        <v>2.2121000000000003E-3</v>
      </c>
      <c r="CC62" s="49" cm="1">
        <f t="array" ref="CC62">IFERROR(_xlfn.XLOOKUP(CC$8,EGENnoDPF_b_RONLER!$G$11:$BN$11,_xlfn.XLOOKUP($D62,EGENnoDPF_b_RONLER!$D$14:$D$67,EGENnoDPF_b_RONLER!$G$14:$BN$67)),"--")</f>
        <v>2.2121000000000003E-3</v>
      </c>
      <c r="CD62" s="49" cm="1">
        <f t="array" ref="CD62">IFERROR(_xlfn.XLOOKUP(CD$8,EGENnoDPF_b_RONLER!$G$11:$BN$11,_xlfn.XLOOKUP($D62,EGENnoDPF_b_RONLER!$D$14:$D$67,EGENnoDPF_b_RONLER!$G$14:$BN$67)),"--")</f>
        <v>2.1630818749999998E-3</v>
      </c>
      <c r="CE62" s="49" cm="1">
        <f t="array" ref="CE62">IFERROR(_xlfn.XLOOKUP(CE$8,EGENnoDPF_b_RONLER!$G$11:$BN$11,_xlfn.XLOOKUP($D62,EGENnoDPF_b_RONLER!$D$14:$D$67,EGENnoDPF_b_RONLER!$G$14:$BN$67)),"--")</f>
        <v>2.2121000000000003E-3</v>
      </c>
      <c r="CF62" s="49" cm="1">
        <f t="array" ref="CF62">IFERROR(_xlfn.XLOOKUP(CF$8,EGENnoDPF_b_RONLER!$G$11:$BN$11,_xlfn.XLOOKUP($D62,EGENnoDPF_b_RONLER!$D$14:$D$67,EGENnoDPF_b_RONLER!$G$14:$BN$67)),"--")</f>
        <v>2.1630818749999998E-3</v>
      </c>
      <c r="CG62" s="49" cm="1">
        <f t="array" ref="CG62">IFERROR(_xlfn.XLOOKUP(CG$8,EGENnoDPF_b_RONLER!$G$11:$BN$11,_xlfn.XLOOKUP($D62,EGENnoDPF_b_RONLER!$D$14:$D$67,EGENnoDPF_b_RONLER!$G$14:$BN$67)),"--")</f>
        <v>2.1630818749999998E-3</v>
      </c>
      <c r="CH62" s="49" cm="1">
        <f t="array" ref="CH62">IFERROR(_xlfn.XLOOKUP(CH$8,EGENnoDPF_b_RONLER!$G$11:$BN$11,_xlfn.XLOOKUP($D62,EGENnoDPF_b_RONLER!$D$14:$D$67,EGENnoDPF_b_RONLER!$G$14:$BN$67)),"--")</f>
        <v>2.1630818749999998E-3</v>
      </c>
      <c r="CI62" s="49" cm="1">
        <f t="array" ref="CI62">IFERROR(_xlfn.XLOOKUP(CI$8,EGENnoDPF_b_RONLER!$G$11:$BN$11,_xlfn.XLOOKUP($D62,EGENnoDPF_b_RONLER!$D$14:$D$67,EGENnoDPF_b_RONLER!$G$14:$BN$67)),"--")</f>
        <v>2.1630818749999998E-3</v>
      </c>
      <c r="CJ62" s="49" t="str" cm="1">
        <f t="array" ref="CJ62">IFERROR(_xlfn.XLOOKUP(CJ$8,FirePump_RONLER!$G$11:$V$11,_xlfn.XLOOKUP($D62,FirePump_RONLER!$D$14:$D$51,FirePump_RONLER!$G$14:$V$51)),"--")</f>
        <v>--</v>
      </c>
      <c r="CK62" s="49" t="str" cm="1">
        <f t="array" ref="CK62">IFERROR(_xlfn.XLOOKUP(CK$8,FirePump_RONLER!$G$11:$V$11,_xlfn.XLOOKUP($D62,FirePump_RONLER!$D$14:$D$51,FirePump_RONLER!$G$14:$V$51)),"--")</f>
        <v>--</v>
      </c>
      <c r="CL62" s="49" t="str" cm="1">
        <f t="array" ref="CL62">IFERROR(_xlfn.XLOOKUP(CL$8,FirePump_RONLER!$G$11:$V$11,_xlfn.XLOOKUP($D62,FirePump_RONLER!$D$14:$D$51,FirePump_RONLER!$G$14:$V$51)),"--")</f>
        <v>--</v>
      </c>
      <c r="CM62" s="49" t="str" cm="1">
        <f t="array" ref="CM62">IFERROR(_xlfn.XLOOKUP(CM$8,FirePump_RONLER!$G$11:$V$11,_xlfn.XLOOKUP($D62,FirePump_RONLER!$D$14:$D$51,FirePump_RONLER!$G$14:$V$51)),"--")</f>
        <v>--</v>
      </c>
      <c r="CN62" s="49" t="str" cm="1">
        <f t="array" ref="CN62">IFERROR(_xlfn.XLOOKUP(CN$8,EGEN_ALOHA!$G$11:$Z$11,_xlfn.XLOOKUP($D62,EGEN_ALOHA!$D$14:$D$51,EGEN_ALOHA!$G$14:$Z$51)),"--")</f>
        <v>--</v>
      </c>
      <c r="CO62" s="49" t="str" cm="1">
        <f t="array" ref="CO62">IFERROR(_xlfn.XLOOKUP(CO$8,EGEN_ALOHA!$G$11:$Z$11,_xlfn.XLOOKUP($D62,EGEN_ALOHA!$D$14:$D$51,EGEN_ALOHA!$G$14:$Z$51)),"--")</f>
        <v>--</v>
      </c>
      <c r="CP62" s="49" t="str" cm="1">
        <f t="array" ref="CP62">IFERROR(_xlfn.XLOOKUP(CP$8,EGEN_ALOHA!$G$11:$Z$11,_xlfn.XLOOKUP($D62,EGEN_ALOHA!$D$14:$D$51,EGEN_ALOHA!$G$14:$Z$51)),"--")</f>
        <v>--</v>
      </c>
      <c r="CQ62" s="49" t="str" cm="1">
        <f t="array" ref="CQ62">IFERROR(_xlfn.XLOOKUP(CQ$8,EGEN_ALOHA!$G$11:$Z$11,_xlfn.XLOOKUP($D62,EGEN_ALOHA!$D$14:$D$51,EGEN_ALOHA!$G$14:$Z$51)),"--")</f>
        <v>--</v>
      </c>
      <c r="CR62" s="49" t="str" cm="1">
        <f t="array" ref="CR62">IFERROR(_xlfn.XLOOKUP(CR$8,EGEN_ALOHA!$G$11:$Z$11,_xlfn.XLOOKUP($D62,EGEN_ALOHA!$D$14:$D$51,EGEN_ALOHA!$G$14:$Z$51)),"--")</f>
        <v>--</v>
      </c>
      <c r="CS62" s="71">
        <f t="shared" si="2"/>
        <v>7.6292915799999986E-2</v>
      </c>
      <c r="CT62" s="67"/>
    </row>
    <row r="63" spans="1:98" ht="14.65" customHeight="1">
      <c r="A63" s="63"/>
      <c r="B63" s="55" t="s">
        <v>201</v>
      </c>
      <c r="C63" s="64"/>
      <c r="D63" s="70">
        <v>401</v>
      </c>
      <c r="E63" s="65" t="s">
        <v>315</v>
      </c>
      <c r="F63" s="65" t="s">
        <v>315</v>
      </c>
      <c r="G63" s="49" cm="1">
        <f t="array" ref="G63">IFERROR(_xlfn.XLOOKUP(G$8,EGEN_DPF_a_RONLER!$I$5:$P$5,_xlfn.XLOOKUP($D63,EGEN_DPF_a_RONLER!$D$13:$D$50,EGEN_DPF_a_RONLER!$I$13:$P$50)),"--")</f>
        <v>4.0537677669999998E-3</v>
      </c>
      <c r="H63" s="49" cm="1">
        <f t="array" ref="H63">IFERROR(_xlfn.XLOOKUP(H$8,EGEN_DPF_a_RONLER!$I$5:$P$5,_xlfn.XLOOKUP($D63,EGEN_DPF_a_RONLER!$D$13:$D$50,EGEN_DPF_a_RONLER!$I$13:$P$50)),"--")</f>
        <v>2.8820807380000005E-3</v>
      </c>
      <c r="I63" s="49" t="str" cm="1">
        <f t="array" ref="I63">IFERROR(_xlfn.XLOOKUP(I$8,EGEN_DPF_b_RONLER!$K$11:$FZ$11,_xlfn.XLOOKUP($D63,EGEN_DPF_b_RONLER!$D$14:$D$67,EGEN_DPF_b_RONLER!$K$14:$FZ$67)),"--")</f>
        <v>--</v>
      </c>
      <c r="J63" s="49" t="str" cm="1">
        <f t="array" ref="J63">IFERROR(_xlfn.XLOOKUP(J$8,EGEN_DPF_b_RONLER!$K$11:$FZ$11,_xlfn.XLOOKUP($D63,EGEN_DPF_b_RONLER!$D$14:$D$67,EGEN_DPF_b_RONLER!$K$14:$FZ$67)),"--")</f>
        <v>--</v>
      </c>
      <c r="K63" s="49" t="str" cm="1">
        <f t="array" ref="K63">IFERROR(_xlfn.XLOOKUP(K$8,EGEN_DPF_b_RONLER!$K$11:$FZ$11,_xlfn.XLOOKUP($D63,EGEN_DPF_b_RONLER!$D$14:$D$67,EGEN_DPF_b_RONLER!$K$14:$FZ$67)),"--")</f>
        <v>--</v>
      </c>
      <c r="L63" s="49" t="str" cm="1">
        <f t="array" ref="L63">IFERROR(_xlfn.XLOOKUP(L$8,EGEN_DPF_b_RONLER!$K$11:$FZ$11,_xlfn.XLOOKUP($D63,EGEN_DPF_b_RONLER!$D$14:$D$67,EGEN_DPF_b_RONLER!$K$14:$FZ$67)),"--")</f>
        <v>--</v>
      </c>
      <c r="M63" s="49" t="str" cm="1">
        <f t="array" ref="M63">IFERROR(_xlfn.XLOOKUP(M$8,EGEN_DPF_b_RONLER!$K$11:$FZ$11,_xlfn.XLOOKUP($D63,EGEN_DPF_b_RONLER!$D$14:$D$67,EGEN_DPF_b_RONLER!$K$14:$FZ$67)),"--")</f>
        <v>--</v>
      </c>
      <c r="N63" s="49" t="str" cm="1">
        <f t="array" ref="N63">IFERROR(_xlfn.XLOOKUP(N$8,EGEN_DPF_b_RONLER!$K$11:$FZ$11,_xlfn.XLOOKUP($D63,EGEN_DPF_b_RONLER!$D$14:$D$67,EGEN_DPF_b_RONLER!$K$14:$FZ$67)),"--")</f>
        <v>--</v>
      </c>
      <c r="O63" s="49" t="str" cm="1">
        <f t="array" ref="O63">IFERROR(_xlfn.XLOOKUP(O$8,EGEN_DPF_b_RONLER!$K$11:$FZ$11,_xlfn.XLOOKUP($D63,EGEN_DPF_b_RONLER!$D$14:$D$67,EGEN_DPF_b_RONLER!$K$14:$FZ$67)),"--")</f>
        <v>--</v>
      </c>
      <c r="P63" s="49" t="str" cm="1">
        <f t="array" ref="P63">IFERROR(_xlfn.XLOOKUP(P$8,EGEN_DPF_b_RONLER!$K$11:$FZ$11,_xlfn.XLOOKUP($D63,EGEN_DPF_b_RONLER!$D$14:$D$67,EGEN_DPF_b_RONLER!$K$14:$FZ$67)),"--")</f>
        <v>--</v>
      </c>
      <c r="Q63" s="49" t="str" cm="1">
        <f t="array" ref="Q63">IFERROR(_xlfn.XLOOKUP(Q$8,EGEN_DPF_b_RONLER!$K$11:$FZ$11,_xlfn.XLOOKUP($D63,EGEN_DPF_b_RONLER!$D$14:$D$67,EGEN_DPF_b_RONLER!$K$14:$FZ$67)),"--")</f>
        <v>--</v>
      </c>
      <c r="R63" s="49" t="str" cm="1">
        <f t="array" ref="R63">IFERROR(_xlfn.XLOOKUP(R$8,EGEN_DPF_b_RONLER!$K$11:$FZ$11,_xlfn.XLOOKUP($D63,EGEN_DPF_b_RONLER!$D$14:$D$67,EGEN_DPF_b_RONLER!$K$14:$FZ$67)),"--")</f>
        <v>--</v>
      </c>
      <c r="S63" s="49" t="str" cm="1">
        <f t="array" ref="S63">IFERROR(_xlfn.XLOOKUP(S$8,EGEN_DPF_b_RONLER!$K$11:$FZ$11,_xlfn.XLOOKUP($D63,EGEN_DPF_b_RONLER!$D$14:$D$67,EGEN_DPF_b_RONLER!$K$14:$FZ$67)),"--")</f>
        <v>--</v>
      </c>
      <c r="T63" s="49" t="str" cm="1">
        <f t="array" ref="T63">IFERROR(_xlfn.XLOOKUP(T$8,EGEN_DPF_b_RONLER!$K$11:$FZ$11,_xlfn.XLOOKUP($D63,EGEN_DPF_b_RONLER!$D$14:$D$67,EGEN_DPF_b_RONLER!$K$14:$FZ$67)),"--")</f>
        <v>--</v>
      </c>
      <c r="U63" s="49" t="str" cm="1">
        <f t="array" ref="U63">IFERROR(_xlfn.XLOOKUP(U$8,EGEN_DPF_b_RONLER!$K$11:$FZ$11,_xlfn.XLOOKUP($D63,EGEN_DPF_b_RONLER!$D$14:$D$67,EGEN_DPF_b_RONLER!$K$14:$FZ$67)),"--")</f>
        <v>--</v>
      </c>
      <c r="V63" s="49" t="str" cm="1">
        <f t="array" ref="V63">IFERROR(_xlfn.XLOOKUP(V$8,EGEN_DPF_b_RONLER!$K$11:$FZ$11,_xlfn.XLOOKUP($D63,EGEN_DPF_b_RONLER!$D$14:$D$67,EGEN_DPF_b_RONLER!$K$14:$FZ$67)),"--")</f>
        <v>--</v>
      </c>
      <c r="W63" s="49" t="str" cm="1">
        <f t="array" ref="W63">IFERROR(_xlfn.XLOOKUP(W$8,EGEN_DPF_b_RONLER!$K$11:$FZ$11,_xlfn.XLOOKUP($D63,EGEN_DPF_b_RONLER!$D$14:$D$67,EGEN_DPF_b_RONLER!$K$14:$FZ$67)),"--")</f>
        <v>--</v>
      </c>
      <c r="X63" s="49" t="str" cm="1">
        <f t="array" ref="X63">IFERROR(_xlfn.XLOOKUP(X$8,EGEN_DPF_b_RONLER!$K$11:$FZ$11,_xlfn.XLOOKUP($D63,EGEN_DPF_b_RONLER!$D$14:$D$67,EGEN_DPF_b_RONLER!$K$14:$FZ$67)),"--")</f>
        <v>--</v>
      </c>
      <c r="Y63" s="49" t="str" cm="1">
        <f t="array" ref="Y63">IFERROR(_xlfn.XLOOKUP(Y$8,EGEN_DPF_b_RONLER!$K$11:$FZ$11,_xlfn.XLOOKUP($D63,EGEN_DPF_b_RONLER!$D$14:$D$67,EGEN_DPF_b_RONLER!$K$14:$FZ$67)),"--")</f>
        <v>--</v>
      </c>
      <c r="Z63" s="49" t="str" cm="1">
        <f t="array" ref="Z63">IFERROR(_xlfn.XLOOKUP(Z$8,EGEN_DPF_b_RONLER!$K$11:$FZ$11,_xlfn.XLOOKUP($D63,EGEN_DPF_b_RONLER!$D$14:$D$67,EGEN_DPF_b_RONLER!$K$14:$FZ$67)),"--")</f>
        <v>--</v>
      </c>
      <c r="AA63" s="49" t="str" cm="1">
        <f t="array" ref="AA63">IFERROR(_xlfn.XLOOKUP(AA$8,EGEN_DPF_b_RONLER!$K$11:$FZ$11,_xlfn.XLOOKUP($D63,EGEN_DPF_b_RONLER!$D$14:$D$67,EGEN_DPF_b_RONLER!$K$14:$FZ$67)),"--")</f>
        <v>--</v>
      </c>
      <c r="AB63" s="49" t="str" cm="1">
        <f t="array" ref="AB63">IFERROR(_xlfn.XLOOKUP(AB$8,EGEN_DPF_b_RONLER!$K$11:$FZ$11,_xlfn.XLOOKUP($D63,EGEN_DPF_b_RONLER!$D$14:$D$67,EGEN_DPF_b_RONLER!$K$14:$FZ$67)),"--")</f>
        <v>--</v>
      </c>
      <c r="AC63" s="49" t="str" cm="1">
        <f t="array" ref="AC63">IFERROR(_xlfn.XLOOKUP(AC$8,EGEN_DPF_b_RONLER!$K$11:$FZ$11,_xlfn.XLOOKUP($D63,EGEN_DPF_b_RONLER!$D$14:$D$67,EGEN_DPF_b_RONLER!$K$14:$FZ$67)),"--")</f>
        <v>--</v>
      </c>
      <c r="AD63" s="49" t="str" cm="1">
        <f t="array" ref="AD63">IFERROR(_xlfn.XLOOKUP(AD$8,EGEN_DPF_b_RONLER!$K$11:$FZ$11,_xlfn.XLOOKUP($D63,EGEN_DPF_b_RONLER!$D$14:$D$67,EGEN_DPF_b_RONLER!$K$14:$FZ$67)),"--")</f>
        <v>--</v>
      </c>
      <c r="AE63" s="49" t="str" cm="1">
        <f t="array" ref="AE63">IFERROR(_xlfn.XLOOKUP(AE$8,EGEN_DPF_b_RONLER!$K$11:$FZ$11,_xlfn.XLOOKUP($D63,EGEN_DPF_b_RONLER!$D$14:$D$67,EGEN_DPF_b_RONLER!$K$14:$FZ$67)),"--")</f>
        <v>--</v>
      </c>
      <c r="AF63" s="49" t="str" cm="1">
        <f t="array" ref="AF63">IFERROR(_xlfn.XLOOKUP(AF$8,EGEN_DPF_b_RONLER!$K$11:$FZ$11,_xlfn.XLOOKUP($D63,EGEN_DPF_b_RONLER!$D$14:$D$67,EGEN_DPF_b_RONLER!$K$14:$FZ$67)),"--")</f>
        <v>--</v>
      </c>
      <c r="AG63" s="49" t="str" cm="1">
        <f t="array" ref="AG63">IFERROR(_xlfn.XLOOKUP(AG$8,EGEN_DPF_b_RONLER!$K$11:$FZ$11,_xlfn.XLOOKUP($D63,EGEN_DPF_b_RONLER!$D$14:$D$67,EGEN_DPF_b_RONLER!$K$14:$FZ$67)),"--")</f>
        <v>--</v>
      </c>
      <c r="AH63" s="49" t="str" cm="1">
        <f t="array" ref="AH63">IFERROR(_xlfn.XLOOKUP(AH$8,EGEN_DPF_b_RONLER!$K$11:$FZ$11,_xlfn.XLOOKUP($D63,EGEN_DPF_b_RONLER!$D$14:$D$67,EGEN_DPF_b_RONLER!$K$14:$FZ$67)),"--")</f>
        <v>--</v>
      </c>
      <c r="AI63" s="49" t="str" cm="1">
        <f t="array" ref="AI63">IFERROR(_xlfn.XLOOKUP(AI$8,EGEN_DPF_b_RONLER!$K$11:$FZ$11,_xlfn.XLOOKUP($D63,EGEN_DPF_b_RONLER!$D$14:$D$67,EGEN_DPF_b_RONLER!$K$14:$FZ$67)),"--")</f>
        <v>--</v>
      </c>
      <c r="AJ63" s="49" t="str" cm="1">
        <f t="array" ref="AJ63">IFERROR(_xlfn.XLOOKUP(AJ$8,EGEN_DPF_b_RONLER!$K$11:$FZ$11,_xlfn.XLOOKUP($D63,EGEN_DPF_b_RONLER!$D$14:$D$67,EGEN_DPF_b_RONLER!$K$14:$FZ$67)),"--")</f>
        <v>--</v>
      </c>
      <c r="AK63" s="49" t="str" cm="1">
        <f t="array" ref="AK63">IFERROR(_xlfn.XLOOKUP(AK$8,EGEN_DPF_b_RONLER!$K$11:$FZ$11,_xlfn.XLOOKUP($D63,EGEN_DPF_b_RONLER!$D$14:$D$67,EGEN_DPF_b_RONLER!$K$14:$FZ$67)),"--")</f>
        <v>--</v>
      </c>
      <c r="AL63" s="49" t="str" cm="1">
        <f t="array" ref="AL63">IFERROR(_xlfn.XLOOKUP(AL$8,EGEN_DPF_b_RONLER!$K$11:$FZ$11,_xlfn.XLOOKUP($D63,EGEN_DPF_b_RONLER!$D$14:$D$67,EGEN_DPF_b_RONLER!$K$14:$FZ$67)),"--")</f>
        <v>--</v>
      </c>
      <c r="AM63" s="49" t="str" cm="1">
        <f t="array" ref="AM63">IFERROR(_xlfn.XLOOKUP(AM$8,EGEN_DPF_b_RONLER!$K$11:$FZ$11,_xlfn.XLOOKUP($D63,EGEN_DPF_b_RONLER!$D$14:$D$67,EGEN_DPF_b_RONLER!$K$14:$FZ$67)),"--")</f>
        <v>--</v>
      </c>
      <c r="AN63" s="49" t="str" cm="1">
        <f t="array" ref="AN63">IFERROR(_xlfn.XLOOKUP(AN$8,EGEN_DPF_b_RONLER!$K$11:$FZ$11,_xlfn.XLOOKUP($D63,EGEN_DPF_b_RONLER!$D$14:$D$67,EGEN_DPF_b_RONLER!$K$14:$FZ$67)),"--")</f>
        <v>--</v>
      </c>
      <c r="AO63" s="49" t="str" cm="1">
        <f t="array" ref="AO63">IFERROR(_xlfn.XLOOKUP(AO$8,EGEN_DPF_b_RONLER!$K$11:$FZ$11,_xlfn.XLOOKUP($D63,EGEN_DPF_b_RONLER!$D$14:$D$67,EGEN_DPF_b_RONLER!$K$14:$FZ$67)),"--")</f>
        <v>--</v>
      </c>
      <c r="AP63" s="49" t="str" cm="1">
        <f t="array" ref="AP63">IFERROR(_xlfn.XLOOKUP(AP$8,EGEN_DPF_b_RONLER!$K$11:$FZ$11,_xlfn.XLOOKUP($D63,EGEN_DPF_b_RONLER!$D$14:$D$67,EGEN_DPF_b_RONLER!$K$14:$FZ$67)),"--")</f>
        <v>--</v>
      </c>
      <c r="AQ63" s="49" t="str" cm="1">
        <f t="array" ref="AQ63">IFERROR(_xlfn.XLOOKUP(AQ$8,EGEN_DPF_b_RONLER!$K$11:$FZ$11,_xlfn.XLOOKUP($D63,EGEN_DPF_b_RONLER!$D$14:$D$67,EGEN_DPF_b_RONLER!$K$14:$FZ$67)),"--")</f>
        <v>--</v>
      </c>
      <c r="AR63" s="49" t="str" cm="1">
        <f t="array" ref="AR63">IFERROR(_xlfn.XLOOKUP(AR$8,EGEN_DPF_b_RONLER!$K$11:$FZ$11,_xlfn.XLOOKUP($D63,EGEN_DPF_b_RONLER!$D$14:$D$67,EGEN_DPF_b_RONLER!$K$14:$FZ$67)),"--")</f>
        <v>--</v>
      </c>
      <c r="AS63" s="49" t="str" cm="1">
        <f t="array" ref="AS63">IFERROR(_xlfn.XLOOKUP(AS$8,EGEN_DPF_b_RONLER!$K$11:$FZ$11,_xlfn.XLOOKUP($D63,EGEN_DPF_b_RONLER!$D$14:$D$67,EGEN_DPF_b_RONLER!$K$14:$FZ$67)),"--")</f>
        <v>--</v>
      </c>
      <c r="AT63" s="49" t="str" cm="1">
        <f t="array" ref="AT63">IFERROR(_xlfn.XLOOKUP(AT$8,EGEN_DPF_b_RONLER!$K$11:$FZ$11,_xlfn.XLOOKUP($D63,EGEN_DPF_b_RONLER!$D$14:$D$67,EGEN_DPF_b_RONLER!$K$14:$FZ$67)),"--")</f>
        <v>--</v>
      </c>
      <c r="AU63" s="49" t="str" cm="1">
        <f t="array" ref="AU63">IFERROR(_xlfn.XLOOKUP(AU$8,EGEN_DPF_b_RONLER!$K$11:$FZ$11,_xlfn.XLOOKUP($D63,EGEN_DPF_b_RONLER!$D$14:$D$67,EGEN_DPF_b_RONLER!$K$14:$FZ$67)),"--")</f>
        <v>--</v>
      </c>
      <c r="AV63" s="49" t="str" cm="1">
        <f t="array" ref="AV63">IFERROR(_xlfn.XLOOKUP(AV$8,EGEN_DPF_b_RONLER!$K$11:$FZ$11,_xlfn.XLOOKUP($D63,EGEN_DPF_b_RONLER!$D$14:$D$67,EGEN_DPF_b_RONLER!$K$14:$FZ$67)),"--")</f>
        <v>--</v>
      </c>
      <c r="AW63" s="49" t="str" cm="1">
        <f t="array" ref="AW63">IFERROR(_xlfn.XLOOKUP(AW$8,EGEN_DPF_b_RONLER!$K$11:$FZ$11,_xlfn.XLOOKUP($D63,EGEN_DPF_b_RONLER!$D$14:$D$67,EGEN_DPF_b_RONLER!$K$14:$FZ$67)),"--")</f>
        <v>--</v>
      </c>
      <c r="AX63" s="49" t="str" cm="1">
        <f t="array" ref="AX63">IFERROR(_xlfn.XLOOKUP(AX$8,EGEN_DPF_b_RONLER!$K$11:$FZ$11,_xlfn.XLOOKUP($D63,EGEN_DPF_b_RONLER!$D$14:$D$67,EGEN_DPF_b_RONLER!$K$14:$FZ$67)),"--")</f>
        <v>--</v>
      </c>
      <c r="AY63" s="49" t="str" cm="1">
        <f t="array" ref="AY63">IFERROR(_xlfn.XLOOKUP(AY$8,EGEN_DPF_b_RONLER!$K$11:$FZ$11,_xlfn.XLOOKUP($D63,EGEN_DPF_b_RONLER!$D$14:$D$67,EGEN_DPF_b_RONLER!$K$14:$FZ$67)),"--")</f>
        <v>--</v>
      </c>
      <c r="AZ63" s="49" cm="1">
        <f t="array" ref="AZ63">IFERROR(_xlfn.XLOOKUP(AZ$8,EGENnoDPF_a_RONLER!$G$11:$CL$11,_xlfn.XLOOKUP($D63,EGENnoDPF_a_RONLER!$D$14:$D$51,EGENnoDPF_a_RONLER!$G$14:$CL$51)),"--")</f>
        <v>4.1316618410000006E-2</v>
      </c>
      <c r="BA63" s="49" cm="1">
        <f t="array" ref="BA63">IFERROR(_xlfn.XLOOKUP(BA$8,EGENnoDPF_a_RONLER!$G$11:$CL$11,_xlfn.XLOOKUP($D63,EGENnoDPF_a_RONLER!$D$14:$D$51,EGENnoDPF_a_RONLER!$G$14:$CL$51)),"--")</f>
        <v>4.1316618410000006E-2</v>
      </c>
      <c r="BB63" s="49" cm="1">
        <f t="array" ref="BB63">IFERROR(_xlfn.XLOOKUP(BB$8,EGENnoDPF_a_RONLER!$G$11:$CL$11,_xlfn.XLOOKUP($D63,EGENnoDPF_a_RONLER!$D$14:$D$51,EGENnoDPF_a_RONLER!$G$14:$CL$51)),"--")</f>
        <v>4.1316618410000006E-2</v>
      </c>
      <c r="BC63" s="49" cm="1">
        <f t="array" ref="BC63">IFERROR(_xlfn.XLOOKUP(BC$8,EGENnoDPF_a_RONLER!$G$11:$CL$11,_xlfn.XLOOKUP($D63,EGENnoDPF_a_RONLER!$D$14:$D$51,EGENnoDPF_a_RONLER!$G$14:$CL$51)),"--")</f>
        <v>4.1316618410000006E-2</v>
      </c>
      <c r="BD63" s="49" cm="1">
        <f t="array" ref="BD63">IFERROR(_xlfn.XLOOKUP(BD$8,EGENnoDPF_a_RONLER!$G$11:$CL$11,_xlfn.XLOOKUP($D63,EGENnoDPF_a_RONLER!$D$14:$D$51,EGENnoDPF_a_RONLER!$G$14:$CL$51)),"--")</f>
        <v>3.2653632610000004E-2</v>
      </c>
      <c r="BE63" s="49" cm="1">
        <f t="array" ref="BE63">IFERROR(_xlfn.XLOOKUP(BE$8,EGENnoDPF_a_RONLER!$G$11:$CL$11,_xlfn.XLOOKUP($D63,EGENnoDPF_a_RONLER!$D$14:$D$51,EGENnoDPF_a_RONLER!$G$14:$CL$51)),"--")</f>
        <v>3.2653632610000004E-2</v>
      </c>
      <c r="BF63" s="49" cm="1">
        <f t="array" ref="BF63">IFERROR(_xlfn.XLOOKUP(BF$8,EGENnoDPF_a_RONLER!$G$11:$CL$11,_xlfn.XLOOKUP($D63,EGENnoDPF_a_RONLER!$D$14:$D$51,EGENnoDPF_a_RONLER!$G$14:$CL$51)),"--")</f>
        <v>3.2653632610000004E-2</v>
      </c>
      <c r="BG63" s="49" cm="1">
        <f t="array" ref="BG63">IFERROR(_xlfn.XLOOKUP(BG$8,EGENnoDPF_a_RONLER!$G$11:$CL$11,_xlfn.XLOOKUP($D63,EGENnoDPF_a_RONLER!$D$14:$D$51,EGENnoDPF_a_RONLER!$G$14:$CL$51)),"--")</f>
        <v>4.4770893000000006E-2</v>
      </c>
      <c r="BH63" s="49" cm="1">
        <f t="array" ref="BH63">IFERROR(_xlfn.XLOOKUP(BH$8,EGENnoDPF_a_RONLER!$G$11:$CL$11,_xlfn.XLOOKUP($D63,EGENnoDPF_a_RONLER!$D$14:$D$51,EGENnoDPF_a_RONLER!$G$14:$CL$51)),"--")</f>
        <v>4.4770893000000006E-2</v>
      </c>
      <c r="BI63" s="49" cm="1">
        <f t="array" ref="BI63">IFERROR(_xlfn.XLOOKUP(BI$8,EGENnoDPF_a_RONLER!$G$11:$CL$11,_xlfn.XLOOKUP($D63,EGENnoDPF_a_RONLER!$D$14:$D$51,EGENnoDPF_a_RONLER!$G$14:$CL$51)),"--")</f>
        <v>5.0048762499999996E-2</v>
      </c>
      <c r="BJ63" s="49" cm="1">
        <f t="array" ref="BJ63">IFERROR(_xlfn.XLOOKUP(BJ$8,EGENnoDPF_a_RONLER!$G$11:$CL$11,_xlfn.XLOOKUP($D63,EGENnoDPF_a_RONLER!$D$14:$D$51,EGENnoDPF_a_RONLER!$G$14:$CL$51)),"--")</f>
        <v>5.2924291400000004E-2</v>
      </c>
      <c r="BK63" s="49" cm="1">
        <f t="array" ref="BK63">IFERROR(_xlfn.XLOOKUP(BK$8,EGENnoDPF_a_RONLER!$G$11:$CL$11,_xlfn.XLOOKUP($D63,EGENnoDPF_a_RONLER!$D$14:$D$51,EGENnoDPF_a_RONLER!$G$14:$CL$51)),"--")</f>
        <v>5.3674112860000019E-2</v>
      </c>
      <c r="BL63" s="49" cm="1">
        <f t="array" ref="BL63">IFERROR(_xlfn.XLOOKUP(BL$8,EGENnoDPF_a_RONLER!$G$11:$CL$11,_xlfn.XLOOKUP($D63,EGENnoDPF_a_RONLER!$D$14:$D$51,EGENnoDPF_a_RONLER!$G$14:$CL$51)),"--")</f>
        <v>5.3674112860000019E-2</v>
      </c>
      <c r="BM63" s="49" cm="1">
        <f t="array" ref="BM63">IFERROR(_xlfn.XLOOKUP(BM$8,EGENnoDPF_a_RONLER!$G$11:$CL$11,_xlfn.XLOOKUP($D63,EGENnoDPF_a_RONLER!$D$14:$D$51,EGENnoDPF_a_RONLER!$G$14:$CL$51)),"--")</f>
        <v>5.3674112860000019E-2</v>
      </c>
      <c r="BN63" s="49" cm="1">
        <f t="array" ref="BN63">IFERROR(_xlfn.XLOOKUP(BN$8,EGENnoDPF_a_RONLER!$G$11:$CL$11,_xlfn.XLOOKUP($D63,EGENnoDPF_a_RONLER!$D$14:$D$51,EGENnoDPF_a_RONLER!$G$14:$CL$51)),"--")</f>
        <v>5.3674112860000019E-2</v>
      </c>
      <c r="BO63" s="49" cm="1">
        <f t="array" ref="BO63">IFERROR(_xlfn.XLOOKUP(BO$8,EGENnoDPF_a_RONLER!$G$11:$CL$11,_xlfn.XLOOKUP($D63,EGENnoDPF_a_RONLER!$D$14:$D$51,EGENnoDPF_a_RONLER!$G$14:$CL$51)),"--")</f>
        <v>5.3674112860000019E-2</v>
      </c>
      <c r="BP63" s="49" cm="1">
        <f t="array" ref="BP63">IFERROR(_xlfn.XLOOKUP(BP$8,EGENnoDPF_a_RONLER!$G$11:$CL$11,_xlfn.XLOOKUP($D63,EGENnoDPF_a_RONLER!$D$14:$D$51,EGENnoDPF_a_RONLER!$G$14:$CL$51)),"--")</f>
        <v>5.3674112860000019E-2</v>
      </c>
      <c r="BQ63" s="49" cm="1">
        <f t="array" ref="BQ63">IFERROR(_xlfn.XLOOKUP(BQ$8,EGENnoDPF_a_RONLER!$G$11:$CL$11,_xlfn.XLOOKUP($D63,EGENnoDPF_a_RONLER!$D$14:$D$51,EGENnoDPF_a_RONLER!$G$14:$CL$51)),"--")</f>
        <v>8.3353938999999998E-3</v>
      </c>
      <c r="BR63" s="49" cm="1">
        <f t="array" ref="BR63">IFERROR(_xlfn.XLOOKUP(BR$8,EGENnoDPF_a_RONLER!$G$11:$CL$11,_xlfn.XLOOKUP($D63,EGENnoDPF_a_RONLER!$D$14:$D$51,EGENnoDPF_a_RONLER!$G$14:$CL$51)),"--")</f>
        <v>8.3353938999999998E-3</v>
      </c>
      <c r="BS63" s="49" cm="1">
        <f t="array" ref="BS63">IFERROR(_xlfn.XLOOKUP(BS$8,EGENnoDPF_a_RONLER!$G$11:$CL$11,_xlfn.XLOOKUP($D63,EGENnoDPF_a_RONLER!$D$14:$D$51,EGENnoDPF_a_RONLER!$G$14:$CL$51)),"--")</f>
        <v>1.6889182400000001E-2</v>
      </c>
      <c r="BT63" s="49" cm="1">
        <f t="array" ref="BT63">IFERROR(_xlfn.XLOOKUP(BT$8,EGENnoDPF_a_RONLER!$G$11:$CL$11,_xlfn.XLOOKUP($D63,EGENnoDPF_a_RONLER!$D$14:$D$51,EGENnoDPF_a_RONLER!$G$14:$CL$51)),"--")</f>
        <v>7.0614253999999998E-3</v>
      </c>
      <c r="BU63" s="49" t="str" cm="1">
        <f t="array" ref="BU63">IFERROR(_xlfn.XLOOKUP(BU$8,EGENnoDPF_b_RONLER!$G$11:$BN$11,_xlfn.XLOOKUP($D63,EGENnoDPF_b_RONLER!$D$14:$D$67,EGENnoDPF_b_RONLER!$G$14:$BN$67)),"--")</f>
        <v>--</v>
      </c>
      <c r="BV63" s="49" t="str" cm="1">
        <f t="array" ref="BV63">IFERROR(_xlfn.XLOOKUP(BV$8,EGENnoDPF_b_RONLER!$G$11:$BN$11,_xlfn.XLOOKUP($D63,EGENnoDPF_b_RONLER!$D$14:$D$67,EGENnoDPF_b_RONLER!$G$14:$BN$67)),"--")</f>
        <v>--</v>
      </c>
      <c r="BW63" s="49" t="str" cm="1">
        <f t="array" ref="BW63">IFERROR(_xlfn.XLOOKUP(BW$8,EGENnoDPF_b_RONLER!$G$11:$BN$11,_xlfn.XLOOKUP($D63,EGENnoDPF_b_RONLER!$D$14:$D$67,EGENnoDPF_b_RONLER!$G$14:$BN$67)),"--")</f>
        <v>--</v>
      </c>
      <c r="BX63" s="49" t="str" cm="1">
        <f t="array" ref="BX63">IFERROR(_xlfn.XLOOKUP(BX$8,EGENnoDPF_b_RONLER!$G$11:$BN$11,_xlfn.XLOOKUP($D63,EGENnoDPF_b_RONLER!$D$14:$D$67,EGENnoDPF_b_RONLER!$G$14:$BN$67)),"--")</f>
        <v>--</v>
      </c>
      <c r="BY63" s="49" t="str" cm="1">
        <f t="array" ref="BY63">IFERROR(_xlfn.XLOOKUP(BY$8,EGENnoDPF_b_RONLER!$G$11:$BN$11,_xlfn.XLOOKUP($D63,EGENnoDPF_b_RONLER!$D$14:$D$67,EGENnoDPF_b_RONLER!$G$14:$BN$67)),"--")</f>
        <v>--</v>
      </c>
      <c r="BZ63" s="49" t="str" cm="1">
        <f t="array" ref="BZ63">IFERROR(_xlfn.XLOOKUP(BZ$8,EGENnoDPF_b_RONLER!$G$11:$BN$11,_xlfn.XLOOKUP($D63,EGENnoDPF_b_RONLER!$D$14:$D$67,EGENnoDPF_b_RONLER!$G$14:$BN$67)),"--")</f>
        <v>--</v>
      </c>
      <c r="CA63" s="49" t="str" cm="1">
        <f t="array" ref="CA63">IFERROR(_xlfn.XLOOKUP(CA$8,EGENnoDPF_b_RONLER!$G$11:$BN$11,_xlfn.XLOOKUP($D63,EGENnoDPF_b_RONLER!$D$14:$D$67,EGENnoDPF_b_RONLER!$G$14:$BN$67)),"--")</f>
        <v>--</v>
      </c>
      <c r="CB63" s="49" t="str" cm="1">
        <f t="array" ref="CB63">IFERROR(_xlfn.XLOOKUP(CB$8,EGENnoDPF_b_RONLER!$G$11:$BN$11,_xlfn.XLOOKUP($D63,EGENnoDPF_b_RONLER!$D$14:$D$67,EGENnoDPF_b_RONLER!$G$14:$BN$67)),"--")</f>
        <v>--</v>
      </c>
      <c r="CC63" s="49" t="str" cm="1">
        <f t="array" ref="CC63">IFERROR(_xlfn.XLOOKUP(CC$8,EGENnoDPF_b_RONLER!$G$11:$BN$11,_xlfn.XLOOKUP($D63,EGENnoDPF_b_RONLER!$D$14:$D$67,EGENnoDPF_b_RONLER!$G$14:$BN$67)),"--")</f>
        <v>--</v>
      </c>
      <c r="CD63" s="49" t="str" cm="1">
        <f t="array" ref="CD63">IFERROR(_xlfn.XLOOKUP(CD$8,EGENnoDPF_b_RONLER!$G$11:$BN$11,_xlfn.XLOOKUP($D63,EGENnoDPF_b_RONLER!$D$14:$D$67,EGENnoDPF_b_RONLER!$G$14:$BN$67)),"--")</f>
        <v>--</v>
      </c>
      <c r="CE63" s="49" t="str" cm="1">
        <f t="array" ref="CE63">IFERROR(_xlfn.XLOOKUP(CE$8,EGENnoDPF_b_RONLER!$G$11:$BN$11,_xlfn.XLOOKUP($D63,EGENnoDPF_b_RONLER!$D$14:$D$67,EGENnoDPF_b_RONLER!$G$14:$BN$67)),"--")</f>
        <v>--</v>
      </c>
      <c r="CF63" s="49" t="str" cm="1">
        <f t="array" ref="CF63">IFERROR(_xlfn.XLOOKUP(CF$8,EGENnoDPF_b_RONLER!$G$11:$BN$11,_xlfn.XLOOKUP($D63,EGENnoDPF_b_RONLER!$D$14:$D$67,EGENnoDPF_b_RONLER!$G$14:$BN$67)),"--")</f>
        <v>--</v>
      </c>
      <c r="CG63" s="49" t="str" cm="1">
        <f t="array" ref="CG63">IFERROR(_xlfn.XLOOKUP(CG$8,EGENnoDPF_b_RONLER!$G$11:$BN$11,_xlfn.XLOOKUP($D63,EGENnoDPF_b_RONLER!$D$14:$D$67,EGENnoDPF_b_RONLER!$G$14:$BN$67)),"--")</f>
        <v>--</v>
      </c>
      <c r="CH63" s="49" t="str" cm="1">
        <f t="array" ref="CH63">IFERROR(_xlfn.XLOOKUP(CH$8,EGENnoDPF_b_RONLER!$G$11:$BN$11,_xlfn.XLOOKUP($D63,EGENnoDPF_b_RONLER!$D$14:$D$67,EGENnoDPF_b_RONLER!$G$14:$BN$67)),"--")</f>
        <v>--</v>
      </c>
      <c r="CI63" s="49" t="str" cm="1">
        <f t="array" ref="CI63">IFERROR(_xlfn.XLOOKUP(CI$8,EGENnoDPF_b_RONLER!$G$11:$BN$11,_xlfn.XLOOKUP($D63,EGENnoDPF_b_RONLER!$D$14:$D$67,EGENnoDPF_b_RONLER!$G$14:$BN$67)),"--")</f>
        <v>--</v>
      </c>
      <c r="CJ63" s="49" cm="1">
        <f t="array" ref="CJ63">IFERROR(_xlfn.XLOOKUP(CJ$8,FirePump_RONLER!$G$11:$V$11,_xlfn.XLOOKUP($D63,FirePump_RONLER!$D$14:$D$51,FirePump_RONLER!$G$14:$V$51)),"--")</f>
        <v>3.7855063999999998E-3</v>
      </c>
      <c r="CK63" s="49" cm="1">
        <f t="array" ref="CK63">IFERROR(_xlfn.XLOOKUP(CK$8,FirePump_RONLER!$G$11:$V$11,_xlfn.XLOOKUP($D63,FirePump_RONLER!$D$14:$D$51,FirePump_RONLER!$G$14:$V$51)),"--")</f>
        <v>4.1130983000000013E-3</v>
      </c>
      <c r="CL63" s="49" cm="1">
        <f t="array" ref="CL63">IFERROR(_xlfn.XLOOKUP(CL$8,FirePump_RONLER!$G$11:$V$11,_xlfn.XLOOKUP($D63,FirePump_RONLER!$D$14:$D$51,FirePump_RONLER!$G$14:$V$51)),"--")</f>
        <v>2.4023405999999995E-3</v>
      </c>
      <c r="CM63" s="49" cm="1">
        <f t="array" ref="CM63">IFERROR(_xlfn.XLOOKUP(CM$8,FirePump_RONLER!$G$11:$V$11,_xlfn.XLOOKUP($D63,FirePump_RONLER!$D$14:$D$51,FirePump_RONLER!$G$14:$V$51)),"--")</f>
        <v>2.2203450999999999E-3</v>
      </c>
      <c r="CN63" s="49" cm="1">
        <f t="array" ref="CN63">IFERROR(_xlfn.XLOOKUP(CN$8,EGEN_ALOHA!$G$11:$Z$11,_xlfn.XLOOKUP($D63,EGEN_ALOHA!$D$14:$D$51,EGEN_ALOHA!$G$14:$Z$51)),"--")</f>
        <v>3.9238229799999996E-2</v>
      </c>
      <c r="CO63" s="49" cm="1">
        <f t="array" ref="CO63">IFERROR(_xlfn.XLOOKUP(CO$8,EGEN_ALOHA!$G$11:$Z$11,_xlfn.XLOOKUP($D63,EGEN_ALOHA!$D$14:$D$51,EGEN_ALOHA!$G$14:$Z$51)),"--")</f>
        <v>3.9238229799999996E-2</v>
      </c>
      <c r="CP63" s="49" cm="1">
        <f t="array" ref="CP63">IFERROR(_xlfn.XLOOKUP(CP$8,EGEN_ALOHA!$G$11:$Z$11,_xlfn.XLOOKUP($D63,EGEN_ALOHA!$D$14:$D$51,EGEN_ALOHA!$G$14:$Z$51)),"--")</f>
        <v>3.9238229799999996E-2</v>
      </c>
      <c r="CQ63" s="49" cm="1">
        <f t="array" ref="CQ63">IFERROR(_xlfn.XLOOKUP(CQ$8,EGEN_ALOHA!$G$11:$Z$11,_xlfn.XLOOKUP($D63,EGEN_ALOHA!$D$14:$D$51,EGEN_ALOHA!$G$14:$Z$51)),"--")</f>
        <v>3.9260069260000002E-2</v>
      </c>
      <c r="CR63" s="49" cm="1">
        <f t="array" ref="CR63">IFERROR(_xlfn.XLOOKUP(CR$8,EGEN_ALOHA!$G$11:$Z$11,_xlfn.XLOOKUP($D63,EGEN_ALOHA!$D$14:$D$51,EGEN_ALOHA!$G$14:$Z$51)),"--")</f>
        <v>3.9048954479999995E-2</v>
      </c>
      <c r="CS63" s="71">
        <f t="shared" si="2"/>
        <v>1.0338891361750002</v>
      </c>
      <c r="CT63" s="67"/>
    </row>
    <row r="64" spans="1:98" ht="14.65" customHeight="1">
      <c r="A64" s="20" t="s">
        <v>352</v>
      </c>
      <c r="B64" s="24"/>
      <c r="C64" s="55"/>
      <c r="D64" s="61"/>
      <c r="E64" s="61"/>
      <c r="F64" s="61"/>
      <c r="G64" s="118"/>
      <c r="H64" s="61"/>
      <c r="I64" s="61"/>
      <c r="J64" s="61"/>
      <c r="K64" s="61"/>
      <c r="L64" s="110"/>
      <c r="M64" s="110"/>
      <c r="N64" s="61"/>
      <c r="O64" s="61"/>
      <c r="P64" s="61"/>
      <c r="Q64" s="110"/>
      <c r="R64" s="110"/>
      <c r="S64" s="61"/>
      <c r="T64" s="61"/>
      <c r="U64" s="61"/>
      <c r="V64" s="110"/>
      <c r="W64" s="110"/>
      <c r="X64" s="61"/>
      <c r="Y64" s="61"/>
      <c r="Z64" s="61"/>
      <c r="AA64" s="110"/>
      <c r="AB64" s="110"/>
      <c r="AC64" s="61"/>
      <c r="AD64" s="61"/>
      <c r="AE64" s="110"/>
      <c r="AF64" s="110"/>
      <c r="AG64" s="61"/>
      <c r="AH64" s="61"/>
      <c r="AI64" s="61"/>
      <c r="AJ64" s="110"/>
      <c r="AK64" s="110"/>
      <c r="AL64" s="61"/>
      <c r="AM64" s="61"/>
      <c r="AN64" s="61"/>
      <c r="AO64" s="110"/>
      <c r="AP64" s="110"/>
      <c r="AQ64" s="61"/>
      <c r="AR64" s="61"/>
      <c r="AS64" s="61"/>
      <c r="AT64" s="110"/>
      <c r="AU64" s="110"/>
      <c r="AV64" s="61"/>
      <c r="AW64" s="61"/>
      <c r="AX64" s="110"/>
      <c r="AY64" s="110"/>
      <c r="AZ64" s="61"/>
      <c r="BA64" s="61"/>
      <c r="BB64" s="61"/>
      <c r="BC64" s="110"/>
      <c r="BD64" s="110"/>
      <c r="BE64" s="61"/>
      <c r="BF64" s="61"/>
      <c r="BG64" s="61"/>
      <c r="BH64" s="110"/>
      <c r="BI64" s="110"/>
      <c r="BJ64" s="61"/>
      <c r="BK64" s="61"/>
      <c r="BL64" s="61"/>
      <c r="BM64" s="110"/>
      <c r="BN64" s="110"/>
      <c r="BO64" s="61"/>
      <c r="BP64" s="61"/>
      <c r="BQ64" s="110"/>
      <c r="BR64" s="110"/>
      <c r="BS64" s="61"/>
      <c r="BT64" s="61"/>
      <c r="BU64" s="110"/>
      <c r="BV64" s="110"/>
      <c r="BW64" s="61"/>
      <c r="BX64" s="61"/>
      <c r="BY64" s="61"/>
      <c r="BZ64" s="110"/>
      <c r="CA64" s="110"/>
      <c r="CB64" s="61"/>
      <c r="CC64" s="61"/>
      <c r="CD64" s="110"/>
      <c r="CE64" s="110"/>
      <c r="CF64" s="61"/>
      <c r="CG64" s="61"/>
      <c r="CH64" s="61"/>
      <c r="CI64" s="110"/>
      <c r="CJ64" s="110"/>
      <c r="CK64" s="61"/>
      <c r="CL64" s="61"/>
      <c r="CM64" s="61"/>
      <c r="CN64" s="110"/>
      <c r="CO64" s="110"/>
      <c r="CP64" s="61"/>
      <c r="CQ64" s="61"/>
      <c r="CR64" s="61"/>
      <c r="CS64" s="72"/>
      <c r="CT64" s="67"/>
    </row>
    <row r="65" spans="1:98" ht="14.65" customHeight="1">
      <c r="A65" s="63"/>
      <c r="B65" s="55" t="s">
        <v>203</v>
      </c>
      <c r="C65" s="64"/>
      <c r="D65" s="70">
        <v>200</v>
      </c>
      <c r="E65" s="65" t="s">
        <v>315</v>
      </c>
      <c r="F65" s="65" t="s">
        <v>315</v>
      </c>
      <c r="G65" s="49" cm="1">
        <f t="array" ref="G65">IFERROR(_xlfn.XLOOKUP(G$8,EGEN_DPF_a_RONLER!$I$5:$P$5,_xlfn.XLOOKUP($D65,EGEN_DPF_a_RONLER!$D$13:$D$50,EGEN_DPF_a_RONLER!$I$13:$P$50)),"--")</f>
        <v>0.70972714749999954</v>
      </c>
      <c r="H65" s="49" cm="1">
        <f t="array" ref="H65">IFERROR(_xlfn.XLOOKUP(H$8,EGEN_DPF_a_RONLER!$I$5:$P$5,_xlfn.XLOOKUP($D65,EGEN_DPF_a_RONLER!$D$13:$D$50,EGEN_DPF_a_RONLER!$I$13:$P$50)),"--")</f>
        <v>0.50459006499999959</v>
      </c>
      <c r="I65" s="49" cm="1">
        <f t="array" ref="I65">IFERROR(_xlfn.XLOOKUP(I$8,EGEN_DPF_b_RONLER!$K$11:$FZ$11,_xlfn.XLOOKUP($D65,EGEN_DPF_b_RONLER!$D$14:$D$67,EGEN_DPF_b_RONLER!$K$14:$FZ$67)),"--")</f>
        <v>2.461293497364188</v>
      </c>
      <c r="J65" s="49" cm="1">
        <f t="array" ref="J65">IFERROR(_xlfn.XLOOKUP(J$8,EGEN_DPF_b_RONLER!$K$11:$FZ$11,_xlfn.XLOOKUP($D65,EGEN_DPF_b_RONLER!$D$14:$D$67,EGEN_DPF_b_RONLER!$K$14:$FZ$67)),"--")</f>
        <v>2.461293497364188</v>
      </c>
      <c r="K65" s="49" cm="1">
        <f t="array" ref="K65">IFERROR(_xlfn.XLOOKUP(K$8,EGEN_DPF_b_RONLER!$K$11:$FZ$11,_xlfn.XLOOKUP($D65,EGEN_DPF_b_RONLER!$D$14:$D$67,EGEN_DPF_b_RONLER!$K$14:$FZ$67)),"--")</f>
        <v>2.461293497364188</v>
      </c>
      <c r="L65" s="49" cm="1">
        <f t="array" ref="L65">IFERROR(_xlfn.XLOOKUP(L$8,EGEN_DPF_b_RONLER!$K$11:$FZ$11,_xlfn.XLOOKUP($D65,EGEN_DPF_b_RONLER!$D$14:$D$67,EGEN_DPF_b_RONLER!$K$14:$FZ$67)),"--")</f>
        <v>2.461293497364188</v>
      </c>
      <c r="M65" s="49" cm="1">
        <f t="array" ref="M65">IFERROR(_xlfn.XLOOKUP(M$8,EGEN_DPF_b_RONLER!$K$11:$FZ$11,_xlfn.XLOOKUP($D65,EGEN_DPF_b_RONLER!$D$14:$D$67,EGEN_DPF_b_RONLER!$K$14:$FZ$67)),"--")</f>
        <v>2.461293497364188</v>
      </c>
      <c r="N65" s="49" cm="1">
        <f t="array" ref="N65">IFERROR(_xlfn.XLOOKUP(N$8,EGEN_DPF_b_RONLER!$K$11:$FZ$11,_xlfn.XLOOKUP($D65,EGEN_DPF_b_RONLER!$D$14:$D$67,EGEN_DPF_b_RONLER!$K$14:$FZ$67)),"--")</f>
        <v>2.461293497364188</v>
      </c>
      <c r="O65" s="49" cm="1">
        <f t="array" ref="O65">IFERROR(_xlfn.XLOOKUP(O$8,EGEN_DPF_b_RONLER!$K$11:$FZ$11,_xlfn.XLOOKUP($D65,EGEN_DPF_b_RONLER!$D$14:$D$67,EGEN_DPF_b_RONLER!$K$14:$FZ$67)),"--")</f>
        <v>2.0550605900322347</v>
      </c>
      <c r="P65" s="49" cm="1">
        <f t="array" ref="P65">IFERROR(_xlfn.XLOOKUP(P$8,EGEN_DPF_b_RONLER!$K$11:$FZ$11,_xlfn.XLOOKUP($D65,EGEN_DPF_b_RONLER!$D$14:$D$67,EGEN_DPF_b_RONLER!$K$14:$FZ$67)),"--")</f>
        <v>2.0550605900322347</v>
      </c>
      <c r="Q65" s="49" cm="1">
        <f t="array" ref="Q65">IFERROR(_xlfn.XLOOKUP(Q$8,EGEN_DPF_b_RONLER!$K$11:$FZ$11,_xlfn.XLOOKUP($D65,EGEN_DPF_b_RONLER!$D$14:$D$67,EGEN_DPF_b_RONLER!$K$14:$FZ$67)),"--")</f>
        <v>2.0550605900322347</v>
      </c>
      <c r="R65" s="49" cm="1">
        <f t="array" ref="R65">IFERROR(_xlfn.XLOOKUP(R$8,EGEN_DPF_b_RONLER!$K$11:$FZ$11,_xlfn.XLOOKUP($D65,EGEN_DPF_b_RONLER!$D$14:$D$67,EGEN_DPF_b_RONLER!$K$14:$FZ$67)),"--")</f>
        <v>2.8675264046961413</v>
      </c>
      <c r="S65" s="49" cm="1">
        <f t="array" ref="S65">IFERROR(_xlfn.XLOOKUP(S$8,EGEN_DPF_b_RONLER!$K$11:$FZ$11,_xlfn.XLOOKUP($D65,EGEN_DPF_b_RONLER!$D$14:$D$67,EGEN_DPF_b_RONLER!$K$14:$FZ$67)),"--")</f>
        <v>2.8675264046961413</v>
      </c>
      <c r="T65" s="49" cm="1">
        <f t="array" ref="T65">IFERROR(_xlfn.XLOOKUP(T$8,EGEN_DPF_b_RONLER!$K$11:$FZ$11,_xlfn.XLOOKUP($D65,EGEN_DPF_b_RONLER!$D$14:$D$67,EGEN_DPF_b_RONLER!$K$14:$FZ$67)),"--")</f>
        <v>2.8675264046961413</v>
      </c>
      <c r="U65" s="49" cm="1">
        <f t="array" ref="U65">IFERROR(_xlfn.XLOOKUP(U$8,EGEN_DPF_b_RONLER!$K$11:$FZ$11,_xlfn.XLOOKUP($D65,EGEN_DPF_b_RONLER!$D$14:$D$67,EGEN_DPF_b_RONLER!$K$14:$FZ$67)),"--")</f>
        <v>2.8675264046961413</v>
      </c>
      <c r="V65" s="49" cm="1">
        <f t="array" ref="V65">IFERROR(_xlfn.XLOOKUP(V$8,EGEN_DPF_b_RONLER!$K$11:$FZ$11,_xlfn.XLOOKUP($D65,EGEN_DPF_b_RONLER!$D$14:$D$67,EGEN_DPF_b_RONLER!$K$14:$FZ$67)),"--")</f>
        <v>2.8675264046961413</v>
      </c>
      <c r="W65" s="49" cm="1">
        <f t="array" ref="W65">IFERROR(_xlfn.XLOOKUP(W$8,EGEN_DPF_b_RONLER!$K$11:$FZ$11,_xlfn.XLOOKUP($D65,EGEN_DPF_b_RONLER!$D$14:$D$67,EGEN_DPF_b_RONLER!$K$14:$FZ$67)),"--")</f>
        <v>2.8675264046961413</v>
      </c>
      <c r="X65" s="49" cm="1">
        <f t="array" ref="X65">IFERROR(_xlfn.XLOOKUP(X$8,EGEN_DPF_b_RONLER!$K$11:$FZ$11,_xlfn.XLOOKUP($D65,EGEN_DPF_b_RONLER!$D$14:$D$67,EGEN_DPF_b_RONLER!$K$14:$FZ$67)),"--")</f>
        <v>2.8675264046961413</v>
      </c>
      <c r="Y65" s="49" cm="1">
        <f t="array" ref="Y65">IFERROR(_xlfn.XLOOKUP(Y$8,EGEN_DPF_b_RONLER!$K$11:$FZ$11,_xlfn.XLOOKUP($D65,EGEN_DPF_b_RONLER!$D$14:$D$67,EGEN_DPF_b_RONLER!$K$14:$FZ$67)),"--")</f>
        <v>2.8675264046961413</v>
      </c>
      <c r="Z65" s="49" cm="1">
        <f t="array" ref="Z65">IFERROR(_xlfn.XLOOKUP(Z$8,EGEN_DPF_b_RONLER!$K$11:$FZ$11,_xlfn.XLOOKUP($D65,EGEN_DPF_b_RONLER!$D$14:$D$67,EGEN_DPF_b_RONLER!$K$14:$FZ$67)),"--")</f>
        <v>2.8675264046961413</v>
      </c>
      <c r="AA65" s="49" cm="1">
        <f t="array" ref="AA65">IFERROR(_xlfn.XLOOKUP(AA$8,EGEN_DPF_b_RONLER!$K$11:$FZ$11,_xlfn.XLOOKUP($D65,EGEN_DPF_b_RONLER!$D$14:$D$67,EGEN_DPF_b_RONLER!$K$14:$FZ$67)),"--")</f>
        <v>2.8675264046961413</v>
      </c>
      <c r="AB65" s="49" cm="1">
        <f t="array" ref="AB65">IFERROR(_xlfn.XLOOKUP(AB$8,EGEN_DPF_b_RONLER!$K$11:$FZ$11,_xlfn.XLOOKUP($D65,EGEN_DPF_b_RONLER!$D$14:$D$67,EGEN_DPF_b_RONLER!$K$14:$FZ$67)),"--")</f>
        <v>2.8675264046961413</v>
      </c>
      <c r="AC65" s="49" cm="1">
        <f t="array" ref="AC65">IFERROR(_xlfn.XLOOKUP(AC$8,EGEN_DPF_b_RONLER!$K$11:$FZ$11,_xlfn.XLOOKUP($D65,EGEN_DPF_b_RONLER!$D$14:$D$67,EGEN_DPF_b_RONLER!$K$14:$FZ$67)),"--")</f>
        <v>2.8675264046961413</v>
      </c>
      <c r="AD65" s="49" cm="1">
        <f t="array" ref="AD65">IFERROR(_xlfn.XLOOKUP(AD$8,EGEN_DPF_b_RONLER!$K$11:$FZ$11,_xlfn.XLOOKUP($D65,EGEN_DPF_b_RONLER!$D$14:$D$67,EGEN_DPF_b_RONLER!$K$14:$FZ$67)),"--")</f>
        <v>2.8675264046961413</v>
      </c>
      <c r="AE65" s="49" cm="1">
        <f t="array" ref="AE65">IFERROR(_xlfn.XLOOKUP(AE$8,EGEN_DPF_b_RONLER!$K$11:$FZ$11,_xlfn.XLOOKUP($D65,EGEN_DPF_b_RONLER!$D$14:$D$67,EGEN_DPF_b_RONLER!$K$14:$FZ$67)),"--")</f>
        <v>2.8675264046961413</v>
      </c>
      <c r="AF65" s="49" cm="1">
        <f t="array" ref="AF65">IFERROR(_xlfn.XLOOKUP(AF$8,EGEN_DPF_b_RONLER!$K$11:$FZ$11,_xlfn.XLOOKUP($D65,EGEN_DPF_b_RONLER!$D$14:$D$67,EGEN_DPF_b_RONLER!$K$14:$FZ$67)),"--")</f>
        <v>2.8675264046961413</v>
      </c>
      <c r="AG65" s="49" cm="1">
        <f t="array" ref="AG65">IFERROR(_xlfn.XLOOKUP(AG$8,EGEN_DPF_b_RONLER!$K$11:$FZ$11,_xlfn.XLOOKUP($D65,EGEN_DPF_b_RONLER!$D$14:$D$67,EGEN_DPF_b_RONLER!$K$14:$FZ$67)),"--")</f>
        <v>2.8675264046961413</v>
      </c>
      <c r="AH65" s="49" cm="1">
        <f t="array" ref="AH65">IFERROR(_xlfn.XLOOKUP(AH$8,EGEN_DPF_b_RONLER!$K$11:$FZ$11,_xlfn.XLOOKUP($D65,EGEN_DPF_b_RONLER!$D$14:$D$67,EGEN_DPF_b_RONLER!$K$14:$FZ$67)),"--")</f>
        <v>2.8675264046961413</v>
      </c>
      <c r="AI65" s="49" cm="1">
        <f t="array" ref="AI65">IFERROR(_xlfn.XLOOKUP(AI$8,EGEN_DPF_b_RONLER!$K$11:$FZ$11,_xlfn.XLOOKUP($D65,EGEN_DPF_b_RONLER!$D$14:$D$67,EGEN_DPF_b_RONLER!$K$14:$FZ$67)),"--")</f>
        <v>2.8675264046961413</v>
      </c>
      <c r="AJ65" s="49" cm="1">
        <f t="array" ref="AJ65">IFERROR(_xlfn.XLOOKUP(AJ$8,EGEN_DPF_b_RONLER!$K$11:$FZ$11,_xlfn.XLOOKUP($D65,EGEN_DPF_b_RONLER!$D$14:$D$67,EGEN_DPF_b_RONLER!$K$14:$FZ$67)),"--")</f>
        <v>2.8675264046961413</v>
      </c>
      <c r="AK65" s="49" cm="1">
        <f t="array" ref="AK65">IFERROR(_xlfn.XLOOKUP(AK$8,EGEN_DPF_b_RONLER!$K$11:$FZ$11,_xlfn.XLOOKUP($D65,EGEN_DPF_b_RONLER!$D$14:$D$67,EGEN_DPF_b_RONLER!$K$14:$FZ$67)),"--")</f>
        <v>2.8675264046961413</v>
      </c>
      <c r="AL65" s="49" cm="1">
        <f t="array" ref="AL65">IFERROR(_xlfn.XLOOKUP(AL$8,EGEN_DPF_b_RONLER!$K$11:$FZ$11,_xlfn.XLOOKUP($D65,EGEN_DPF_b_RONLER!$D$14:$D$67,EGEN_DPF_b_RONLER!$K$14:$FZ$67)),"--")</f>
        <v>2.8675264046961413</v>
      </c>
      <c r="AM65" s="49" cm="1">
        <f t="array" ref="AM65">IFERROR(_xlfn.XLOOKUP(AM$8,EGEN_DPF_b_RONLER!$K$11:$FZ$11,_xlfn.XLOOKUP($D65,EGEN_DPF_b_RONLER!$D$14:$D$67,EGEN_DPF_b_RONLER!$K$14:$FZ$67)),"--")</f>
        <v>2.461293497364188</v>
      </c>
      <c r="AN65" s="49" cm="1">
        <f t="array" ref="AN65">IFERROR(_xlfn.XLOOKUP(AN$8,EGEN_DPF_b_RONLER!$K$11:$FZ$11,_xlfn.XLOOKUP($D65,EGEN_DPF_b_RONLER!$D$14:$D$67,EGEN_DPF_b_RONLER!$K$14:$FZ$67)),"--")</f>
        <v>2.461293497364188</v>
      </c>
      <c r="AO65" s="49" cm="1">
        <f t="array" ref="AO65">IFERROR(_xlfn.XLOOKUP(AO$8,EGEN_DPF_b_RONLER!$K$11:$FZ$11,_xlfn.XLOOKUP($D65,EGEN_DPF_b_RONLER!$D$14:$D$67,EGEN_DPF_b_RONLER!$K$14:$FZ$67)),"--")</f>
        <v>3.5161335676631276</v>
      </c>
      <c r="AP65" s="49" cm="1">
        <f t="array" ref="AP65">IFERROR(_xlfn.XLOOKUP(AP$8,EGEN_DPF_b_RONLER!$K$11:$FZ$11,_xlfn.XLOOKUP($D65,EGEN_DPF_b_RONLER!$D$14:$D$67,EGEN_DPF_b_RONLER!$K$14:$FZ$67)),"--")</f>
        <v>3.5161335676631276</v>
      </c>
      <c r="AQ65" s="49" cm="1">
        <f t="array" ref="AQ65">IFERROR(_xlfn.XLOOKUP(AQ$8,EGEN_DPF_b_RONLER!$K$11:$FZ$11,_xlfn.XLOOKUP($D65,EGEN_DPF_b_RONLER!$D$14:$D$67,EGEN_DPF_b_RONLER!$K$14:$FZ$67)),"--")</f>
        <v>0.5871601685806388</v>
      </c>
      <c r="AR65" s="49" cm="1">
        <f t="array" ref="AR65">IFERROR(_xlfn.XLOOKUP(AR$8,EGEN_DPF_b_RONLER!$K$11:$FZ$11,_xlfn.XLOOKUP($D65,EGEN_DPF_b_RONLER!$D$14:$D$67,EGEN_DPF_b_RONLER!$K$14:$FZ$67)),"--")</f>
        <v>2.8675264046961413</v>
      </c>
      <c r="AS65" s="49" cm="1">
        <f t="array" ref="AS65">IFERROR(_xlfn.XLOOKUP(AS$8,EGEN_DPF_b_RONLER!$K$11:$FZ$11,_xlfn.XLOOKUP($D65,EGEN_DPF_b_RONLER!$D$14:$D$67,EGEN_DPF_b_RONLER!$K$14:$FZ$67)),"--")</f>
        <v>2.8675264046961413</v>
      </c>
      <c r="AT65" s="49" cm="1">
        <f t="array" ref="AT65">IFERROR(_xlfn.XLOOKUP(AT$8,EGEN_DPF_b_RONLER!$K$11:$FZ$11,_xlfn.XLOOKUP($D65,EGEN_DPF_b_RONLER!$D$14:$D$67,EGEN_DPF_b_RONLER!$K$14:$FZ$67)),"--")</f>
        <v>2.8675264046961413</v>
      </c>
      <c r="AU65" s="49" cm="1">
        <f t="array" ref="AU65">IFERROR(_xlfn.XLOOKUP(AU$8,EGEN_DPF_b_RONLER!$K$11:$FZ$11,_xlfn.XLOOKUP($D65,EGEN_DPF_b_RONLER!$D$14:$D$67,EGEN_DPF_b_RONLER!$K$14:$FZ$67)),"--")</f>
        <v>2.8675264046961413</v>
      </c>
      <c r="AV65" s="49" cm="1">
        <f t="array" ref="AV65">IFERROR(_xlfn.XLOOKUP(AV$8,EGEN_DPF_b_RONLER!$K$11:$FZ$11,_xlfn.XLOOKUP($D65,EGEN_DPF_b_RONLER!$D$14:$D$67,EGEN_DPF_b_RONLER!$K$14:$FZ$67)),"--")</f>
        <v>2.8675264046961413</v>
      </c>
      <c r="AW65" s="49" cm="1">
        <f t="array" ref="AW65">IFERROR(_xlfn.XLOOKUP(AW$8,EGEN_DPF_b_RONLER!$K$11:$FZ$11,_xlfn.XLOOKUP($D65,EGEN_DPF_b_RONLER!$D$14:$D$67,EGEN_DPF_b_RONLER!$K$14:$FZ$67)),"--")</f>
        <v>2.8675264046961413</v>
      </c>
      <c r="AX65" s="49" cm="1">
        <f t="array" ref="AX65">IFERROR(_xlfn.XLOOKUP(AX$8,EGEN_DPF_b_RONLER!$K$11:$FZ$11,_xlfn.XLOOKUP($D65,EGEN_DPF_b_RONLER!$D$14:$D$67,EGEN_DPF_b_RONLER!$K$14:$FZ$67)),"--")</f>
        <v>2.8675264046961413</v>
      </c>
      <c r="AY65" s="49" cm="1">
        <f t="array" ref="AY65">IFERROR(_xlfn.XLOOKUP(AY$8,EGEN_DPF_b_RONLER!$K$11:$FZ$11,_xlfn.XLOOKUP($D65,EGEN_DPF_b_RONLER!$D$14:$D$67,EGEN_DPF_b_RONLER!$K$14:$FZ$67)),"--")</f>
        <v>2.8675264046961413</v>
      </c>
      <c r="AZ65" s="49" cm="1">
        <f t="array" ref="AZ65">IFERROR(_xlfn.XLOOKUP(AZ$8,EGENnoDPF_a_RONLER!$G$11:$CL$11,_xlfn.XLOOKUP($D65,EGENnoDPF_a_RONLER!$D$14:$D$51,EGENnoDPF_a_RONLER!$G$14:$CL$51)),"--")</f>
        <v>38.234992175000002</v>
      </c>
      <c r="BA65" s="49" cm="1">
        <f t="array" ref="BA65">IFERROR(_xlfn.XLOOKUP(BA$8,EGENnoDPF_a_RONLER!$G$11:$CL$11,_xlfn.XLOOKUP($D65,EGENnoDPF_a_RONLER!$D$14:$D$51,EGENnoDPF_a_RONLER!$G$14:$CL$51)),"--")</f>
        <v>38.234992175000002</v>
      </c>
      <c r="BB65" s="49" cm="1">
        <f t="array" ref="BB65">IFERROR(_xlfn.XLOOKUP(BB$8,EGENnoDPF_a_RONLER!$G$11:$CL$11,_xlfn.XLOOKUP($D65,EGENnoDPF_a_RONLER!$D$14:$D$51,EGENnoDPF_a_RONLER!$G$14:$CL$51)),"--")</f>
        <v>38.234992175000002</v>
      </c>
      <c r="BC65" s="49" cm="1">
        <f t="array" ref="BC65">IFERROR(_xlfn.XLOOKUP(BC$8,EGENnoDPF_a_RONLER!$G$11:$CL$11,_xlfn.XLOOKUP($D65,EGENnoDPF_a_RONLER!$D$14:$D$51,EGENnoDPF_a_RONLER!$G$14:$CL$51)),"--")</f>
        <v>38.234992175000002</v>
      </c>
      <c r="BD65" s="49" cm="1">
        <f t="array" ref="BD65">IFERROR(_xlfn.XLOOKUP(BD$8,EGENnoDPF_a_RONLER!$G$11:$CL$11,_xlfn.XLOOKUP($D65,EGENnoDPF_a_RONLER!$D$14:$D$51,EGENnoDPF_a_RONLER!$G$14:$CL$51)),"--")</f>
        <v>30.218140675000001</v>
      </c>
      <c r="BE65" s="49" cm="1">
        <f t="array" ref="BE65">IFERROR(_xlfn.XLOOKUP(BE$8,EGENnoDPF_a_RONLER!$G$11:$CL$11,_xlfn.XLOOKUP($D65,EGENnoDPF_a_RONLER!$D$14:$D$51,EGENnoDPF_a_RONLER!$G$14:$CL$51)),"--")</f>
        <v>30.218140675000001</v>
      </c>
      <c r="BF65" s="49" cm="1">
        <f t="array" ref="BF65">IFERROR(_xlfn.XLOOKUP(BF$8,EGENnoDPF_a_RONLER!$G$11:$CL$11,_xlfn.XLOOKUP($D65,EGENnoDPF_a_RONLER!$D$14:$D$51,EGENnoDPF_a_RONLER!$G$14:$CL$51)),"--")</f>
        <v>30.218140675000001</v>
      </c>
      <c r="BG65" s="49" cm="1">
        <f t="array" ref="BG65">IFERROR(_xlfn.XLOOKUP(BG$8,EGENnoDPF_a_RONLER!$G$11:$CL$11,_xlfn.XLOOKUP($D65,EGENnoDPF_a_RONLER!$D$14:$D$51,EGENnoDPF_a_RONLER!$G$14:$CL$51)),"--")</f>
        <v>41.431627499999998</v>
      </c>
      <c r="BH65" s="49" cm="1">
        <f t="array" ref="BH65">IFERROR(_xlfn.XLOOKUP(BH$8,EGENnoDPF_a_RONLER!$G$11:$CL$11,_xlfn.XLOOKUP($D65,EGENnoDPF_a_RONLER!$D$14:$D$51,EGENnoDPF_a_RONLER!$G$14:$CL$51)),"--")</f>
        <v>41.431627499999998</v>
      </c>
      <c r="BI65" s="49" cm="1">
        <f t="array" ref="BI65">IFERROR(_xlfn.XLOOKUP(BI$8,EGENnoDPF_a_RONLER!$G$11:$CL$11,_xlfn.XLOOKUP($D65,EGENnoDPF_a_RONLER!$D$14:$D$51,EGENnoDPF_a_RONLER!$G$14:$CL$51)),"--")</f>
        <v>46.315843749999999</v>
      </c>
      <c r="BJ65" s="49" cm="1">
        <f t="array" ref="BJ65">IFERROR(_xlfn.XLOOKUP(BJ$8,EGENnoDPF_a_RONLER!$G$11:$CL$11,_xlfn.XLOOKUP($D65,EGENnoDPF_a_RONLER!$D$14:$D$51,EGENnoDPF_a_RONLER!$G$14:$CL$51)),"--")</f>
        <v>48.976899500000009</v>
      </c>
      <c r="BK65" s="49" cm="1">
        <f t="array" ref="BK65">IFERROR(_xlfn.XLOOKUP(BK$8,EGENnoDPF_a_RONLER!$G$11:$CL$11,_xlfn.XLOOKUP($D65,EGENnoDPF_a_RONLER!$D$14:$D$51,EGENnoDPF_a_RONLER!$G$14:$CL$51)),"--")</f>
        <v>49.670795049999995</v>
      </c>
      <c r="BL65" s="49" cm="1">
        <f t="array" ref="BL65">IFERROR(_xlfn.XLOOKUP(BL$8,EGENnoDPF_a_RONLER!$G$11:$CL$11,_xlfn.XLOOKUP($D65,EGENnoDPF_a_RONLER!$D$14:$D$51,EGENnoDPF_a_RONLER!$G$14:$CL$51)),"--")</f>
        <v>49.670795049999995</v>
      </c>
      <c r="BM65" s="49" cm="1">
        <f t="array" ref="BM65">IFERROR(_xlfn.XLOOKUP(BM$8,EGENnoDPF_a_RONLER!$G$11:$CL$11,_xlfn.XLOOKUP($D65,EGENnoDPF_a_RONLER!$D$14:$D$51,EGENnoDPF_a_RONLER!$G$14:$CL$51)),"--")</f>
        <v>49.670795049999995</v>
      </c>
      <c r="BN65" s="49" cm="1">
        <f t="array" ref="BN65">IFERROR(_xlfn.XLOOKUP(BN$8,EGENnoDPF_a_RONLER!$G$11:$CL$11,_xlfn.XLOOKUP($D65,EGENnoDPF_a_RONLER!$D$14:$D$51,EGENnoDPF_a_RONLER!$G$14:$CL$51)),"--")</f>
        <v>49.670795049999995</v>
      </c>
      <c r="BO65" s="49" cm="1">
        <f t="array" ref="BO65">IFERROR(_xlfn.XLOOKUP(BO$8,EGENnoDPF_a_RONLER!$G$11:$CL$11,_xlfn.XLOOKUP($D65,EGENnoDPF_a_RONLER!$D$14:$D$51,EGENnoDPF_a_RONLER!$G$14:$CL$51)),"--")</f>
        <v>49.670795049999995</v>
      </c>
      <c r="BP65" s="49" cm="1">
        <f t="array" ref="BP65">IFERROR(_xlfn.XLOOKUP(BP$8,EGENnoDPF_a_RONLER!$G$11:$CL$11,_xlfn.XLOOKUP($D65,EGENnoDPF_a_RONLER!$D$14:$D$51,EGENnoDPF_a_RONLER!$G$14:$CL$51)),"--")</f>
        <v>49.670795049999995</v>
      </c>
      <c r="BQ65" s="49" cm="1">
        <f t="array" ref="BQ65">IFERROR(_xlfn.XLOOKUP(BQ$8,EGENnoDPF_a_RONLER!$G$11:$CL$11,_xlfn.XLOOKUP($D65,EGENnoDPF_a_RONLER!$D$14:$D$51,EGENnoDPF_a_RONLER!$G$14:$CL$51)),"--")</f>
        <v>7.7136932500000004</v>
      </c>
      <c r="BR65" s="49" cm="1">
        <f t="array" ref="BR65">IFERROR(_xlfn.XLOOKUP(BR$8,EGENnoDPF_a_RONLER!$G$11:$CL$11,_xlfn.XLOOKUP($D65,EGENnoDPF_a_RONLER!$D$14:$D$51,EGENnoDPF_a_RONLER!$G$14:$CL$51)),"--")</f>
        <v>7.7136932500000004</v>
      </c>
      <c r="BS65" s="49" cm="1">
        <f t="array" ref="BS65">IFERROR(_xlfn.XLOOKUP(BS$8,EGENnoDPF_a_RONLER!$G$11:$CL$11,_xlfn.XLOOKUP($D65,EGENnoDPF_a_RONLER!$D$14:$D$51,EGENnoDPF_a_RONLER!$G$14:$CL$51)),"--")</f>
        <v>15.629491999999999</v>
      </c>
      <c r="BT65" s="49" cm="1">
        <f t="array" ref="BT65">IFERROR(_xlfn.XLOOKUP(BT$8,EGENnoDPF_a_RONLER!$G$11:$CL$11,_xlfn.XLOOKUP($D65,EGENnoDPF_a_RONLER!$D$14:$D$51,EGENnoDPF_a_RONLER!$G$14:$CL$51)),"--")</f>
        <v>6.5347445000000004</v>
      </c>
      <c r="BU65" s="49" cm="1">
        <f t="array" ref="BU65">IFERROR(_xlfn.XLOOKUP(BU$8,EGENnoDPF_b_RONLER!$G$11:$BN$11,_xlfn.XLOOKUP($D65,EGENnoDPF_b_RONLER!$D$14:$D$67,EGENnoDPF_b_RONLER!$G$14:$BN$67)),"--")</f>
        <v>24.81775828826305</v>
      </c>
      <c r="BV65" s="49" cm="1">
        <f t="array" ref="BV65">IFERROR(_xlfn.XLOOKUP(BV$8,EGENnoDPF_b_RONLER!$G$11:$BN$11,_xlfn.XLOOKUP($D65,EGENnoDPF_b_RONLER!$D$14:$D$67,EGENnoDPF_b_RONLER!$G$14:$BN$67)),"--")</f>
        <v>25.176199088850069</v>
      </c>
      <c r="BW65" s="49" cm="1">
        <f t="array" ref="BW65">IFERROR(_xlfn.XLOOKUP(BW$8,EGENnoDPF_b_RONLER!$G$11:$BN$11,_xlfn.XLOOKUP($D65,EGENnoDPF_b_RONLER!$D$14:$D$67,EGENnoDPF_b_RONLER!$G$14:$BN$67)),"--")</f>
        <v>25.176199088850069</v>
      </c>
      <c r="BX65" s="49" cm="1">
        <f t="array" ref="BX65">IFERROR(_xlfn.XLOOKUP(BX$8,EGENnoDPF_b_RONLER!$G$11:$BN$11,_xlfn.XLOOKUP($D65,EGENnoDPF_b_RONLER!$D$14:$D$67,EGENnoDPF_b_RONLER!$G$14:$BN$67)),"--")</f>
        <v>30.040752811102454</v>
      </c>
      <c r="BY65" s="49" cm="1">
        <f t="array" ref="BY65">IFERROR(_xlfn.XLOOKUP(BY$8,EGENnoDPF_b_RONLER!$G$11:$BN$11,_xlfn.XLOOKUP($D65,EGENnoDPF_b_RONLER!$D$14:$D$67,EGENnoDPF_b_RONLER!$G$14:$BN$67)),"--")</f>
        <v>29.375077038583711</v>
      </c>
      <c r="BZ65" s="49" cm="1">
        <f t="array" ref="BZ65">IFERROR(_xlfn.XLOOKUP(BZ$8,EGENnoDPF_b_RONLER!$G$11:$BN$11,_xlfn.XLOOKUP($D65,EGENnoDPF_b_RONLER!$D$14:$D$67,EGENnoDPF_b_RONLER!$G$14:$BN$67)),"--")</f>
        <v>30.040752811102454</v>
      </c>
      <c r="CA65" s="49" cm="1">
        <f t="array" ref="CA65">IFERROR(_xlfn.XLOOKUP(CA$8,EGENnoDPF_b_RONLER!$G$11:$BN$11,_xlfn.XLOOKUP($D65,EGENnoDPF_b_RONLER!$D$14:$D$67,EGENnoDPF_b_RONLER!$G$14:$BN$67)),"--")</f>
        <v>30.040752811102454</v>
      </c>
      <c r="CB65" s="49" cm="1">
        <f t="array" ref="CB65">IFERROR(_xlfn.XLOOKUP(CB$8,EGENnoDPF_b_RONLER!$G$11:$BN$11,_xlfn.XLOOKUP($D65,EGENnoDPF_b_RONLER!$D$14:$D$67,EGENnoDPF_b_RONLER!$G$14:$BN$67)),"--")</f>
        <v>30.040752811102454</v>
      </c>
      <c r="CC65" s="49" cm="1">
        <f t="array" ref="CC65">IFERROR(_xlfn.XLOOKUP(CC$8,EGENnoDPF_b_RONLER!$G$11:$BN$11,_xlfn.XLOOKUP($D65,EGENnoDPF_b_RONLER!$D$14:$D$67,EGENnoDPF_b_RONLER!$G$14:$BN$67)),"--")</f>
        <v>30.040752811102454</v>
      </c>
      <c r="CD65" s="49" cm="1">
        <f t="array" ref="CD65">IFERROR(_xlfn.XLOOKUP(CD$8,EGENnoDPF_b_RONLER!$G$11:$BN$11,_xlfn.XLOOKUP($D65,EGENnoDPF_b_RONLER!$D$14:$D$67,EGENnoDPF_b_RONLER!$G$14:$BN$67)),"--")</f>
        <v>29.375077038583711</v>
      </c>
      <c r="CE65" s="49" cm="1">
        <f t="array" ref="CE65">IFERROR(_xlfn.XLOOKUP(CE$8,EGENnoDPF_b_RONLER!$G$11:$BN$11,_xlfn.XLOOKUP($D65,EGENnoDPF_b_RONLER!$D$14:$D$67,EGENnoDPF_b_RONLER!$G$14:$BN$67)),"--")</f>
        <v>30.040752811102454</v>
      </c>
      <c r="CF65" s="49" cm="1">
        <f t="array" ref="CF65">IFERROR(_xlfn.XLOOKUP(CF$8,EGENnoDPF_b_RONLER!$G$11:$BN$11,_xlfn.XLOOKUP($D65,EGENnoDPF_b_RONLER!$D$14:$D$67,EGENnoDPF_b_RONLER!$G$14:$BN$67)),"--")</f>
        <v>29.375077038583711</v>
      </c>
      <c r="CG65" s="49" cm="1">
        <f t="array" ref="CG65">IFERROR(_xlfn.XLOOKUP(CG$8,EGENnoDPF_b_RONLER!$G$11:$BN$11,_xlfn.XLOOKUP($D65,EGENnoDPF_b_RONLER!$D$14:$D$67,EGENnoDPF_b_RONLER!$G$14:$BN$67)),"--")</f>
        <v>29.375077038583711</v>
      </c>
      <c r="CH65" s="49" cm="1">
        <f t="array" ref="CH65">IFERROR(_xlfn.XLOOKUP(CH$8,EGENnoDPF_b_RONLER!$G$11:$BN$11,_xlfn.XLOOKUP($D65,EGENnoDPF_b_RONLER!$D$14:$D$67,EGENnoDPF_b_RONLER!$G$14:$BN$67)),"--")</f>
        <v>29.375077038583711</v>
      </c>
      <c r="CI65" s="49" cm="1">
        <f t="array" ref="CI65">IFERROR(_xlfn.XLOOKUP(CI$8,EGENnoDPF_b_RONLER!$G$11:$BN$11,_xlfn.XLOOKUP($D65,EGENnoDPF_b_RONLER!$D$14:$D$67,EGENnoDPF_b_RONLER!$G$14:$BN$67)),"--")</f>
        <v>29.375077038583711</v>
      </c>
      <c r="CJ65" s="49" cm="1">
        <f t="array" ref="CJ65">IFERROR(_xlfn.XLOOKUP(CJ$8,FirePump_RONLER!$G$11:$V$11,_xlfn.XLOOKUP($D65,FirePump_RONLER!$D$14:$D$51,FirePump_RONLER!$G$14:$V$51)),"--")</f>
        <v>3.5031620000000006</v>
      </c>
      <c r="CK65" s="49" cm="1">
        <f t="array" ref="CK65">IFERROR(_xlfn.XLOOKUP(CK$8,FirePump_RONLER!$G$11:$V$11,_xlfn.XLOOKUP($D65,FirePump_RONLER!$D$14:$D$51,FirePump_RONLER!$G$14:$V$51)),"--")</f>
        <v>3.8063202499999997</v>
      </c>
      <c r="CL65" s="49" cm="1">
        <f t="array" ref="CL65">IFERROR(_xlfn.XLOOKUP(CL$8,FirePump_RONLER!$G$11:$V$11,_xlfn.XLOOKUP($D65,FirePump_RONLER!$D$14:$D$51,FirePump_RONLER!$G$14:$V$51)),"--")</f>
        <v>2.2231605000000001</v>
      </c>
      <c r="CM65" s="49" cm="1">
        <f t="array" ref="CM65">IFERROR(_xlfn.XLOOKUP(CM$8,FirePump_RONLER!$G$11:$V$11,_xlfn.XLOOKUP($D65,FirePump_RONLER!$D$14:$D$51,FirePump_RONLER!$G$14:$V$51)),"--")</f>
        <v>2.0547392499999999</v>
      </c>
      <c r="CN65" s="49" cm="1">
        <f t="array" ref="CN65">IFERROR(_xlfn.XLOOKUP(CN$8,EGEN_ALOHA!$G$11:$Z$11,_xlfn.XLOOKUP($D65,EGEN_ALOHA!$D$14:$D$51,EGEN_ALOHA!$G$14:$Z$51)),"--")</f>
        <v>36.311621499999994</v>
      </c>
      <c r="CO65" s="49" cm="1">
        <f t="array" ref="CO65">IFERROR(_xlfn.XLOOKUP(CO$8,EGEN_ALOHA!$G$11:$Z$11,_xlfn.XLOOKUP($D65,EGEN_ALOHA!$D$14:$D$51,EGEN_ALOHA!$G$14:$Z$51)),"--")</f>
        <v>36.311621499999994</v>
      </c>
      <c r="CP65" s="49" cm="1">
        <f t="array" ref="CP65">IFERROR(_xlfn.XLOOKUP(CP$8,EGEN_ALOHA!$G$11:$Z$11,_xlfn.XLOOKUP($D65,EGEN_ALOHA!$D$14:$D$51,EGEN_ALOHA!$G$14:$Z$51)),"--")</f>
        <v>36.311621499999994</v>
      </c>
      <c r="CQ65" s="49" cm="1">
        <f t="array" ref="CQ65">IFERROR(_xlfn.XLOOKUP(CQ$8,EGEN_ALOHA!$G$11:$Z$11,_xlfn.XLOOKUP($D65,EGEN_ALOHA!$D$14:$D$51,EGEN_ALOHA!$G$14:$Z$51)),"--")</f>
        <v>36.331832049999996</v>
      </c>
      <c r="CR65" s="49" cm="1">
        <f t="array" ref="CR65">IFERROR(_xlfn.XLOOKUP(CR$8,EGEN_ALOHA!$G$11:$Z$11,_xlfn.XLOOKUP($D65,EGEN_ALOHA!$D$14:$D$51,EGEN_ALOHA!$G$14:$Z$51)),"--")</f>
        <v>36.136463400000004</v>
      </c>
      <c r="CS65" s="71">
        <f>SUM(G65:CR65)</f>
        <v>1499.8699997906851</v>
      </c>
      <c r="CT65" s="67"/>
    </row>
    <row r="66" spans="1:98" ht="14.65" customHeight="1">
      <c r="A66" s="209" t="s">
        <v>411</v>
      </c>
      <c r="B66" s="209"/>
      <c r="C66" s="209"/>
      <c r="D66" s="209"/>
      <c r="E66" s="209"/>
      <c r="F66" s="209"/>
      <c r="G66" s="209"/>
      <c r="H66" s="209"/>
      <c r="I66" s="209"/>
      <c r="J66" s="209"/>
      <c r="K66" s="209"/>
      <c r="L66" s="209"/>
      <c r="M66" s="209"/>
      <c r="N66" s="209"/>
      <c r="O66" s="209"/>
      <c r="P66" s="209"/>
      <c r="Q66" s="209"/>
      <c r="R66" s="209"/>
      <c r="S66" s="209"/>
      <c r="T66" s="209"/>
      <c r="U66" s="209"/>
      <c r="V66" s="209"/>
      <c r="W66" s="209"/>
      <c r="X66" s="209"/>
      <c r="Y66" s="209"/>
      <c r="Z66" s="209"/>
      <c r="AA66" s="209"/>
      <c r="AB66" s="209"/>
      <c r="AC66" s="209"/>
      <c r="AD66" s="209"/>
      <c r="AE66" s="209"/>
      <c r="AF66" s="209"/>
      <c r="AG66" s="209"/>
      <c r="AH66" s="209"/>
      <c r="AI66" s="209"/>
      <c r="AJ66" s="209"/>
      <c r="AK66" s="209"/>
      <c r="AL66" s="209"/>
      <c r="AM66" s="209"/>
      <c r="AN66" s="209"/>
      <c r="AO66" s="209"/>
      <c r="AP66" s="209"/>
      <c r="AQ66" s="209"/>
      <c r="AR66" s="209"/>
      <c r="AS66" s="209"/>
      <c r="AT66" s="209"/>
      <c r="AU66" s="209"/>
      <c r="AV66" s="209"/>
      <c r="AW66" s="209"/>
      <c r="AX66" s="209"/>
      <c r="AY66" s="209"/>
      <c r="AZ66" s="209"/>
      <c r="BA66" s="209"/>
      <c r="BB66" s="209"/>
      <c r="BC66" s="209"/>
      <c r="BD66" s="209"/>
      <c r="BE66" s="209"/>
      <c r="BF66" s="209"/>
      <c r="BG66" s="209"/>
      <c r="BH66" s="209"/>
      <c r="BI66" s="209"/>
      <c r="BJ66" s="209"/>
      <c r="BK66" s="209"/>
      <c r="BL66" s="209"/>
      <c r="BM66" s="209"/>
      <c r="BN66" s="209"/>
      <c r="BO66" s="209"/>
      <c r="BP66" s="209"/>
      <c r="BQ66" s="209"/>
      <c r="BR66" s="209"/>
      <c r="BS66" s="209"/>
      <c r="BT66" s="209"/>
      <c r="BU66" s="209"/>
      <c r="BV66" s="209"/>
      <c r="BW66" s="209"/>
      <c r="BX66" s="209"/>
      <c r="BY66" s="209"/>
      <c r="BZ66" s="209"/>
      <c r="CA66" s="209"/>
      <c r="CB66" s="209"/>
      <c r="CC66" s="209"/>
      <c r="CD66" s="209"/>
      <c r="CE66" s="209"/>
      <c r="CF66" s="209"/>
      <c r="CG66" s="209"/>
      <c r="CH66" s="209"/>
      <c r="CI66" s="209"/>
      <c r="CJ66" s="209"/>
      <c r="CK66" s="209"/>
      <c r="CL66" s="209"/>
      <c r="CM66" s="209"/>
      <c r="CN66" s="209"/>
      <c r="CO66" s="209"/>
      <c r="CP66" s="209"/>
      <c r="CQ66" s="209"/>
      <c r="CR66" s="209"/>
      <c r="CS66" s="31">
        <f>SUM(CS$11:CS$65)</f>
        <v>2029.9214901802511</v>
      </c>
      <c r="CT66" s="67"/>
    </row>
    <row r="67" spans="1:98" ht="15" customHeight="1">
      <c r="A67" s="60"/>
      <c r="B67" s="60"/>
      <c r="C67" s="60"/>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c r="BR67" s="60"/>
      <c r="BS67" s="60"/>
      <c r="BT67" s="60"/>
      <c r="BU67" s="60"/>
      <c r="BV67" s="60"/>
      <c r="BW67" s="60"/>
      <c r="BX67" s="60"/>
      <c r="BY67" s="60"/>
      <c r="BZ67" s="60"/>
      <c r="CA67" s="60"/>
      <c r="CB67" s="60"/>
      <c r="CC67" s="60"/>
      <c r="CD67" s="60"/>
      <c r="CE67" s="60"/>
      <c r="CF67" s="60"/>
      <c r="CG67" s="60"/>
      <c r="CH67" s="60"/>
      <c r="CI67" s="60"/>
      <c r="CJ67" s="60"/>
      <c r="CK67" s="60"/>
      <c r="CL67" s="60"/>
      <c r="CM67" s="60"/>
      <c r="CN67" s="60"/>
      <c r="CO67" s="60"/>
      <c r="CP67" s="60"/>
      <c r="CQ67" s="60"/>
      <c r="CR67" s="60"/>
      <c r="CS67" s="60"/>
      <c r="CT67" s="67"/>
    </row>
    <row r="68" spans="1:98" ht="15" customHeight="1">
      <c r="A68" s="60"/>
      <c r="B68" s="60"/>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60"/>
      <c r="BV68" s="60"/>
      <c r="BW68" s="60"/>
      <c r="BX68" s="60"/>
      <c r="BY68" s="60"/>
      <c r="BZ68" s="60"/>
      <c r="CA68" s="60"/>
      <c r="CB68" s="60"/>
      <c r="CC68" s="60"/>
      <c r="CD68" s="60"/>
      <c r="CE68" s="60"/>
      <c r="CF68" s="60"/>
      <c r="CG68" s="60"/>
      <c r="CH68" s="60"/>
      <c r="CI68" s="60"/>
      <c r="CJ68" s="60"/>
      <c r="CK68" s="60"/>
      <c r="CL68" s="60"/>
      <c r="CM68" s="60"/>
      <c r="CN68" s="60"/>
      <c r="CO68" s="60"/>
      <c r="CP68" s="60"/>
      <c r="CQ68" s="60"/>
      <c r="CR68" s="60"/>
      <c r="CS68" s="60"/>
      <c r="CT68" s="67"/>
    </row>
    <row r="69" spans="1:98" ht="15" customHeight="1">
      <c r="A69" s="60"/>
      <c r="B69" s="60"/>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c r="BR69" s="60"/>
      <c r="BS69" s="60"/>
      <c r="BT69" s="60"/>
      <c r="BU69" s="60"/>
      <c r="BV69" s="60"/>
      <c r="BW69" s="60"/>
      <c r="BX69" s="60"/>
      <c r="BY69" s="60"/>
      <c r="BZ69" s="60"/>
      <c r="CA69" s="60"/>
      <c r="CB69" s="60"/>
      <c r="CC69" s="60"/>
      <c r="CD69" s="60"/>
      <c r="CE69" s="60"/>
      <c r="CF69" s="60"/>
      <c r="CG69" s="60"/>
      <c r="CH69" s="60"/>
      <c r="CI69" s="60"/>
      <c r="CJ69" s="60"/>
      <c r="CK69" s="60"/>
      <c r="CL69" s="60"/>
      <c r="CM69" s="60"/>
      <c r="CN69" s="60"/>
      <c r="CO69" s="60"/>
      <c r="CP69" s="60"/>
      <c r="CQ69" s="60"/>
      <c r="CR69" s="60"/>
      <c r="CS69" s="60"/>
      <c r="CT69" s="67"/>
    </row>
  </sheetData>
  <mergeCells count="7">
    <mergeCell ref="A66:CR66"/>
    <mergeCell ref="D5:D8"/>
    <mergeCell ref="A5:C8"/>
    <mergeCell ref="CS5:CS9"/>
    <mergeCell ref="E8:E9"/>
    <mergeCell ref="F8:F9"/>
    <mergeCell ref="E5:F7"/>
  </mergeCells>
  <conditionalFormatting sqref="G11:CR27 G29:CR43">
    <cfRule type="cellIs" dxfId="5496" priority="52" operator="equal">
      <formula>0</formula>
    </cfRule>
    <cfRule type="cellIs" dxfId="5495" priority="53" operator="greaterThanOrEqual">
      <formula>100</formula>
    </cfRule>
    <cfRule type="cellIs" dxfId="5494" priority="54" operator="between">
      <formula>10</formula>
      <formula>100</formula>
    </cfRule>
    <cfRule type="cellIs" dxfId="5493" priority="56" operator="lessThan">
      <formula>0.01</formula>
    </cfRule>
    <cfRule type="cellIs" dxfId="5492" priority="57" operator="between">
      <formula>0.01</formula>
      <formula>0.1</formula>
    </cfRule>
  </conditionalFormatting>
  <conditionalFormatting sqref="G45:CR46 G48:CR63">
    <cfRule type="cellIs" dxfId="5491" priority="13" operator="equal">
      <formula>0</formula>
    </cfRule>
    <cfRule type="cellIs" dxfId="5490" priority="14" operator="greaterThanOrEqual">
      <formula>100</formula>
    </cfRule>
    <cfRule type="cellIs" dxfId="5489" priority="15" operator="between">
      <formula>10</formula>
      <formula>100</formula>
    </cfRule>
    <cfRule type="cellIs" dxfId="5488" priority="16" operator="between">
      <formula>0.1</formula>
      <formula>10</formula>
    </cfRule>
    <cfRule type="cellIs" dxfId="5487" priority="17" operator="lessThan">
      <formula>0.01</formula>
    </cfRule>
    <cfRule type="cellIs" dxfId="5486" priority="18" operator="between">
      <formula>0.01</formula>
      <formula>0.1</formula>
    </cfRule>
  </conditionalFormatting>
  <conditionalFormatting sqref="G65:CR65">
    <cfRule type="cellIs" dxfId="5485" priority="1" operator="equal">
      <formula>0</formula>
    </cfRule>
    <cfRule type="cellIs" dxfId="5484" priority="2" operator="greaterThanOrEqual">
      <formula>100</formula>
    </cfRule>
    <cfRule type="cellIs" dxfId="5483" priority="3" operator="between">
      <formula>10</formula>
      <formula>100</formula>
    </cfRule>
    <cfRule type="cellIs" dxfId="5482" priority="4" operator="between">
      <formula>0.1</formula>
      <formula>10</formula>
    </cfRule>
    <cfRule type="cellIs" dxfId="5481" priority="6" operator="between">
      <formula>0.01</formula>
      <formula>0.1</formula>
    </cfRule>
  </conditionalFormatting>
  <conditionalFormatting sqref="G11:CS27 G29:CS43">
    <cfRule type="cellIs" dxfId="5480" priority="55" operator="between">
      <formula>0.1</formula>
      <formula>10</formula>
    </cfRule>
  </conditionalFormatting>
  <conditionalFormatting sqref="G65:CS65 CS11:CS64">
    <cfRule type="cellIs" dxfId="5479" priority="5" operator="lessThan">
      <formula>0.01</formula>
    </cfRule>
  </conditionalFormatting>
  <conditionalFormatting sqref="CS48:CS63 CS11:CS46">
    <cfRule type="cellIs" dxfId="5478" priority="1395" operator="between">
      <formula>0.01</formula>
      <formula>0.1</formula>
    </cfRule>
  </conditionalFormatting>
  <conditionalFormatting sqref="CS11:CS66">
    <cfRule type="cellIs" dxfId="5477" priority="27" operator="greaterThan">
      <formula>100</formula>
    </cfRule>
    <cfRule type="cellIs" dxfId="5476" priority="1084" operator="equal">
      <formula>0</formula>
    </cfRule>
  </conditionalFormatting>
  <conditionalFormatting sqref="CS28 CS44:CS64">
    <cfRule type="cellIs" dxfId="5475" priority="1396" operator="between">
      <formula>0.1</formula>
      <formula>10</formula>
    </cfRule>
    <cfRule type="cellIs" dxfId="5474" priority="1397" operator="between">
      <formula>10</formula>
      <formula>100</formula>
    </cfRule>
  </conditionalFormatting>
  <conditionalFormatting sqref="CS47:CS57">
    <cfRule type="cellIs" dxfId="5473" priority="1093" operator="between">
      <formula>0.01</formula>
      <formula>0.1</formula>
    </cfRule>
  </conditionalFormatting>
  <conditionalFormatting sqref="CS48:CS57">
    <cfRule type="cellIs" dxfId="5472" priority="1090" operator="between">
      <formula>0.1</formula>
      <formula>10</formula>
    </cfRule>
    <cfRule type="cellIs" dxfId="5471" priority="1091" operator="between">
      <formula>10</formula>
      <formula>100</formula>
    </cfRule>
  </conditionalFormatting>
  <conditionalFormatting sqref="CS64:CS65">
    <cfRule type="cellIs" dxfId="5470" priority="26" operator="between">
      <formula>0.01</formula>
      <formula>0.1</formula>
    </cfRule>
  </conditionalFormatting>
  <conditionalFormatting sqref="CS65:CS66 CS11:CS27 CS29:CS43">
    <cfRule type="cellIs" dxfId="5469" priority="1391" operator="between">
      <formula>10</formula>
      <formula>100</formula>
    </cfRule>
  </conditionalFormatting>
  <conditionalFormatting sqref="CS65:CS66">
    <cfRule type="cellIs" dxfId="5468" priority="1390" operator="between">
      <formula>0.1</formula>
      <formula>10</formula>
    </cfRule>
  </conditionalFormatting>
  <conditionalFormatting sqref="CS66">
    <cfRule type="cellIs" dxfId="5467" priority="1385" operator="greaterThanOrEqual">
      <formula>100</formula>
    </cfRule>
    <cfRule type="cellIs" dxfId="5466" priority="1386" operator="between">
      <formula>10</formula>
      <formula>100</formula>
    </cfRule>
    <cfRule type="cellIs" dxfId="5465" priority="1387" operator="between">
      <formula>0.1</formula>
      <formula>10</formula>
    </cfRule>
    <cfRule type="cellIs" dxfId="5464" priority="1388" operator="lessThan">
      <formula>0.01</formula>
    </cfRule>
    <cfRule type="cellIs" dxfId="5463" priority="1389" operator="between">
      <formula>0.01</formula>
      <formula>0.1</formula>
    </cfRule>
  </conditionalFormatting>
  <pageMargins left="0.7" right="0.7" top="0.75" bottom="0.75" header="0.3" footer="0.3"/>
  <pageSetup paperSize="3" scale="97" orientation="landscape" r:id="rId1"/>
  <headerFooter>
    <oddFooter>&amp;R&amp;"Century Gothic,Regular"&amp;6&amp;P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cf280a4bc12a5bbeea6c142ee8a532dc">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d6c697508c4af6479fdf8947031f386"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AOProjectManager xmlns="6076d197-b432-4a89-8b9d-b97676e775aa">
      <UserInfo>
        <DisplayName/>
        <AccountId xsi:nil="true"/>
        <AccountType/>
      </UserInfo>
    </CAOProjectManager>
    <TaxCatchAll xmlns="3f71e46e-dbdb-4936-a808-49fb891fc3e2" xsi:nil="true"/>
    <lcf76f155ced4ddcb4097134ff3c332f xmlns="6076d197-b432-4a89-8b9d-b97676e775a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D633BD-D8C0-4DC3-8489-A54A87BE47C5}"/>
</file>

<file path=customXml/itemProps2.xml><?xml version="1.0" encoding="utf-8"?>
<ds:datastoreItem xmlns:ds="http://schemas.openxmlformats.org/officeDocument/2006/customXml" ds:itemID="{4E1F2C46-2E4D-491E-AA47-19D7F00FAB24}">
  <ds:schemaRefs>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 ds:uri="864fcd12-b8b5-4d06-98e9-aee517b6ddd3"/>
  </ds:schemaRefs>
</ds:datastoreItem>
</file>

<file path=customXml/itemProps3.xml><?xml version="1.0" encoding="utf-8"?>
<ds:datastoreItem xmlns:ds="http://schemas.openxmlformats.org/officeDocument/2006/customXml" ds:itemID="{6B8C947F-8D9D-4E1D-A5A6-E95FBB534B19}">
  <ds:schemaRefs>
    <ds:schemaRef ds:uri="http://schemas.microsoft.com/sharepoint/v3/contenttype/forms"/>
  </ds:schemaRefs>
</ds:datastoreItem>
</file>

<file path=docMetadata/LabelInfo.xml><?xml version="1.0" encoding="utf-8"?>
<clbl:labelList xmlns:clbl="http://schemas.microsoft.com/office/2020/mipLabelMetadata">
  <clbl:label id="{46c98d88-e344-4ed4-8496-4ed7712e255d}" enabled="0" method="" siteId="{46c98d88-e344-4ed4-8496-4ed7712e255d}" removed="1"/>
  <clbl:label id="{aa3f6932-fa7c-47b4-a0ce-a598cad161cf}" enabled="0" method="" siteId="{aa3f6932-fa7c-47b4-a0ce-a598cad161c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TOC</vt:lpstr>
      <vt:lpstr>Input_EGEN</vt:lpstr>
      <vt:lpstr>EGEN_DPF_a_RONLER</vt:lpstr>
      <vt:lpstr>EGEN_DPF_b_RONLER</vt:lpstr>
      <vt:lpstr>EGENnoDPF_a_RONLER</vt:lpstr>
      <vt:lpstr>EGENnoDPF_b_RONLER</vt:lpstr>
      <vt:lpstr>FirePump_RONLER</vt:lpstr>
      <vt:lpstr>EGEN_ALOHA</vt:lpstr>
      <vt:lpstr>DAY TAC SumEGEN</vt:lpstr>
      <vt:lpstr>Annual TAC SumEGEN</vt:lpstr>
      <vt:lpstr>'Annual TAC SumEGEN'!Print_Area</vt:lpstr>
      <vt:lpstr>'DAY TAC SumEGEN'!Print_Area</vt:lpstr>
      <vt:lpstr>EGEN_ALOHA!Print_Area</vt:lpstr>
      <vt:lpstr>EGEN_DPF_a_RONLER!Print_Area</vt:lpstr>
      <vt:lpstr>EGEN_DPF_b_RONLER!Print_Area</vt:lpstr>
      <vt:lpstr>EGENnoDPF_a_RONLER!Print_Area</vt:lpstr>
      <vt:lpstr>EGENnoDPF_b_RONLER!Print_Area</vt:lpstr>
      <vt:lpstr>FirePump_RONLER!Print_Area</vt:lpstr>
      <vt:lpstr>Input_EGEN!Print_Area</vt:lpstr>
      <vt:lpstr>TOC!Print_Area</vt:lpstr>
      <vt:lpstr>'Annual TAC SumEGEN'!Print_Titles</vt:lpstr>
      <vt:lpstr>'DAY TAC SumEGEN'!Print_Titles</vt:lpstr>
      <vt:lpstr>EGEN_DPF_a_RONLER!Print_Titles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Leslie Riley</dc:creator>
  <cp:keywords/>
  <dc:description/>
  <cp:lastModifiedBy>Glass, Ruth</cp:lastModifiedBy>
  <cp:revision/>
  <dcterms:created xsi:type="dcterms:W3CDTF">2023-08-01T18:56:43Z</dcterms:created>
  <dcterms:modified xsi:type="dcterms:W3CDTF">2026-06-01T18:01:59Z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Order">
    <vt:r8>1800</vt:r8>
  </property>
  <property fmtid="{D5CDD505-2E9C-101B-9397-08002B2CF9AE}" pid="4" name="_dlc_DocIdItemGuid">
    <vt:lpwstr>1d49cf96-97ae-4863-af62-3d69ccabde0d</vt:lpwstr>
  </property>
  <property fmtid="{D5CDD505-2E9C-101B-9397-08002B2CF9AE}" pid="5" name="MediaServiceImageTags">
    <vt:lpwstr/>
  </property>
  <property fmtid="{D5CDD505-2E9C-101B-9397-08002B2CF9AE}" pid="6" name="Peak">
    <vt:bool>false</vt:bool>
  </property>
  <property fmtid="{D5CDD505-2E9C-101B-9397-08002B2CF9AE}" pid="7" name="Active">
    <vt:bool>true</vt:bool>
  </property>
  <property fmtid="{D5CDD505-2E9C-101B-9397-08002B2CF9AE}" pid="8" name="Priority">
    <vt:lpwstr>(2) Normal</vt:lpwstr>
  </property>
  <property fmtid="{D5CDD505-2E9C-101B-9397-08002B2CF9AE}" pid="9" name="TaskStatus">
    <vt:lpwstr>Not Started</vt:lpwstr>
  </property>
  <property fmtid="{D5CDD505-2E9C-101B-9397-08002B2CF9AE}" pid="10" name="AssignedTo">
    <vt:lpwstr/>
  </property>
  <property fmtid="{D5CDD505-2E9C-101B-9397-08002B2CF9AE}" pid="11" name="Ontology_x0020_Tags">
    <vt:lpwstr/>
  </property>
  <property fmtid="{D5CDD505-2E9C-101B-9397-08002B2CF9AE}" pid="12" name="Ontology Tags">
    <vt:lpwstr/>
  </property>
  <property fmtid="{D5CDD505-2E9C-101B-9397-08002B2CF9AE}" pid="13" name="Item Type">
    <vt:lpwstr>Files</vt:lpwstr>
  </property>
</Properties>
</file>